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My Files\Renju\1- Data Science\"/>
    </mc:Choice>
  </mc:AlternateContent>
  <bookViews>
    <workbookView xWindow="0" yWindow="0" windowWidth="14370" windowHeight="12780" activeTab="3"/>
  </bookViews>
  <sheets>
    <sheet name="Sheet1" sheetId="1" r:id="rId1"/>
    <sheet name="Sheet3" sheetId="3" r:id="rId2"/>
    <sheet name="Sheet4" sheetId="4" r:id="rId3"/>
    <sheet name="Sheet5" sheetId="5" r:id="rId4"/>
    <sheet name="Bonus" sheetId="6" r:id="rId5"/>
  </sheets>
  <definedNames>
    <definedName name="_xlnm._FilterDatabase" localSheetId="0" hidden="1">Sheet1!$F$1:$F$4115</definedName>
  </definedNames>
  <calcPr calcId="162913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6" l="1"/>
  <c r="H3" i="6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H2" i="6"/>
  <c r="G2" i="6"/>
  <c r="E3" i="6"/>
  <c r="E4" i="6"/>
  <c r="E5" i="6"/>
  <c r="E6" i="6"/>
  <c r="E7" i="6"/>
  <c r="E8" i="6"/>
  <c r="E9" i="6"/>
  <c r="E10" i="6"/>
  <c r="E11" i="6"/>
  <c r="E12" i="6"/>
  <c r="E13" i="6"/>
  <c r="E2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13" i="6"/>
  <c r="C13" i="6"/>
  <c r="B13" i="6"/>
  <c r="D2" i="6" l="1"/>
  <c r="B2" i="6"/>
  <c r="C2" i="6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3" i="1"/>
  <c r="S4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<sst xmlns="http://schemas.openxmlformats.org/spreadsheetml/2006/main" count="33070" uniqueCount="8409">
  <si>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</si>
  <si>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</si>
  <si>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</si>
  <si>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</si>
  <si>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</si>
  <si>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</si>
  <si>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</si>
  <si>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</si>
  <si>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</si>
  <si>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</si>
  <si>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</si>
  <si>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</si>
  <si>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</si>
  <si>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</si>
  <si>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</si>
  <si>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</si>
  <si>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</si>
  <si>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</si>
  <si>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</si>
  <si>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</si>
  <si>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</si>
  <si>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</si>
  <si>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</si>
  <si>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</si>
  <si>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</si>
  <si>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</si>
  <si>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</si>
  <si>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</si>
  <si>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</si>
  <si>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</si>
  <si>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</si>
  <si>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</si>
  <si>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</si>
  <si>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</si>
  <si>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</si>
  <si>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</si>
  <si>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</si>
  <si>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</si>
  <si>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</si>
  <si>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</si>
  <si>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</si>
  <si>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</si>
  <si>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</si>
  <si>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</si>
  <si>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</si>
  <si>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</si>
  <si>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</si>
  <si>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</si>
  <si>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</si>
  <si>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</si>
  <si>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</si>
  <si>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</si>
  <si>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</si>
  <si>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</si>
  <si>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</si>
  <si>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</si>
  <si>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</si>
  <si>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</si>
  <si>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</si>
  <si>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</si>
  <si>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</si>
  <si>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</si>
  <si>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</si>
  <si>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</si>
  <si>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</si>
  <si>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</si>
  <si>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</si>
  <si>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</si>
  <si>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</si>
  <si>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</si>
  <si>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</si>
  <si>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</si>
  <si>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</si>
  <si>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</si>
  <si>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</si>
  <si>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</si>
  <si>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</si>
  <si>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</si>
  <si>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</si>
  <si>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</si>
  <si>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</si>
  <si>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</si>
  <si>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</si>
  <si>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</si>
  <si>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</si>
  <si>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</si>
  <si>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</si>
  <si>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</si>
  <si>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</si>
  <si>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</si>
  <si>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</si>
  <si>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</si>
  <si>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</si>
  <si>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</si>
  <si>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</si>
  <si>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</si>
  <si>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</si>
  <si>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</si>
  <si>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</si>
  <si>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</si>
  <si>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</si>
  <si>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</si>
  <si>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</si>
  <si>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</si>
  <si>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</si>
  <si>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</si>
  <si>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</si>
  <si>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</si>
  <si>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</si>
  <si>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</si>
  <si>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</si>
  <si>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</si>
  <si>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</si>
  <si>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</si>
  <si>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</si>
  <si>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</si>
  <si>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</si>
  <si>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</si>
  <si>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</si>
  <si>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</si>
  <si>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</si>
  <si>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</si>
  <si>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</si>
  <si>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</si>
  <si>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</si>
  <si>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</si>
  <si>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</si>
  <si>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</si>
  <si>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</si>
  <si>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</si>
  <si>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</si>
  <si>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</si>
  <si>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</si>
  <si>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</si>
  <si>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</si>
  <si>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</si>
  <si>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</si>
  <si>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</si>
  <si>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</si>
  <si>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</si>
  <si>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</si>
  <si>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</si>
  <si>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</si>
  <si>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</si>
  <si>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</si>
  <si>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</si>
  <si>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</si>
  <si>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</si>
  <si>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</si>
  <si>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</si>
  <si>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</si>
  <si>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</si>
  <si>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</si>
  <si>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</si>
  <si>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</si>
  <si>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</si>
  <si>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</si>
  <si>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</si>
  <si>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</si>
  <si>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</si>
  <si>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</si>
  <si>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</si>
  <si>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</si>
  <si>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</si>
  <si>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</si>
  <si>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</si>
  <si>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</si>
  <si>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</si>
  <si>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</si>
  <si>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</si>
  <si>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</si>
  <si>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</si>
  <si>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</si>
  <si>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</si>
  <si>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</si>
  <si>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</si>
  <si>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</si>
  <si>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</si>
  <si>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</si>
  <si>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</si>
  <si>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</si>
  <si>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</si>
  <si>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</si>
  <si>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</si>
  <si>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</si>
  <si>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</si>
  <si>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</si>
  <si>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</si>
  <si>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</si>
  <si>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</si>
  <si>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</si>
  <si>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</si>
  <si>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</si>
  <si>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</si>
  <si>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</si>
  <si>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</si>
  <si>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</si>
  <si>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</si>
  <si>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</si>
  <si>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</si>
  <si>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</si>
  <si>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</si>
  <si>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</si>
  <si>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</si>
  <si>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</si>
  <si>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</si>
  <si>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</si>
  <si>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</si>
  <si>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</si>
  <si>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</si>
  <si>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</si>
  <si>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</si>
  <si>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</si>
  <si>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</si>
  <si>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</si>
  <si>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</si>
  <si>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</si>
  <si>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</si>
  <si>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</si>
  <si>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</si>
  <si>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</si>
  <si>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</si>
  <si>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</si>
  <si>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</si>
  <si>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</si>
  <si>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</si>
  <si>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</si>
  <si>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</si>
  <si>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</si>
  <si>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</si>
  <si>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</si>
  <si>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</si>
  <si>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</si>
  <si>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</si>
  <si>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</si>
  <si>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</si>
  <si>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</si>
  <si>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</si>
  <si>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</si>
  <si>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</si>
  <si>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</si>
  <si>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</si>
  <si>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</si>
  <si>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</si>
  <si>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</si>
  <si>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</si>
  <si>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</si>
  <si>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</si>
  <si>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</si>
  <si>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</si>
  <si>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</si>
  <si>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</si>
  <si>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</si>
  <si>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</si>
  <si>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</si>
  <si>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</si>
  <si>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</si>
  <si>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</si>
  <si>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</si>
  <si>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</si>
  <si>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</si>
  <si>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</si>
  <si>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</si>
  <si>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</si>
  <si>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</si>
  <si>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</si>
  <si>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</si>
  <si>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</si>
  <si>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</si>
  <si>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</si>
  <si>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</si>
  <si>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</si>
  <si>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</si>
  <si>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</si>
  <si>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</si>
  <si>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</si>
  <si>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</si>
  <si>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</si>
  <si>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</si>
  <si>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</si>
  <si>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</si>
  <si>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</si>
  <si>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</si>
  <si>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</si>
  <si>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</si>
  <si>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</si>
  <si>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</si>
  <si>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</si>
  <si>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</si>
  <si>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</si>
  <si>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</si>
  <si>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</si>
  <si>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</si>
  <si>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</si>
  <si>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</si>
  <si>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</si>
  <si>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</si>
  <si>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</si>
  <si>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</si>
  <si>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</si>
  <si>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</si>
  <si>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</si>
  <si>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</si>
  <si>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</si>
  <si>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</si>
  <si>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</si>
  <si>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</si>
  <si>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</si>
  <si>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</si>
  <si>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</si>
  <si>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</si>
  <si>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</si>
  <si>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</si>
  <si>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</si>
  <si>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</si>
  <si>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</si>
  <si>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</si>
  <si>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</si>
  <si>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</si>
  <si>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</si>
  <si>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</si>
  <si>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</si>
  <si>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</si>
  <si>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</si>
  <si>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</si>
  <si>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</si>
  <si>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</si>
  <si>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</si>
  <si>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</si>
  <si>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</si>
  <si>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</si>
  <si>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</si>
  <si>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</si>
  <si>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</si>
  <si>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</si>
  <si>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</si>
  <si>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</si>
  <si>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</si>
  <si>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</si>
  <si>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</si>
  <si>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</si>
  <si>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</si>
  <si>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</si>
  <si>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</si>
  <si>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</si>
  <si>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</si>
  <si>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</si>
  <si>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</si>
  <si>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</si>
  <si>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</si>
  <si>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</si>
  <si>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</si>
  <si>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</si>
  <si>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</si>
  <si>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</si>
  <si>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</si>
  <si>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</si>
  <si>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</si>
  <si>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</si>
  <si>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</si>
  <si>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</si>
  <si>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</si>
  <si>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</si>
  <si>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</si>
  <si>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</si>
  <si>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</si>
  <si>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</si>
  <si>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</si>
  <si>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</si>
  <si>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</si>
  <si>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</si>
  <si>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</si>
  <si>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</si>
  <si>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</si>
  <si>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</si>
  <si>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</si>
  <si>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</si>
  <si>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</si>
  <si>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</si>
  <si>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</si>
  <si>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</si>
  <si>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</si>
  <si>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</si>
  <si>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</si>
  <si>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</si>
  <si>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</si>
  <si>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</si>
  <si>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</si>
  <si>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</si>
  <si>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</si>
  <si>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</si>
  <si>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</si>
  <si>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</si>
  <si>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</si>
  <si>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</si>
  <si>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</si>
  <si>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</si>
  <si>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</si>
  <si>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</si>
  <si>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</si>
  <si>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</si>
  <si>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</si>
  <si>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</si>
  <si>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</si>
  <si>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</si>
  <si>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</si>
  <si>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</si>
  <si>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</si>
  <si>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</si>
  <si>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</si>
  <si>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</si>
  <si>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</si>
  <si>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</si>
  <si>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</si>
  <si>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</si>
  <si>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</si>
  <si>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</si>
  <si>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</si>
  <si>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</si>
  <si>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</si>
  <si>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</si>
  <si>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</si>
  <si>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</si>
  <si>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</si>
  <si>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</si>
  <si>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</si>
  <si>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</si>
  <si>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</si>
  <si>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</si>
  <si>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</si>
  <si>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</si>
  <si>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</si>
  <si>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</si>
  <si>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</si>
  <si>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</si>
  <si>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</si>
  <si>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</si>
  <si>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</si>
  <si>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</si>
  <si>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</si>
  <si>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</si>
  <si>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</si>
  <si>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</si>
  <si>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</si>
  <si>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</si>
  <si>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</si>
  <si>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</si>
  <si>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</si>
  <si>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</si>
  <si>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</si>
  <si>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</si>
  <si>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</si>
  <si>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</si>
  <si>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</si>
  <si>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</si>
  <si>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</si>
  <si>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</si>
  <si>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</si>
  <si>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</si>
  <si>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</si>
  <si>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</si>
  <si>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</si>
  <si>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</si>
  <si>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</si>
  <si>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</si>
  <si>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</si>
  <si>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</si>
  <si>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</si>
  <si>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</si>
  <si>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</si>
  <si>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</si>
  <si>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</si>
  <si>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</si>
  <si>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</si>
  <si>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</si>
  <si>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</si>
  <si>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</si>
  <si>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</si>
  <si>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</si>
  <si>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</si>
  <si>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</si>
  <si>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</si>
  <si>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</si>
  <si>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</si>
  <si>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</si>
  <si>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</si>
  <si>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</si>
  <si>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</si>
  <si>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</si>
  <si>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</si>
  <si>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</si>
  <si>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</si>
  <si>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</si>
  <si>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</si>
  <si>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</si>
  <si>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</si>
  <si>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</si>
  <si>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</si>
  <si>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</si>
  <si>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</si>
  <si>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</si>
  <si>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</si>
  <si>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</si>
  <si>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</si>
  <si>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</si>
  <si>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</si>
  <si>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</si>
  <si>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</si>
  <si>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</si>
  <si>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</si>
  <si>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</si>
  <si>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</si>
  <si>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</si>
  <si>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</si>
  <si>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</si>
  <si>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</si>
  <si>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</si>
  <si>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</si>
  <si>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</si>
  <si>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</si>
  <si>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</si>
  <si>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</si>
  <si>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</si>
  <si>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</si>
  <si>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</si>
  <si>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</si>
  <si>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</si>
  <si>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</si>
  <si>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</si>
  <si>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</si>
  <si>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</si>
  <si>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</si>
  <si>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</si>
  <si>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</si>
  <si>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</si>
  <si>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</si>
  <si>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</si>
  <si>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</si>
  <si>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</si>
  <si>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</si>
  <si>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</si>
  <si>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</si>
  <si>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</si>
  <si>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</si>
  <si>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</si>
  <si>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</si>
  <si>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</si>
  <si>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</si>
  <si>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</si>
  <si>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</si>
  <si>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</si>
  <si>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</si>
  <si>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</si>
  <si>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</si>
  <si>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</si>
  <si>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</si>
  <si>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</si>
  <si>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</si>
  <si>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</si>
  <si>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</si>
  <si>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</si>
  <si>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</si>
  <si>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</si>
  <si>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</si>
  <si>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</si>
  <si>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</si>
  <si>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</si>
  <si>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</si>
  <si>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</si>
  <si>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</si>
  <si>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</si>
  <si>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</si>
  <si>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</si>
  <si>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</si>
  <si>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</si>
  <si>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</si>
  <si>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</si>
  <si>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</si>
  <si>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</si>
  <si>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</si>
  <si>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</si>
  <si>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</si>
  <si>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</si>
  <si>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</si>
  <si>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</si>
  <si>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</si>
  <si>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</si>
  <si>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</si>
  <si>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</si>
  <si>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</si>
  <si>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</si>
  <si>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</si>
  <si>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</si>
  <si>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</si>
  <si>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</si>
  <si>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</si>
  <si>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</si>
  <si>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</si>
  <si>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</si>
  <si>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</si>
  <si>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</si>
  <si>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</si>
  <si>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</si>
  <si>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</si>
  <si>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</si>
  <si>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</si>
  <si>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</si>
  <si>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</si>
  <si>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</si>
  <si>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</si>
  <si>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</si>
  <si>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</si>
  <si>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</si>
  <si>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</si>
  <si>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</si>
  <si>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</si>
  <si>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</si>
  <si>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</si>
  <si>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</si>
  <si>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</si>
  <si>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</si>
  <si>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</si>
  <si>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</si>
  <si>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</si>
  <si>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</si>
  <si>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</si>
  <si>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</si>
  <si>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</si>
  <si>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</si>
  <si>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</si>
  <si>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</si>
  <si>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</si>
  <si>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</si>
  <si>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</si>
  <si>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</si>
  <si>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</si>
  <si>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</si>
  <si>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</si>
  <si>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</si>
  <si>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</si>
  <si>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</si>
  <si>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</si>
  <si>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</si>
  <si>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</si>
  <si>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</si>
  <si>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</si>
  <si>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</si>
  <si>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</si>
  <si>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</si>
  <si>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</si>
  <si>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</si>
  <si>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</si>
  <si>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</si>
  <si>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</si>
  <si>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</si>
  <si>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</si>
  <si>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</si>
  <si>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</si>
  <si>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</si>
  <si>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</si>
  <si>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</si>
  <si>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</si>
  <si>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</si>
  <si>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</si>
  <si>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</si>
  <si>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</si>
  <si>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</si>
  <si>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</si>
  <si>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</si>
  <si>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</si>
  <si>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</si>
  <si>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</si>
  <si>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</si>
  <si>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</si>
  <si>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</si>
  <si>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</si>
  <si>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</si>
  <si>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</si>
  <si>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</si>
  <si>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</si>
  <si>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</si>
  <si>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</si>
  <si>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</si>
  <si>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</si>
  <si>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</si>
  <si>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</si>
  <si>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</si>
  <si>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</si>
  <si>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</si>
  <si>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</si>
  <si>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</si>
  <si>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</si>
  <si>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</si>
  <si>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</si>
  <si>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</si>
  <si>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</si>
  <si>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</si>
  <si>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</si>
  <si>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</si>
  <si>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</si>
  <si>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</si>
  <si>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</si>
  <si>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</si>
  <si>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</si>
  <si>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</si>
  <si>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</si>
  <si>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</si>
  <si>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</si>
  <si>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</si>
  <si>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</si>
  <si>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</si>
  <si>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</si>
  <si>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</si>
  <si>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</si>
  <si>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</si>
  <si>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</si>
  <si>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</si>
  <si>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</si>
  <si>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</si>
  <si>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</si>
  <si>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</si>
  <si>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</si>
  <si>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</si>
  <si>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</si>
  <si>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</si>
  <si>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</si>
  <si>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</si>
  <si>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</si>
  <si>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</si>
  <si>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</si>
  <si>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</si>
  <si>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</si>
  <si>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</si>
  <si>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</si>
  <si>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</si>
  <si>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</si>
  <si>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</si>
  <si>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</si>
  <si>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</si>
  <si>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</si>
  <si>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</si>
  <si>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</si>
  <si>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</si>
  <si>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</si>
  <si>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</si>
  <si>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</si>
  <si>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</si>
  <si>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</si>
  <si>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</si>
  <si>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</si>
  <si>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</si>
  <si>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</si>
  <si>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</si>
  <si>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</si>
  <si>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</si>
  <si>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</si>
  <si>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</si>
  <si>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</si>
  <si>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</si>
  <si>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</si>
  <si>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</si>
  <si>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</si>
  <si>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</si>
  <si>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</si>
  <si>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</si>
  <si>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</si>
  <si>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</si>
  <si>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</si>
  <si>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</si>
  <si>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</si>
  <si>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</si>
  <si>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</si>
  <si>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</si>
  <si>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</si>
  <si>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</si>
  <si>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</si>
  <si>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</si>
  <si>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</si>
  <si>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</si>
  <si>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</si>
  <si>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</si>
  <si>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</si>
  <si>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</si>
  <si>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</si>
  <si>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</si>
  <si>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</si>
  <si>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</si>
  <si>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</si>
  <si>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</si>
  <si>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</si>
  <si>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</si>
  <si>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</si>
  <si>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</si>
  <si>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</si>
  <si>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</si>
  <si>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</si>
  <si>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</si>
  <si>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</si>
  <si>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</si>
  <si>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</si>
  <si>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</si>
  <si>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</si>
  <si>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</si>
  <si>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</si>
  <si>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</si>
  <si>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</si>
  <si>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</si>
  <si>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</si>
  <si>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</si>
  <si>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</si>
  <si>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</si>
  <si>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</si>
  <si>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</si>
  <si>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</si>
  <si>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</si>
  <si>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</si>
  <si>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</si>
  <si>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</si>
  <si>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</si>
  <si>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</si>
  <si>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</si>
  <si>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</si>
  <si>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</si>
  <si>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</si>
  <si>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</si>
  <si>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</si>
  <si>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</si>
  <si>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</si>
  <si>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</si>
  <si>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</si>
  <si>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</si>
  <si>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</si>
  <si>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</si>
  <si>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</si>
  <si>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</si>
  <si>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</si>
  <si>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</si>
  <si>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</si>
  <si>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</si>
  <si>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</si>
  <si>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</si>
  <si>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</si>
  <si>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</si>
  <si>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</si>
  <si>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</si>
  <si>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</si>
  <si>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</si>
  <si>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</si>
  <si>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</si>
  <si>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</si>
  <si>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</si>
  <si>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</si>
  <si>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</si>
  <si>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</si>
  <si>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</si>
  <si>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</si>
  <si>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</si>
  <si>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</si>
  <si>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</si>
  <si>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</si>
  <si>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</si>
  <si>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</si>
  <si>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</si>
  <si>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</si>
  <si>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</si>
  <si>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</si>
  <si>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</si>
  <si>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</si>
  <si>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</si>
  <si>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</si>
  <si>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</si>
  <si>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</si>
  <si>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</si>
  <si>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</si>
  <si>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</si>
  <si>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</si>
  <si>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</si>
  <si>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</si>
  <si>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</si>
  <si>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</si>
  <si>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</si>
  <si>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</si>
  <si>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</si>
  <si>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</si>
  <si>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</si>
  <si>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</si>
  <si>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</si>
  <si>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</si>
  <si>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</si>
  <si>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</si>
  <si>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</si>
  <si>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</si>
  <si>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</si>
  <si>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</si>
  <si>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</si>
  <si>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</si>
  <si>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</si>
  <si>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</si>
  <si>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</si>
  <si>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</si>
  <si>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</si>
  <si>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</si>
  <si>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</si>
  <si>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</si>
  <si>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</si>
  <si>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</si>
  <si>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</si>
  <si>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</si>
  <si>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</si>
  <si>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</si>
  <si>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</si>
  <si>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</si>
  <si>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</si>
  <si>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</si>
  <si>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</si>
  <si>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</si>
  <si>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</si>
  <si>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</si>
  <si>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</si>
  <si>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</si>
  <si>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</si>
  <si>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</si>
  <si>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</si>
  <si>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</si>
  <si>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</si>
  <si>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</si>
  <si>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</si>
  <si>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</si>
  <si>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</si>
  <si>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</si>
  <si>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</si>
  <si>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</si>
  <si>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</si>
  <si>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</si>
  <si>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</si>
  <si>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</si>
  <si>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</si>
  <si>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</si>
  <si>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</si>
  <si>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</si>
  <si>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</si>
  <si>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</si>
  <si>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</si>
  <si>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</si>
  <si>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</si>
  <si>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</si>
  <si>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</si>
  <si>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</si>
  <si>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</si>
  <si>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</si>
  <si>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</si>
  <si>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</si>
  <si>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</si>
  <si>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</si>
  <si>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</si>
  <si>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</si>
  <si>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</si>
  <si>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</si>
  <si>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</si>
  <si>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</si>
  <si>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</si>
  <si>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</si>
  <si>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</si>
  <si>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</si>
  <si>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</si>
  <si>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</si>
  <si>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</si>
  <si>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</si>
  <si>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</si>
  <si>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</si>
  <si>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</si>
  <si>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</si>
  <si>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</si>
  <si>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</si>
  <si>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</si>
  <si>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</si>
  <si>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</si>
  <si>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</si>
  <si>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</si>
  <si>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</si>
  <si>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</si>
  <si>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</si>
  <si>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</si>
  <si>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</si>
  <si>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</si>
  <si>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</si>
  <si>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</si>
  <si>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</si>
  <si>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</si>
  <si>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</si>
  <si>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</si>
  <si>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</si>
  <si>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</si>
  <si>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</si>
  <si>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</si>
  <si>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</si>
  <si>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</si>
  <si>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</si>
  <si>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</si>
  <si>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</si>
  <si>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</si>
  <si>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</si>
  <si>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</si>
  <si>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</si>
  <si>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</si>
  <si>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</si>
  <si>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</si>
  <si>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</si>
  <si>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</si>
  <si>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</si>
  <si>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</si>
  <si>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</si>
  <si>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</si>
  <si>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</si>
  <si>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</si>
  <si>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</si>
  <si>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</si>
  <si>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</si>
  <si>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</si>
  <si>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</si>
  <si>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</si>
  <si>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</si>
  <si>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</si>
  <si>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</si>
  <si>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</si>
  <si>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</si>
  <si>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</si>
  <si>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</si>
  <si>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</si>
  <si>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</si>
  <si>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</si>
  <si>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</si>
  <si>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</si>
  <si>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</si>
  <si>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</si>
  <si>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</si>
  <si>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</si>
  <si>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</si>
  <si>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</si>
  <si>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</si>
  <si>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</si>
  <si>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</si>
  <si>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</si>
  <si>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</si>
  <si>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</si>
  <si>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</si>
  <si>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</si>
  <si>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</si>
  <si>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</si>
  <si>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</si>
  <si>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</si>
  <si>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</si>
  <si>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</si>
  <si>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</si>
  <si>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</si>
  <si>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</si>
  <si>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</si>
  <si>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</si>
  <si>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</si>
  <si>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</si>
  <si>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</si>
  <si>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</si>
  <si>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</si>
  <si>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</si>
  <si>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</si>
  <si>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</si>
  <si>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</si>
  <si>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</si>
  <si>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</si>
  <si>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</si>
  <si>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</si>
  <si>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</si>
  <si>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</si>
  <si>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</si>
  <si>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</si>
  <si>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</si>
  <si>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</si>
  <si>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</si>
  <si>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</si>
  <si>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</si>
  <si>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</si>
  <si>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</si>
  <si>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</si>
  <si>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</si>
  <si>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</si>
  <si>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</si>
  <si>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</si>
  <si>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</si>
  <si>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</si>
  <si>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</si>
  <si>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</si>
  <si>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</si>
  <si>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</si>
  <si>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</si>
  <si>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</si>
  <si>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</si>
  <si>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</si>
  <si>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</si>
  <si>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</si>
  <si>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</si>
  <si>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</si>
  <si>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</si>
  <si>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</si>
  <si>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</si>
  <si>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</si>
  <si>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</si>
  <si>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</si>
  <si>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</si>
  <si>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</si>
  <si>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</si>
  <si>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</si>
  <si>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</si>
  <si>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</si>
  <si>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</si>
  <si>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</si>
  <si>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</si>
  <si>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</si>
  <si>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</si>
  <si>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</si>
  <si>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</si>
  <si>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</si>
  <si>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</si>
  <si>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</si>
  <si>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</si>
  <si>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</si>
  <si>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</si>
  <si>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</si>
  <si>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</si>
  <si>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</si>
  <si>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</si>
  <si>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</si>
  <si>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</si>
  <si>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</si>
  <si>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</si>
  <si>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</si>
  <si>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</si>
  <si>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</si>
  <si>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</si>
  <si>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</si>
  <si>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</si>
  <si>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</si>
  <si>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</si>
  <si>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</si>
  <si>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</si>
  <si>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</si>
  <si>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</si>
  <si>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</si>
  <si>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</si>
  <si>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</si>
  <si>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</si>
  <si>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</si>
  <si>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</si>
  <si>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</si>
  <si>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</si>
  <si>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</si>
  <si>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</si>
  <si>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</si>
  <si>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</si>
  <si>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</si>
  <si>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</si>
  <si>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</si>
  <si>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</si>
  <si>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</si>
  <si>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</si>
  <si>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</si>
  <si>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</si>
  <si>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</si>
  <si>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</si>
  <si>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</si>
  <si>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</si>
  <si>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</si>
  <si>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</si>
  <si>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</si>
  <si>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</si>
  <si>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</si>
  <si>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</si>
  <si>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</si>
  <si>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</si>
  <si>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</si>
  <si>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</si>
  <si>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</si>
  <si>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</si>
  <si>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</si>
  <si>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</si>
  <si>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</si>
  <si>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</si>
  <si>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</si>
  <si>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</si>
  <si>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</si>
  <si>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</si>
  <si>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</si>
  <si>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</si>
  <si>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</si>
  <si>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</si>
  <si>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</si>
  <si>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</si>
  <si>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</si>
  <si>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</si>
  <si>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</si>
  <si>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</si>
  <si>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</si>
  <si>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</si>
  <si>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</si>
  <si>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</si>
  <si>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</si>
  <si>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</si>
  <si>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</si>
  <si>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</si>
  <si>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</si>
  <si>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</si>
  <si>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</si>
  <si>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</si>
  <si>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</si>
  <si>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</si>
  <si>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</si>
  <si>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</si>
  <si>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</si>
  <si>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</si>
  <si>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</si>
  <si>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</si>
  <si>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</si>
  <si>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</si>
  <si>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</si>
  <si>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</si>
  <si>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</si>
  <si>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</si>
  <si>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</si>
  <si>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</si>
  <si>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</si>
  <si>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</si>
  <si>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</si>
  <si>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</si>
  <si>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</si>
  <si>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</si>
  <si>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</si>
  <si>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</si>
  <si>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</si>
  <si>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</si>
  <si>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</si>
  <si>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</si>
  <si>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</si>
  <si>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</si>
  <si>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</si>
  <si>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</si>
  <si>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</si>
  <si>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</si>
  <si>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</si>
  <si>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</si>
  <si>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</si>
  <si>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</si>
  <si>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</si>
  <si>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</si>
  <si>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</si>
  <si>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</si>
  <si>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</si>
  <si>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</si>
  <si>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</si>
  <si>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</si>
  <si>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</si>
  <si>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</si>
  <si>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</si>
  <si>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</si>
  <si>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</si>
  <si>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</si>
  <si>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</si>
  <si>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</si>
  <si>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</si>
  <si>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</si>
  <si>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</si>
  <si>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</si>
  <si>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</si>
  <si>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</si>
  <si>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</si>
  <si>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</si>
  <si>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</si>
  <si>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</si>
  <si>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</si>
  <si>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</si>
  <si>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</si>
  <si>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</si>
  <si>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</si>
  <si>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</si>
  <si>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</si>
  <si>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</si>
  <si>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</si>
  <si>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</si>
  <si>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</si>
  <si>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</si>
  <si>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</si>
  <si>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</si>
  <si>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</si>
  <si>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</si>
  <si>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</si>
  <si>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</si>
  <si>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</si>
  <si>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</si>
  <si>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</si>
  <si>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</si>
  <si>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</si>
  <si>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</si>
  <si>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</si>
  <si>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</si>
  <si>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</si>
  <si>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</si>
  <si>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</si>
  <si>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</si>
  <si>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</si>
  <si>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</si>
  <si>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</si>
  <si>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</si>
  <si>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</si>
  <si>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</si>
  <si>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</si>
  <si>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</si>
  <si>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</si>
  <si>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</si>
  <si>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</si>
  <si>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</si>
  <si>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</si>
  <si>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</si>
  <si>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</si>
  <si>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</si>
  <si>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</si>
  <si>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</si>
  <si>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</si>
  <si>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</si>
  <si>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</si>
  <si>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</si>
  <si>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</si>
  <si>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</si>
  <si>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</si>
  <si>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</si>
  <si>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</si>
  <si>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</si>
  <si>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</si>
  <si>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</si>
  <si>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</si>
  <si>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</si>
  <si>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</si>
  <si>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</si>
  <si>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</si>
  <si>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</si>
  <si>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</si>
  <si>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</si>
  <si>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</si>
  <si>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</si>
  <si>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</si>
  <si>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</si>
  <si>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</si>
  <si>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</si>
  <si>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</si>
  <si>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</si>
  <si>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</si>
  <si>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</si>
  <si>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</si>
  <si>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</si>
  <si>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</si>
  <si>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</si>
  <si>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</si>
  <si>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</si>
  <si>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</si>
  <si>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</si>
  <si>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</si>
  <si>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</si>
  <si>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</si>
  <si>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</si>
  <si>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</si>
  <si>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</si>
  <si>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</si>
  <si>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</si>
  <si>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</si>
  <si>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</si>
  <si>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</si>
  <si>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</si>
  <si>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</si>
  <si>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</si>
  <si>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</si>
  <si>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</si>
  <si>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</si>
  <si>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</si>
  <si>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</si>
  <si>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</si>
  <si>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</si>
  <si>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</si>
  <si>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</si>
  <si>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</si>
  <si>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</si>
  <si>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</si>
  <si>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</si>
  <si>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</si>
  <si>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</si>
  <si>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</si>
  <si>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</si>
  <si>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</si>
  <si>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</si>
  <si>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</si>
  <si>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</si>
  <si>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</si>
  <si>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</si>
  <si>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</si>
  <si>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</si>
  <si>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</si>
  <si>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</si>
  <si>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</si>
  <si>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</si>
  <si>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</si>
  <si>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</si>
  <si>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</si>
  <si>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</si>
  <si>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</si>
  <si>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</si>
  <si>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</si>
  <si>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</si>
  <si>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</si>
  <si>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</si>
  <si>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</si>
  <si>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</si>
  <si>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</si>
  <si>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</si>
  <si>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</si>
  <si>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</si>
  <si>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</si>
  <si>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</si>
  <si>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</si>
  <si>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</si>
  <si>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</si>
  <si>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</si>
  <si>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</si>
  <si>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</si>
  <si>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</si>
  <si>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</si>
  <si>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</si>
  <si>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</si>
  <si>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</si>
  <si>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</si>
  <si>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</si>
  <si>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</si>
  <si>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</si>
  <si>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</si>
  <si>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</si>
  <si>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</si>
  <si>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</si>
  <si>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</si>
  <si>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</si>
  <si>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</si>
  <si>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</si>
  <si>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</si>
  <si>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</si>
  <si>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</si>
  <si>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</si>
  <si>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</si>
  <si>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</si>
  <si>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</si>
  <si>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</si>
  <si>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</si>
  <si>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</si>
  <si>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</si>
  <si>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</si>
  <si>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</si>
  <si>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</si>
  <si>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</si>
  <si>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</si>
  <si>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</si>
  <si>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</si>
  <si>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</si>
  <si>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</si>
  <si>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</si>
  <si>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</si>
  <si>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</si>
  <si>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</si>
  <si>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</si>
  <si>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</si>
  <si>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</si>
  <si>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</si>
  <si>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</si>
  <si>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</si>
  <si>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</si>
  <si>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</si>
  <si>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</si>
  <si>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</si>
  <si>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</si>
  <si>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</si>
  <si>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</si>
  <si>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</si>
  <si>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</si>
  <si>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</si>
  <si>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</si>
  <si>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</si>
  <si>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</si>
  <si>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</si>
  <si>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</si>
  <si>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</si>
  <si>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</si>
  <si>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</si>
  <si>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</si>
  <si>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</si>
  <si>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</si>
  <si>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</si>
  <si>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</si>
  <si>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</si>
  <si>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</si>
  <si>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</si>
  <si>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</si>
  <si>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</si>
  <si>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</si>
  <si>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</si>
  <si>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</si>
  <si>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</si>
  <si>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</si>
  <si>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</si>
  <si>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</si>
  <si>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</si>
  <si>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</si>
  <si>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</si>
  <si>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</si>
  <si>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</si>
  <si>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</si>
  <si>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</si>
  <si>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</si>
  <si>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</si>
  <si>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</si>
  <si>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</si>
  <si>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</si>
  <si>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</si>
  <si>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</si>
  <si>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</si>
  <si>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</si>
  <si>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</si>
  <si>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</si>
  <si>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</si>
  <si>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</si>
  <si>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</si>
  <si>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</si>
  <si>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</si>
  <si>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</si>
  <si>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</si>
  <si>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</si>
  <si>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</si>
  <si>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</si>
  <si>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</si>
  <si>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</si>
  <si>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</si>
  <si>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</si>
  <si>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</si>
  <si>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</si>
  <si>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</si>
  <si>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</si>
  <si>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</si>
  <si>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</si>
  <si>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</si>
  <si>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</si>
  <si>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</si>
  <si>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</si>
  <si>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</si>
  <si>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</si>
  <si>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</si>
  <si>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</si>
  <si>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</si>
  <si>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</si>
  <si>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</si>
  <si>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</si>
  <si>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</si>
  <si>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</si>
  <si>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</si>
  <si>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</si>
  <si>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</si>
  <si>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</si>
  <si>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</si>
  <si>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</si>
  <si>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</si>
  <si>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</si>
  <si>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</si>
  <si>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</si>
  <si>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</si>
  <si>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</si>
  <si>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</si>
  <si>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</si>
  <si>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</si>
  <si>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</si>
  <si>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</si>
  <si>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</si>
  <si>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</si>
  <si>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</si>
  <si>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</si>
  <si>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</si>
  <si>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</si>
  <si>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</si>
  <si>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</si>
  <si>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</si>
  <si>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</si>
  <si>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</si>
  <si>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</si>
  <si>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</si>
  <si>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</si>
  <si>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</si>
  <si>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</si>
  <si>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</si>
  <si>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</si>
  <si>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</si>
  <si>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</si>
  <si>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</si>
  <si>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</si>
  <si>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</si>
  <si>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</si>
  <si>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</si>
  <si>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</si>
  <si>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</si>
  <si>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</si>
  <si>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</si>
  <si>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</si>
  <si>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</si>
  <si>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</si>
  <si>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</si>
  <si>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</si>
  <si>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</si>
  <si>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</si>
  <si>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</si>
  <si>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</si>
  <si>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</si>
  <si>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</si>
  <si>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</si>
  <si>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</si>
  <si>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</si>
  <si>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</si>
  <si>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</si>
  <si>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</si>
  <si>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</si>
  <si>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</si>
  <si>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</si>
  <si>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</si>
  <si>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</si>
  <si>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</si>
  <si>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</si>
  <si>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</si>
  <si>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</si>
  <si>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</si>
  <si>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</si>
  <si>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</si>
  <si>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</si>
  <si>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</si>
  <si>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</si>
  <si>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</si>
  <si>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</si>
  <si>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</si>
  <si>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</si>
  <si>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</si>
  <si>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</si>
  <si>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</si>
  <si>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</si>
  <si>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</si>
  <si>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</si>
  <si>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</si>
  <si>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</si>
  <si>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</si>
  <si>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</si>
  <si>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</si>
  <si>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</si>
  <si>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</si>
  <si>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</si>
  <si>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</si>
  <si>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</si>
  <si>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</si>
  <si>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</si>
  <si>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</si>
  <si>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</si>
  <si>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</si>
  <si>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</si>
  <si>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</si>
  <si>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</si>
  <si>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</si>
  <si>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</si>
  <si>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</si>
  <si>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</si>
  <si>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</si>
  <si>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</si>
  <si>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</si>
  <si>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</si>
  <si>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</si>
  <si>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</si>
  <si>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</si>
  <si>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</si>
  <si>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</si>
  <si>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</si>
  <si>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</si>
  <si>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</si>
  <si>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</si>
  <si>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</si>
  <si>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</si>
  <si>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</si>
  <si>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</si>
  <si>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</si>
  <si>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</si>
  <si>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</si>
  <si>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</si>
  <si>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</si>
  <si>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</si>
  <si>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</si>
  <si>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</si>
  <si>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</si>
  <si>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</si>
  <si>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</si>
  <si>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</si>
  <si>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</si>
  <si>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</si>
  <si>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</si>
  <si>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</si>
  <si>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</si>
  <si>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</si>
  <si>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</si>
  <si>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</si>
  <si>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</si>
  <si>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</si>
  <si>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</si>
  <si>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</si>
  <si>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</si>
  <si>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</si>
  <si>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</si>
  <si>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</si>
  <si>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</si>
  <si>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</si>
  <si>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</si>
  <si>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</si>
  <si>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</si>
  <si>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</si>
  <si>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</si>
  <si>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</si>
  <si>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</si>
  <si>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</si>
  <si>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</si>
  <si>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</si>
  <si>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</si>
  <si>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</si>
  <si>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</si>
  <si>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</si>
  <si>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</si>
  <si>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</si>
  <si>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</si>
  <si>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</si>
  <si>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</si>
  <si>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</si>
  <si>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</si>
  <si>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</si>
  <si>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</si>
  <si>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</si>
  <si>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</si>
  <si>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</si>
  <si>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</si>
  <si>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</si>
  <si>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</si>
  <si>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</si>
  <si>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</si>
  <si>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</si>
  <si>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</si>
  <si>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</si>
  <si>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</si>
  <si>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</si>
  <si>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</si>
  <si>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</si>
  <si>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</si>
  <si>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</si>
  <si>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</si>
  <si>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</si>
  <si>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</si>
  <si>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</si>
  <si>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</si>
  <si>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</si>
  <si>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</si>
  <si>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</si>
  <si>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</si>
  <si>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</si>
  <si>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</si>
  <si>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</si>
  <si>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</si>
  <si>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</si>
  <si>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</si>
  <si>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</si>
  <si>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</si>
  <si>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</si>
  <si>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</si>
  <si>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</si>
  <si>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</si>
  <si>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</si>
  <si>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</si>
  <si>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</si>
  <si>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</si>
  <si>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</si>
  <si>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</si>
  <si>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</si>
  <si>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</si>
  <si>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</si>
  <si>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</si>
  <si>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</si>
  <si>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</si>
  <si>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</si>
  <si>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</si>
  <si>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</si>
  <si>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</si>
  <si>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</si>
  <si>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</si>
  <si>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</si>
  <si>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</si>
  <si>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</si>
  <si>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</si>
  <si>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</si>
  <si>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</si>
  <si>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</si>
  <si>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</si>
  <si>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</si>
  <si>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</si>
  <si>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</si>
  <si>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</si>
  <si>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</si>
  <si>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</si>
  <si>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</si>
  <si>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</si>
  <si>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</si>
  <si>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</si>
  <si>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</si>
  <si>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</si>
  <si>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</si>
  <si>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</si>
  <si>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</si>
  <si>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</si>
  <si>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</si>
  <si>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</si>
  <si>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</si>
  <si>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</si>
  <si>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</si>
  <si>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</si>
  <si>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</si>
  <si>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</si>
  <si>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</si>
  <si>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</si>
  <si>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</si>
  <si>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</si>
  <si>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</si>
  <si>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</si>
  <si>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</si>
  <si>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</si>
  <si>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</si>
  <si>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</si>
  <si>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</si>
  <si>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</si>
  <si>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</si>
  <si>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</si>
  <si>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</si>
  <si>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</si>
  <si>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</si>
  <si>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</si>
  <si>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</si>
  <si>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</si>
  <si>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</si>
  <si>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</si>
  <si>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</si>
  <si>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</si>
  <si>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</si>
  <si>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</si>
  <si>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</si>
  <si>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</si>
  <si>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</si>
  <si>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</si>
  <si>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</si>
  <si>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</si>
  <si>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</si>
  <si>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</si>
  <si>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</si>
  <si>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</si>
  <si>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</si>
  <si>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</si>
  <si>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</si>
  <si>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</si>
  <si>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</si>
  <si>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</si>
  <si>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</si>
  <si>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</si>
  <si>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</si>
  <si>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</si>
  <si>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</si>
  <si>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</si>
  <si>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</si>
  <si>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</si>
  <si>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</si>
  <si>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</si>
  <si>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</si>
  <si>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</si>
  <si>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</si>
  <si>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</si>
  <si>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</si>
  <si>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</si>
  <si>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</si>
  <si>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</si>
  <si>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</si>
  <si>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</si>
  <si>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</si>
  <si>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</si>
  <si>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</si>
  <si>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</si>
  <si>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</si>
  <si>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</si>
  <si>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</si>
  <si>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</si>
  <si>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</si>
  <si>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</si>
  <si>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</si>
  <si>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</si>
  <si>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</si>
  <si>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</si>
  <si>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</si>
  <si>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</si>
  <si>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</si>
  <si>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</si>
  <si>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</si>
  <si>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</si>
  <si>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</si>
  <si>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</si>
  <si>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</si>
  <si>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</si>
  <si>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</si>
  <si>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</si>
  <si>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</si>
  <si>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</si>
  <si>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</si>
  <si>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</si>
  <si>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</si>
  <si>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</si>
  <si>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</si>
  <si>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</si>
  <si>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</si>
  <si>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</si>
  <si>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</si>
  <si>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</si>
  <si>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</si>
  <si>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</si>
  <si>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</si>
  <si>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</si>
  <si>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</si>
  <si>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</si>
  <si>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</si>
  <si>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</si>
  <si>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</si>
  <si>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</si>
  <si>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</si>
  <si>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</si>
  <si>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</si>
  <si>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</si>
  <si>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</si>
  <si>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</si>
  <si>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</si>
  <si>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</si>
  <si>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</si>
  <si>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</si>
  <si>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</si>
  <si>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</si>
  <si>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</si>
  <si>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</si>
  <si>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</si>
  <si>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</si>
  <si>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</si>
  <si>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</si>
  <si>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</si>
  <si>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</si>
  <si>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</si>
  <si>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</si>
  <si>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</si>
  <si>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</si>
  <si>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</si>
  <si>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</si>
  <si>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</si>
  <si>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</si>
  <si>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</si>
  <si>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</si>
  <si>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</si>
  <si>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</si>
  <si>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</si>
  <si>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</si>
  <si>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</si>
  <si>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</si>
  <si>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</si>
  <si>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</si>
  <si>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</si>
  <si>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</si>
  <si>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</si>
  <si>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</si>
  <si>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</si>
  <si>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</si>
  <si>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</si>
  <si>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</si>
  <si>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</si>
  <si>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</si>
  <si>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</si>
  <si>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</si>
  <si>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</si>
  <si>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</si>
  <si>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</si>
  <si>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</si>
  <si>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</si>
  <si>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</si>
  <si>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</si>
  <si>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</si>
  <si>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</si>
  <si>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</si>
  <si>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</si>
  <si>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</si>
  <si>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</si>
  <si>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</si>
  <si>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</si>
  <si>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</si>
  <si>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</si>
  <si>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</si>
  <si>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</si>
  <si>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</si>
  <si>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</si>
  <si>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</si>
  <si>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</si>
  <si>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</si>
  <si>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</si>
  <si>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</si>
  <si>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</si>
  <si>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</si>
  <si>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</si>
  <si>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</si>
  <si>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</si>
  <si>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</si>
  <si>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</si>
  <si>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</si>
  <si>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</si>
  <si>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</si>
  <si>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</si>
  <si>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</si>
  <si>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</si>
  <si>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</si>
  <si>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</si>
  <si>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</si>
  <si>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</si>
  <si>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</si>
  <si>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</si>
  <si>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</si>
  <si>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</si>
  <si>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</si>
  <si>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</si>
  <si>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</si>
  <si>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</si>
  <si>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</si>
  <si>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</si>
  <si>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</si>
  <si>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</si>
  <si>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</si>
  <si>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</si>
  <si>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</si>
  <si>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</si>
  <si>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</si>
  <si>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</si>
  <si>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</si>
  <si>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</si>
  <si>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</si>
  <si>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</si>
  <si>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</si>
  <si>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</si>
  <si>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</si>
  <si>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</si>
  <si>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</si>
  <si>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</si>
  <si>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</si>
  <si>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</si>
  <si>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</si>
  <si>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</si>
  <si>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</si>
  <si>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</si>
  <si>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</si>
  <si>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</si>
  <si>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</si>
  <si>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</si>
  <si>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</si>
  <si>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</si>
  <si>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</si>
  <si>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</si>
  <si>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</si>
  <si>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</si>
  <si>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</si>
  <si>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</si>
  <si>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</si>
  <si>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</si>
  <si>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</si>
  <si>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</si>
  <si>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</si>
  <si>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</si>
  <si>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</si>
  <si>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</si>
  <si>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</si>
  <si>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</si>
  <si>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</si>
  <si>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</si>
  <si>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</si>
  <si>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</si>
  <si>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</si>
  <si>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</si>
  <si>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</si>
  <si>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</si>
  <si>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</si>
  <si>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</si>
  <si>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</si>
  <si>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</si>
  <si>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</si>
  <si>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</si>
  <si>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</si>
  <si>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</si>
  <si>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</si>
  <si>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</si>
  <si>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</si>
  <si>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</si>
  <si>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</si>
  <si>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</si>
  <si>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</si>
  <si>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</si>
  <si>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</si>
  <si>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</si>
  <si>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</si>
  <si>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</si>
  <si>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</si>
  <si>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</si>
  <si>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</si>
  <si>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</si>
  <si>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</si>
  <si>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</si>
  <si>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</si>
  <si>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</si>
  <si>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</si>
  <si>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</si>
  <si>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</si>
  <si>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</si>
  <si>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</si>
  <si>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</si>
  <si>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</si>
  <si>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</si>
  <si>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</si>
  <si>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</si>
  <si>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</si>
  <si>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</si>
  <si>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</si>
  <si>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</si>
  <si>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</si>
  <si>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</si>
  <si>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</si>
  <si>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</si>
  <si>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</si>
  <si>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</si>
  <si>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</si>
  <si>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</si>
  <si>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</si>
  <si>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</si>
  <si>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</si>
  <si>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</si>
  <si>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</si>
  <si>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</si>
  <si>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</si>
  <si>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</si>
  <si>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</si>
  <si>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</si>
  <si>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</si>
  <si>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</si>
  <si>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</si>
  <si>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</si>
  <si>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</si>
  <si>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</si>
  <si>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</si>
  <si>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</si>
  <si>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</si>
  <si>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</si>
  <si>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</si>
  <si>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</si>
  <si>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</si>
  <si>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</si>
  <si>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</si>
  <si>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</si>
  <si>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</si>
  <si>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</si>
  <si>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</si>
  <si>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</si>
  <si>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</si>
  <si>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</si>
  <si>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</si>
  <si>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</si>
  <si>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</si>
  <si>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</si>
  <si>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</si>
  <si>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</si>
  <si>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</si>
  <si>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</si>
  <si>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</si>
  <si>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</si>
  <si>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</si>
  <si>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</si>
  <si>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</si>
  <si>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</si>
  <si>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</si>
  <si>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</si>
  <si>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</si>
  <si>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</si>
  <si>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</si>
  <si>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</si>
  <si>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</si>
  <si>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</si>
  <si>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</si>
  <si>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</si>
  <si>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</si>
  <si>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</si>
  <si>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</si>
  <si>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</si>
  <si>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</si>
  <si>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</si>
  <si>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</si>
  <si>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</si>
  <si>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</si>
  <si>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</si>
  <si>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</si>
  <si>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</si>
  <si>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</si>
  <si>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</si>
  <si>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</si>
  <si>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</si>
  <si>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</si>
  <si>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</si>
  <si>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</si>
  <si>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</si>
  <si>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</si>
  <si>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</si>
  <si>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</si>
  <si>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</si>
  <si>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</si>
  <si>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</si>
  <si>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</si>
  <si>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</si>
  <si>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</si>
  <si>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</si>
  <si>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</si>
  <si>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</si>
  <si>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</si>
  <si>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</si>
  <si>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</si>
  <si>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</si>
  <si>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</si>
  <si>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</si>
  <si>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</si>
  <si>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</si>
  <si>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</si>
  <si>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</si>
  <si>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</si>
  <si>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</si>
  <si>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</si>
  <si>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</si>
  <si>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</si>
  <si>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</si>
  <si>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</si>
  <si>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</si>
  <si>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</si>
  <si>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</si>
  <si>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</si>
  <si>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</si>
  <si>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</si>
  <si>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</si>
  <si>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</si>
  <si>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</si>
  <si>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</si>
  <si>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</si>
  <si>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</si>
  <si>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</si>
  <si>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</si>
  <si>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</si>
  <si>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</si>
  <si>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</si>
  <si>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</si>
  <si>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</si>
  <si>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</si>
  <si>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</si>
  <si>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</si>
  <si>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</si>
  <si>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</si>
  <si>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</si>
  <si>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</si>
  <si>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</si>
  <si>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</si>
  <si>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</si>
  <si>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</si>
  <si>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</si>
  <si>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</si>
  <si>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</si>
  <si>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</si>
  <si>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</si>
  <si>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</si>
  <si>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</si>
  <si>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</si>
  <si>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</si>
  <si>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</si>
  <si>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</si>
  <si>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</si>
  <si>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</si>
  <si>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</si>
  <si>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</si>
  <si>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</si>
  <si>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</si>
  <si>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</si>
  <si>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</si>
  <si>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</si>
  <si>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</si>
  <si>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</si>
  <si>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</si>
  <si>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</si>
  <si>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</si>
  <si>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</si>
  <si>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</si>
  <si>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</si>
  <si>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</si>
  <si>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</si>
  <si>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</si>
  <si>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</si>
  <si>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</si>
  <si>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</si>
  <si>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</si>
  <si>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</si>
  <si>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</si>
  <si>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</si>
  <si>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</si>
  <si>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</si>
  <si>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</si>
  <si>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</si>
  <si>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</si>
  <si>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</si>
  <si>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</si>
  <si>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</si>
  <si>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</si>
  <si>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</si>
  <si>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</si>
  <si>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</si>
  <si>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</si>
  <si>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</si>
  <si>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</si>
  <si>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</si>
  <si>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</si>
  <si>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</si>
  <si>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</si>
  <si>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</si>
  <si>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</si>
  <si>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</si>
  <si>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</si>
  <si>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</si>
  <si>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</si>
  <si>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</si>
  <si>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</si>
  <si>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</si>
  <si>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</si>
  <si>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</si>
  <si>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</si>
  <si>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</si>
  <si>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</si>
  <si>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</si>
  <si>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</si>
  <si>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</si>
  <si>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</si>
  <si>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</si>
  <si>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</si>
  <si>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</si>
  <si>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</si>
  <si>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</si>
  <si>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</si>
  <si>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</si>
  <si>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</si>
  <si>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</si>
  <si>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</si>
  <si>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</si>
  <si>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</si>
  <si>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</si>
  <si>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</si>
  <si>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</si>
  <si>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</si>
  <si>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</si>
  <si>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</si>
  <si>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</si>
  <si>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</si>
  <si>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</si>
  <si>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</si>
  <si>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</si>
  <si>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</si>
  <si>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</si>
  <si>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</si>
  <si>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</si>
  <si>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</si>
  <si>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</si>
  <si>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</si>
  <si>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</si>
  <si>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</si>
  <si>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</si>
  <si>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</si>
  <si>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</si>
  <si>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</si>
  <si>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</si>
  <si>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</si>
  <si>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</si>
  <si>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</si>
  <si>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</si>
  <si>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</si>
  <si>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</si>
  <si>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</si>
  <si>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</si>
  <si>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</si>
  <si>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</si>
  <si>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</si>
  <si>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</si>
  <si>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</si>
  <si>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</si>
  <si>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</si>
  <si>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</si>
  <si>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</si>
  <si>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</si>
  <si>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</si>
  <si>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</si>
  <si>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</si>
  <si>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</si>
  <si>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</si>
  <si>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</si>
  <si>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</si>
  <si>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</si>
  <si>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</si>
  <si>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</si>
  <si>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</si>
  <si>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</si>
  <si>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</si>
  <si>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</si>
  <si>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</si>
  <si>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</si>
  <si>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</si>
  <si>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</si>
  <si>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</si>
  <si>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</si>
  <si>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</si>
  <si>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</si>
  <si>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</si>
  <si>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</si>
  <si>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</si>
  <si>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</si>
  <si>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</si>
  <si>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</si>
  <si>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</si>
  <si>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</si>
  <si>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</si>
  <si>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</si>
  <si>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</si>
  <si>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</si>
  <si>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</si>
  <si>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</si>
  <si>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</si>
  <si>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</si>
  <si>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</si>
  <si>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</si>
  <si>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</si>
  <si>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</si>
  <si>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</si>
  <si>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</si>
  <si>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</si>
  <si>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</si>
  <si>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</si>
  <si>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</si>
  <si>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</si>
  <si>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</si>
  <si>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</si>
  <si>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</si>
  <si>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</si>
  <si>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</si>
  <si>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</si>
  <si>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</si>
  <si>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</si>
  <si>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</si>
  <si>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</si>
  <si>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</si>
  <si>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</si>
  <si>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</si>
  <si>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</si>
  <si>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</si>
  <si>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</si>
  <si>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</si>
  <si>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</si>
  <si>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</si>
  <si>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</si>
  <si>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</si>
  <si>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</si>
  <si>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</si>
  <si>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</si>
  <si>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</si>
  <si>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</si>
  <si>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</si>
  <si>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</si>
  <si>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</si>
  <si>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</si>
  <si>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</si>
  <si>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</si>
  <si>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</si>
  <si>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</si>
  <si>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</si>
  <si>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</si>
  <si>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</si>
  <si>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</si>
  <si>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</si>
  <si>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</si>
  <si>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</si>
  <si>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</si>
  <si>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</si>
  <si>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</si>
  <si>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</si>
  <si>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</si>
  <si>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</si>
  <si>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</si>
  <si>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</si>
  <si>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</si>
  <si>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</si>
  <si>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</si>
  <si>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</si>
  <si>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</si>
  <si>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</si>
  <si>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</si>
  <si>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</si>
  <si>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</si>
  <si>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</si>
  <si>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</si>
  <si>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</si>
  <si>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</si>
  <si>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</si>
  <si>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</si>
  <si>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</si>
  <si>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</si>
  <si>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</si>
  <si>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</si>
  <si>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</si>
  <si>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</si>
  <si>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</si>
  <si>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</si>
  <si>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</si>
  <si>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</si>
  <si>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</si>
  <si>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</si>
  <si>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</si>
  <si>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</si>
  <si>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</si>
  <si>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</si>
  <si>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</si>
  <si>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</si>
  <si>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</si>
  <si>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</si>
  <si>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</si>
  <si>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</si>
  <si>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</si>
  <si>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</si>
  <si>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</si>
  <si>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</si>
  <si>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</si>
  <si>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</si>
  <si>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</si>
  <si>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</si>
  <si>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</si>
  <si>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</si>
  <si>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</si>
  <si>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</si>
  <si>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</si>
  <si>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</si>
  <si>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</si>
  <si>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</si>
  <si>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</si>
  <si>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</si>
  <si>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</si>
  <si>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</si>
  <si>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</si>
  <si>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</si>
  <si>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</si>
  <si>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</si>
  <si>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</si>
  <si>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</si>
  <si>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</si>
  <si>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</si>
  <si>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</si>
  <si>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</si>
  <si>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</si>
  <si>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</si>
  <si>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</si>
  <si>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</si>
  <si>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</si>
  <si>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</si>
  <si>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</si>
  <si>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</si>
  <si>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</si>
  <si>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</si>
  <si>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</si>
  <si>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</si>
  <si>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</si>
  <si>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</si>
  <si>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</si>
  <si>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</si>
  <si>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</si>
  <si>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</si>
  <si>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</si>
  <si>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</si>
  <si>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</si>
  <si>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</si>
  <si>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</si>
  <si>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</si>
  <si>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</si>
  <si>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</si>
  <si>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</si>
  <si>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</si>
  <si>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</si>
  <si>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</si>
  <si>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</si>
  <si>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</si>
  <si>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</si>
  <si>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</si>
  <si>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</si>
  <si>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</si>
  <si>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</si>
  <si>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</si>
  <si>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</si>
  <si>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</si>
  <si>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</si>
  <si>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</si>
  <si>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</si>
  <si>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</si>
  <si>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</si>
  <si>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</si>
  <si>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</si>
  <si>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</si>
  <si>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</si>
  <si>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</si>
  <si>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</si>
  <si>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</si>
  <si>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</si>
  <si>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</si>
  <si>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</si>
  <si>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</si>
  <si>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</si>
  <si>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</si>
  <si>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</si>
  <si>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</si>
  <si>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</si>
  <si>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</si>
  <si>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</si>
  <si>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</si>
  <si>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</si>
  <si>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</si>
  <si>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</si>
  <si>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</si>
  <si>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</si>
  <si>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</si>
  <si>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</si>
  <si>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</si>
  <si>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</si>
  <si>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</si>
  <si>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</si>
  <si>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</si>
  <si>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</si>
  <si>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</si>
  <si>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</si>
  <si>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</si>
  <si>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</si>
  <si>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</si>
  <si>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</si>
  <si>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</si>
  <si>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</si>
  <si>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</si>
  <si>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</si>
  <si>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</si>
  <si>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</si>
  <si>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</si>
  <si>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</si>
  <si>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</si>
  <si>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</si>
  <si>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</si>
  <si>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</si>
  <si>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</si>
  <si>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</si>
  <si>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</si>
  <si>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</si>
  <si>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</si>
  <si>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</si>
  <si>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</si>
  <si>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</si>
  <si>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</si>
  <si>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</si>
  <si>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</si>
  <si>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</si>
  <si>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</si>
  <si>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</si>
  <si>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</si>
  <si>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</si>
  <si>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</si>
  <si>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</si>
  <si>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</si>
  <si>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</si>
  <si>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</si>
  <si>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</si>
  <si>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</si>
  <si>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</si>
  <si>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</si>
  <si>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</si>
  <si>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</si>
  <si>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</si>
  <si>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</si>
  <si>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</si>
  <si>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</si>
  <si>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</si>
  <si>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</si>
  <si>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</si>
  <si>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</si>
  <si>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</si>
  <si>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</si>
  <si>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</si>
  <si>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</si>
  <si>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</si>
  <si>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</si>
  <si>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</si>
  <si>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</si>
  <si>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</si>
  <si>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</si>
  <si>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</si>
  <si>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</si>
  <si>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</si>
  <si>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</si>
  <si>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</si>
  <si>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</si>
  <si>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</si>
  <si>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</si>
  <si>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</si>
  <si>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</si>
  <si>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</si>
  <si>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</si>
  <si>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</si>
  <si>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</si>
  <si>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</si>
  <si>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</si>
  <si>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</si>
  <si>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</si>
  <si>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</si>
  <si>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</si>
  <si>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</si>
  <si>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</si>
  <si>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</si>
  <si>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</si>
  <si>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</si>
  <si>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</si>
  <si>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</si>
  <si>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</si>
  <si>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</si>
  <si>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</si>
  <si>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</si>
  <si>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</si>
  <si>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</si>
  <si>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</si>
  <si>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</si>
  <si>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</si>
  <si>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</si>
  <si>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</si>
  <si>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</si>
  <si>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</si>
  <si>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</si>
  <si>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</si>
  <si>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</si>
  <si>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</si>
  <si>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</si>
  <si>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</si>
  <si>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</si>
  <si>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</si>
  <si>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</si>
  <si>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</si>
  <si>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</si>
  <si>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</si>
  <si>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</si>
  <si>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</si>
  <si>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</si>
  <si>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</si>
  <si>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</si>
  <si>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</si>
  <si>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</si>
  <si>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</si>
  <si>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</si>
  <si>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</si>
  <si>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</si>
  <si>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</si>
  <si>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</si>
  <si>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</si>
  <si>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</si>
  <si>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</si>
  <si>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</si>
  <si>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</si>
  <si>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</si>
  <si>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</si>
  <si>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</si>
  <si>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</si>
  <si>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</si>
  <si>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</si>
  <si>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</si>
  <si>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</si>
  <si>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</si>
  <si>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</si>
  <si>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</si>
  <si>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</si>
  <si>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</si>
  <si>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</si>
  <si>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</si>
  <si>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</si>
  <si>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</si>
  <si>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</si>
  <si>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</si>
  <si>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</si>
  <si>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</si>
  <si>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</si>
  <si>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</si>
  <si>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</si>
  <si>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</si>
  <si>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</si>
  <si>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</si>
  <si>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</si>
  <si>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</si>
  <si>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</si>
  <si>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</si>
  <si>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</si>
  <si>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</si>
  <si>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</si>
  <si>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</si>
  <si>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</si>
  <si>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</si>
  <si>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</si>
  <si>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</si>
  <si>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</si>
  <si>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</si>
  <si>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</si>
  <si>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</si>
  <si>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</si>
  <si>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</si>
  <si>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</si>
  <si>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</si>
  <si>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</si>
  <si>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</si>
  <si>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</si>
  <si>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</si>
  <si>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</si>
  <si>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</si>
  <si>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</si>
  <si>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</si>
  <si>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</si>
  <si>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</si>
  <si>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</si>
  <si>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</si>
  <si>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</si>
  <si>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</si>
  <si>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</si>
  <si>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</si>
  <si>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</si>
  <si>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</si>
  <si>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</si>
  <si>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</si>
  <si>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</si>
  <si>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</si>
  <si>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</si>
  <si>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</si>
  <si>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</si>
  <si>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</si>
  <si>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</si>
  <si>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</si>
  <si>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</si>
  <si>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</si>
  <si>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</si>
  <si>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</si>
  <si>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</si>
  <si>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</si>
  <si>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</si>
  <si>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</si>
  <si>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</si>
  <si>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</si>
  <si>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</si>
  <si>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</si>
  <si>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</si>
  <si>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</si>
  <si>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</si>
  <si>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</si>
  <si>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</si>
  <si>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</si>
  <si>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</si>
  <si>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</si>
  <si>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</si>
  <si>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</si>
  <si>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</si>
  <si>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</si>
  <si>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</si>
  <si>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</si>
  <si>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</si>
  <si>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</si>
  <si>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</si>
  <si>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</si>
  <si>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</si>
  <si>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</si>
  <si>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</si>
  <si>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</si>
  <si>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</si>
  <si>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</si>
  <si>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</si>
  <si>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</si>
  <si>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</si>
  <si>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</si>
  <si>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</si>
  <si>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</si>
  <si>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</si>
  <si>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</si>
  <si>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</si>
  <si>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</si>
  <si>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</si>
  <si>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</si>
  <si>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</si>
  <si>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</si>
  <si>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</si>
  <si>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</si>
  <si>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</si>
  <si>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</si>
  <si>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</si>
  <si>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</si>
  <si>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</si>
  <si>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</si>
  <si>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</si>
  <si>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</si>
  <si>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</si>
  <si>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</si>
  <si>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</si>
  <si>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</si>
  <si>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</si>
  <si>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</si>
  <si>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</si>
  <si>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</si>
  <si>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</si>
  <si>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</si>
  <si>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</si>
  <si>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</si>
  <si>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</si>
  <si>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</si>
  <si>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</si>
  <si>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</si>
  <si>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</si>
  <si>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</si>
  <si>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</si>
  <si>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</si>
  <si>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</si>
  <si>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</si>
  <si>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</si>
  <si>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</si>
  <si>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</si>
  <si>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</si>
  <si>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</si>
  <si>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</si>
  <si>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</si>
  <si>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</si>
  <si>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</si>
  <si>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</si>
  <si>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</si>
  <si>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</si>
  <si>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</si>
  <si>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</si>
  <si>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</si>
  <si>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</si>
  <si>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</si>
  <si>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</si>
  <si>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</si>
  <si>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</si>
  <si>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</si>
  <si>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</si>
  <si>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</si>
  <si>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</si>
  <si>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</si>
  <si>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</si>
  <si>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</si>
  <si>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</si>
  <si>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</si>
  <si>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</si>
  <si>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</si>
  <si>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</si>
  <si>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</si>
  <si>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</si>
  <si>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</si>
  <si>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</si>
  <si>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</si>
  <si>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</si>
  <si>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</si>
  <si>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</si>
  <si>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</si>
  <si>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</si>
  <si>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</si>
  <si>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</si>
  <si>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</si>
  <si>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</si>
  <si>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</si>
  <si>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</si>
  <si>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</si>
  <si>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</si>
  <si>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</si>
  <si>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</si>
  <si>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</si>
  <si>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</si>
  <si>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</si>
  <si>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</si>
  <si>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</si>
  <si>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</si>
  <si>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</si>
  <si>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</si>
  <si>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</si>
  <si>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</si>
  <si>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</si>
  <si>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</si>
  <si>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</si>
  <si>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</si>
  <si>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</si>
  <si>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</si>
  <si>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</si>
  <si>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</si>
  <si>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</si>
  <si>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</si>
  <si>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</si>
  <si>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</si>
  <si>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</si>
  <si>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</si>
  <si>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</si>
  <si>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</si>
  <si>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</si>
  <si>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</si>
  <si>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</si>
  <si>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</si>
  <si>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</si>
  <si>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</si>
  <si>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</si>
  <si>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</si>
  <si>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</si>
  <si>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</si>
  <si>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</si>
  <si>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</si>
  <si>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</si>
  <si>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</si>
  <si>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</si>
  <si>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</si>
  <si>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</si>
  <si>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</si>
  <si>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</si>
  <si>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</si>
  <si>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</si>
  <si>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</si>
  <si>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</si>
  <si>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</si>
  <si>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</si>
  <si>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</si>
  <si>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</si>
  <si>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</si>
  <si>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</si>
  <si>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</si>
  <si>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</si>
  <si>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</si>
  <si>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</si>
  <si>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</si>
  <si>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</si>
  <si>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</si>
  <si>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</si>
  <si>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</si>
  <si>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</si>
  <si>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</si>
  <si>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</si>
  <si>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</si>
  <si>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</si>
  <si>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</si>
  <si>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</si>
  <si>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</si>
  <si>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</si>
  <si>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</si>
  <si>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</si>
  <si>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</si>
  <si>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</si>
  <si>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</si>
  <si>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</si>
  <si>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</si>
  <si>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</si>
  <si>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</si>
  <si>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</si>
  <si>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</si>
  <si>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</si>
  <si>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</si>
  <si>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</si>
  <si>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</si>
  <si>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</si>
  <si>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</si>
  <si>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</si>
  <si>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</si>
  <si>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</si>
  <si>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</si>
  <si>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</si>
  <si>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</si>
  <si>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</si>
  <si>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</si>
  <si>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</si>
  <si>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</si>
  <si>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</si>
  <si>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</si>
  <si>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</si>
  <si>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</si>
  <si>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</si>
  <si>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</si>
  <si>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</si>
  <si>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</si>
  <si>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</si>
  <si>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</si>
  <si>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</si>
  <si>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</si>
  <si>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</si>
  <si>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</si>
  <si>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</si>
  <si>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</si>
  <si>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</si>
  <si>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</si>
  <si>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</si>
  <si>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</si>
  <si>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</si>
  <si>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</si>
  <si>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</si>
  <si>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</si>
  <si>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</si>
  <si>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</si>
  <si>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</si>
  <si>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</si>
  <si>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</si>
  <si>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</si>
  <si>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</si>
  <si>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</si>
  <si>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</si>
  <si>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</si>
  <si>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</si>
  <si>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</si>
  <si>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</si>
  <si>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</si>
  <si>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</si>
  <si>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</si>
  <si>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</si>
  <si>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</si>
  <si>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</si>
  <si>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</si>
  <si>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</si>
  <si>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</si>
  <si>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</si>
  <si>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</si>
  <si>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</si>
  <si>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</si>
  <si>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</si>
  <si>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</si>
  <si>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</si>
  <si>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</si>
  <si>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</si>
  <si>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</si>
  <si>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</si>
  <si>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</si>
  <si>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</si>
  <si>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</si>
  <si>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</si>
  <si>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</si>
  <si>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</si>
  <si>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</si>
  <si>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</si>
  <si>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</si>
  <si>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</si>
  <si>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</si>
  <si>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</si>
  <si>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</si>
  <si>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</si>
  <si>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</si>
  <si>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</si>
  <si>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</si>
  <si>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</si>
  <si>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</si>
  <si>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</si>
  <si>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</si>
  <si>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</si>
  <si>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</si>
  <si>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</si>
  <si>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</si>
  <si>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</si>
  <si>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</si>
  <si>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</si>
  <si>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</si>
  <si>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</si>
  <si>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</si>
  <si>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</si>
  <si>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</si>
  <si>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</si>
  <si>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</si>
  <si>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</si>
  <si>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</si>
  <si>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</si>
  <si>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</si>
  <si>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</si>
  <si>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</si>
  <si>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</si>
  <si>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</si>
  <si>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</si>
  <si>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</si>
  <si>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</si>
  <si>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</si>
  <si>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</si>
  <si>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</si>
  <si>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</si>
  <si>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</si>
  <si>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</si>
  <si>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</si>
  <si>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</si>
  <si>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</si>
  <si>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</si>
  <si>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</si>
  <si>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</si>
  <si>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</si>
  <si>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</si>
  <si>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</si>
  <si>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</si>
  <si>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</si>
  <si>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</si>
  <si>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</si>
  <si>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</si>
  <si>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</si>
  <si>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</si>
  <si>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</si>
  <si>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</si>
  <si>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</si>
  <si>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</si>
  <si>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</si>
  <si>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</si>
  <si>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</si>
  <si>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</si>
  <si>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</si>
  <si>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</si>
  <si>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</si>
  <si>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</si>
  <si>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</si>
  <si>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</si>
  <si>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</si>
  <si>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</si>
  <si>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</si>
  <si>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</si>
  <si>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</si>
  <si>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</si>
  <si>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</si>
  <si>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</si>
  <si>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</si>
  <si>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</si>
  <si>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</si>
  <si>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</si>
  <si>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</si>
  <si>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</si>
  <si>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</si>
  <si>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</si>
  <si>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</si>
  <si>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</si>
  <si>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</si>
  <si>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</si>
  <si>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</si>
  <si>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</si>
  <si>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</si>
  <si>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</si>
  <si>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</si>
  <si>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</si>
  <si>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</si>
  <si>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</si>
  <si>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</si>
  <si>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</si>
  <si>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</si>
  <si>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</si>
  <si>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</si>
  <si>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</si>
  <si>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</si>
  <si>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</si>
  <si>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</si>
  <si>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</si>
  <si>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</si>
  <si>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</si>
  <si>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</si>
  <si>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</si>
  <si>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</si>
  <si>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</si>
  <si>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</si>
  <si>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</si>
  <si>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</si>
  <si>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</si>
  <si>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</si>
  <si>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</si>
  <si>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</si>
  <si>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</si>
  <si>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</si>
  <si>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</si>
  <si>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</si>
  <si>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</si>
  <si>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</si>
  <si>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</si>
  <si>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</si>
  <si>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</si>
  <si>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</si>
  <si>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</si>
  <si>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</si>
  <si>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</si>
  <si>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</si>
  <si>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</si>
  <si>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</si>
  <si>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</si>
  <si>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</si>
  <si>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</si>
  <si>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</si>
  <si>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</si>
  <si>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</si>
  <si>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</si>
  <si>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</si>
  <si>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</si>
  <si>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</si>
  <si>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</si>
  <si>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</si>
  <si>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</si>
  <si>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</si>
  <si>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</si>
  <si>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</si>
  <si>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</si>
  <si>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</si>
  <si>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</si>
  <si>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</si>
  <si>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</si>
  <si>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</si>
  <si>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</si>
  <si>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</si>
  <si>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</si>
  <si>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</si>
  <si>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</si>
  <si>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</si>
  <si>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</si>
  <si>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</si>
  <si>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</si>
  <si>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</si>
  <si>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</si>
  <si>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</si>
  <si>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</si>
  <si>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</si>
  <si>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</si>
  <si>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</si>
  <si>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</si>
  <si>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</si>
  <si>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</si>
  <si>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</si>
  <si>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</si>
  <si>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</si>
  <si>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</si>
  <si>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</si>
  <si>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</si>
  <si>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</si>
  <si>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</si>
  <si>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</si>
  <si>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</si>
  <si>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</si>
  <si>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</si>
  <si>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</si>
  <si>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</si>
  <si>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</si>
  <si>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</si>
  <si>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</si>
  <si>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</si>
  <si>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</si>
  <si>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</si>
  <si>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</si>
  <si>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</si>
  <si>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</si>
  <si>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</si>
  <si>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</si>
  <si>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</si>
  <si>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</si>
  <si>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</si>
  <si>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</si>
  <si>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</si>
  <si>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</si>
  <si>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</si>
  <si>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</si>
  <si>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</si>
  <si>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</si>
  <si>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</si>
  <si>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</si>
  <si>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</si>
  <si>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</si>
  <si>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</si>
  <si>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</si>
  <si>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</si>
  <si>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</si>
  <si>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</si>
  <si>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</si>
  <si>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</si>
  <si>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</si>
  <si>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</si>
  <si>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</si>
  <si>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</si>
  <si>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</si>
  <si>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</si>
  <si>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</si>
  <si>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</si>
  <si>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</si>
  <si>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</si>
  <si>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</si>
  <si>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</si>
  <si>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</si>
  <si>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</si>
  <si>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</si>
  <si>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</si>
  <si>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</si>
  <si>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</si>
  <si>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</si>
  <si>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</si>
  <si>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</si>
  <si>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</si>
  <si>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</si>
  <si>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</si>
  <si>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</si>
  <si>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</si>
  <si>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</si>
  <si>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</si>
  <si>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</si>
  <si>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</si>
  <si>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</si>
  <si>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</si>
  <si>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</si>
  <si>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</si>
  <si>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</si>
  <si>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</si>
  <si>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</si>
  <si>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</si>
  <si>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</si>
  <si>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</si>
  <si>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</si>
  <si>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</si>
  <si>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</si>
  <si>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</si>
  <si>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</si>
  <si>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</si>
  <si>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</si>
  <si>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</si>
  <si>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</si>
  <si>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</si>
  <si>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</si>
  <si>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</si>
  <si>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</si>
  <si>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</si>
  <si>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</si>
  <si>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</si>
  <si>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</si>
  <si>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</si>
  <si>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</si>
  <si>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</si>
  <si>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</si>
  <si>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</si>
  <si>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</si>
  <si>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</si>
  <si>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</si>
  <si>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</si>
  <si>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</si>
  <si>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</si>
  <si>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</si>
  <si>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</si>
  <si>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</si>
  <si>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</si>
  <si>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</si>
  <si>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</si>
  <si>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</si>
  <si>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</si>
  <si>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</si>
  <si>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</si>
  <si>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</si>
  <si>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</si>
  <si>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</si>
  <si>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</si>
  <si>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</si>
  <si>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</si>
  <si>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</si>
  <si>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</si>
  <si>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</si>
  <si>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</si>
  <si>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</si>
  <si>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</si>
  <si>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</si>
  <si>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</si>
  <si>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</si>
  <si>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</si>
  <si>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</si>
  <si>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</si>
  <si>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</si>
  <si>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</si>
  <si>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</si>
  <si>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</si>
  <si>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</si>
  <si>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</si>
  <si>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</si>
  <si>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</si>
  <si>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</si>
  <si>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</si>
  <si>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</si>
  <si>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</si>
  <si>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</si>
  <si>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</si>
  <si>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</si>
  <si>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</si>
  <si>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</si>
  <si>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</si>
  <si>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</si>
  <si>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</si>
  <si>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</si>
  <si>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</si>
  <si>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</si>
  <si>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</si>
  <si>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</si>
  <si>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</si>
  <si>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</si>
  <si>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</si>
  <si>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</si>
  <si>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</si>
  <si>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</si>
  <si>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</si>
  <si>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</si>
  <si>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</si>
  <si>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</si>
  <si>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</si>
  <si>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</si>
  <si>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</si>
  <si>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</si>
  <si>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</si>
  <si>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</si>
  <si>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</si>
  <si>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</si>
  <si>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</si>
  <si>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</si>
  <si>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</si>
  <si>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</si>
  <si>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</si>
  <si>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</si>
  <si>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</si>
  <si>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</si>
  <si>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</si>
  <si>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</si>
  <si>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</si>
  <si>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</si>
  <si>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</si>
  <si>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</si>
  <si>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</si>
  <si>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</si>
  <si>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</si>
  <si>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</si>
  <si>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</si>
  <si>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</si>
  <si>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</si>
  <si>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</si>
  <si>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</si>
  <si>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</si>
  <si>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</si>
  <si>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</si>
  <si>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</si>
  <si>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</si>
  <si>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</si>
  <si>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</si>
  <si>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</si>
  <si>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</si>
  <si>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</si>
  <si>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</si>
  <si>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</si>
  <si>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</si>
  <si>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</si>
  <si>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</si>
  <si>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</si>
  <si>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</si>
  <si>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</si>
  <si>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</si>
  <si>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</si>
  <si>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</si>
  <si>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</si>
  <si>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</si>
  <si>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</si>
  <si>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</si>
  <si>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</si>
  <si>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</si>
  <si>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</si>
  <si>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</si>
  <si>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</si>
  <si>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</si>
  <si>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</si>
  <si>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</si>
  <si>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</si>
  <si>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</si>
  <si>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</si>
  <si>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</si>
  <si>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</si>
  <si>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</si>
  <si>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</si>
  <si>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</si>
  <si>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</si>
  <si>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</si>
  <si>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</si>
  <si>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</si>
  <si>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</si>
  <si>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</si>
  <si>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</si>
  <si>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</si>
  <si>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</si>
  <si>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</si>
  <si>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</si>
  <si>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</si>
  <si>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</si>
  <si>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</si>
  <si>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</si>
  <si>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</si>
  <si>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</si>
  <si>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</si>
  <si>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</si>
  <si>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</si>
  <si>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</si>
  <si>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</si>
  <si>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</si>
  <si>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</si>
  <si>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</si>
  <si>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</si>
  <si>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</si>
  <si>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</si>
  <si>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</si>
  <si>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</si>
  <si>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</si>
  <si>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</si>
  <si>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</si>
  <si>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</si>
  <si>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</si>
  <si>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</si>
  <si>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</si>
  <si>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</si>
  <si>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</si>
  <si>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</si>
  <si>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</si>
  <si>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</si>
  <si>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</si>
  <si>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</si>
  <si>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</si>
  <si>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</si>
  <si>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</si>
  <si>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</si>
  <si>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</si>
  <si>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</si>
  <si>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</si>
  <si>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</si>
  <si>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</si>
  <si>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</si>
  <si>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</si>
  <si>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</si>
  <si>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</si>
  <si>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</si>
  <si>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</si>
  <si>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</si>
  <si>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</si>
  <si>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</si>
  <si>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</si>
  <si>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</si>
  <si>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</si>
  <si>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</si>
  <si>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</si>
  <si>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</si>
  <si>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</si>
  <si>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</si>
  <si>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</si>
  <si>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</si>
  <si>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</si>
  <si>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</si>
  <si>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</si>
  <si>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</si>
  <si>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</si>
  <si>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</si>
  <si>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</si>
  <si>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</si>
  <si>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</si>
  <si>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</si>
  <si>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</si>
  <si>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</si>
  <si>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</si>
  <si>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</si>
  <si>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</si>
  <si>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</si>
  <si>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</si>
  <si>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</si>
  <si>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</si>
  <si>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</si>
  <si>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</si>
  <si>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</si>
  <si>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</si>
  <si>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</si>
  <si>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</si>
  <si>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</si>
  <si>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</si>
  <si>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</si>
  <si>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</si>
  <si>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</si>
  <si>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</si>
  <si>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</si>
  <si>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</si>
  <si>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</si>
  <si>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</si>
  <si>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</si>
  <si>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</si>
  <si>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</si>
  <si>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</si>
  <si>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</si>
  <si>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</si>
  <si>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</si>
  <si>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</si>
  <si>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</si>
  <si>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</si>
  <si>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</si>
  <si>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</si>
  <si>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</si>
  <si>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</si>
  <si>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</si>
  <si>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</si>
  <si>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</si>
  <si>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</si>
  <si>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</si>
  <si>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</si>
  <si>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</si>
  <si>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</si>
  <si>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</si>
  <si>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</si>
  <si>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</si>
  <si>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</si>
  <si>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</si>
  <si>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</si>
  <si>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</si>
  <si>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</si>
  <si>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</si>
  <si>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</si>
  <si>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</si>
  <si>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</si>
  <si>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</si>
  <si>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</si>
  <si>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</si>
  <si>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</si>
  <si>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</si>
  <si>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</si>
  <si>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</si>
  <si>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</si>
  <si>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</si>
  <si>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</si>
  <si>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</si>
  <si>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</si>
  <si>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</si>
  <si>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</si>
  <si>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</si>
  <si>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</si>
  <si>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</si>
  <si>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</si>
  <si>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</si>
  <si>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</si>
  <si>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</si>
  <si>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</si>
  <si>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</si>
  <si>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</si>
  <si>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</si>
  <si>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</si>
  <si>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</si>
  <si>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</si>
  <si>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</si>
  <si>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</si>
  <si>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</si>
  <si>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</si>
  <si>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</si>
  <si>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</si>
  <si>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</si>
  <si>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</si>
  <si>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</si>
  <si>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</si>
  <si>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</si>
  <si>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</si>
  <si>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</si>
  <si>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</si>
  <si>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</si>
  <si>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</si>
  <si>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</si>
  <si>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</si>
  <si>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</si>
  <si>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</si>
  <si>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</si>
  <si>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</si>
  <si>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</si>
  <si>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</si>
  <si>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</si>
  <si>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</si>
  <si>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</si>
  <si>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</si>
  <si>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</si>
  <si>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</si>
  <si>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</si>
  <si>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</si>
  <si>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</si>
  <si>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</si>
  <si>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</si>
  <si>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</si>
  <si>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</si>
  <si>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</si>
  <si>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</si>
  <si>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</si>
  <si>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</si>
  <si>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</si>
  <si>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</si>
  <si>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</si>
  <si>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</si>
  <si>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</si>
  <si>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</si>
  <si>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</si>
  <si>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</si>
  <si>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</si>
  <si>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</si>
  <si>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</si>
  <si>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</si>
  <si>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</si>
  <si>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</si>
  <si>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</si>
  <si>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</si>
  <si>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</si>
  <si>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</si>
  <si>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</si>
  <si>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</si>
  <si>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</si>
  <si>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</si>
  <si>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</si>
  <si>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</si>
  <si>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</si>
  <si>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</si>
  <si>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</si>
  <si>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</si>
  <si>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</si>
  <si>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</si>
  <si>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</si>
  <si>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</si>
  <si>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</si>
  <si>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</si>
  <si>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</si>
  <si>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</si>
  <si>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</si>
  <si>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</si>
  <si>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</si>
  <si>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</si>
  <si>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</si>
  <si>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</si>
  <si>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</si>
  <si>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</si>
  <si>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</si>
  <si>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</si>
  <si>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</si>
  <si>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</si>
  <si>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</si>
  <si>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</si>
  <si>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</si>
  <si>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</si>
  <si>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</si>
  <si>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</si>
  <si>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</si>
  <si>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</si>
  <si>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</si>
  <si>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</si>
  <si>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</si>
  <si>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</si>
  <si>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</si>
  <si>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</si>
  <si>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</si>
  <si>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</si>
  <si>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</si>
  <si>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</si>
  <si>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</si>
  <si>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</si>
  <si>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</si>
  <si>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</si>
  <si>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</si>
  <si>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</si>
  <si>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</si>
  <si>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</si>
  <si>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</si>
  <si>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</si>
  <si>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</si>
  <si>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</si>
  <si>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</si>
  <si>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</si>
  <si>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</si>
  <si>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</si>
  <si>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</si>
  <si>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</si>
  <si>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</si>
  <si>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</si>
  <si>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</si>
  <si>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</si>
  <si>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</si>
  <si>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</si>
  <si>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</si>
  <si>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</si>
  <si>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</si>
  <si>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</si>
  <si>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</si>
  <si>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</si>
  <si>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</si>
  <si>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</si>
  <si>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</si>
  <si>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</si>
  <si>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</si>
  <si>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</si>
  <si>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</si>
  <si>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</si>
  <si>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</si>
  <si>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</si>
  <si>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</si>
  <si>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</si>
  <si>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</si>
  <si>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</si>
  <si>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</si>
  <si>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</si>
  <si>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</si>
  <si>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</si>
  <si>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</si>
  <si>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</si>
  <si>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</si>
  <si>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</si>
  <si>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</si>
  <si>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</si>
  <si>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</si>
  <si>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</si>
  <si>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</si>
  <si>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</si>
  <si>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</si>
  <si>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</si>
  <si>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</si>
  <si>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</si>
  <si>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</si>
  <si>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</si>
  <si>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</si>
  <si>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</si>
  <si>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</si>
  <si>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</si>
  <si>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</si>
  <si>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</si>
  <si>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</si>
  <si>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</si>
  <si>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</si>
  <si>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</si>
  <si>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</si>
  <si>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</si>
  <si>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</si>
  <si>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</si>
  <si>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</si>
  <si>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</si>
  <si>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</si>
  <si>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</si>
  <si>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</si>
  <si>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</si>
  <si>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</si>
  <si>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</si>
  <si>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</si>
  <si>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</si>
  <si>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</si>
  <si>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</si>
  <si>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</si>
  <si>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</si>
  <si>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</si>
  <si>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</si>
  <si>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</si>
  <si>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</si>
  <si>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</si>
  <si>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</si>
  <si>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</si>
  <si>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</si>
  <si>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</si>
  <si>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</si>
  <si>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</si>
  <si>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</si>
  <si>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</si>
  <si>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</si>
  <si>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</si>
  <si>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</si>
  <si>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</si>
  <si>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</si>
  <si>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</si>
  <si>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</si>
  <si>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</si>
  <si>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</si>
  <si>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</si>
  <si>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</si>
  <si>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</si>
  <si>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</si>
  <si>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</si>
  <si>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</si>
  <si>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</si>
  <si>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</si>
  <si>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</si>
  <si>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</si>
  <si>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</si>
  <si>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</si>
  <si>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</si>
  <si>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</si>
  <si>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</si>
  <si>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</si>
  <si>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</si>
  <si>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</si>
  <si>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</si>
  <si>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</si>
  <si>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</si>
  <si>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</si>
  <si>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</si>
  <si>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</si>
  <si>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</si>
  <si>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</si>
  <si>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</si>
  <si>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</si>
  <si>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</si>
  <si>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</si>
  <si>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</si>
  <si>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</si>
  <si>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</si>
  <si>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</si>
  <si>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</si>
  <si>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</si>
  <si>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</si>
  <si>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</si>
  <si>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</si>
  <si>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</si>
  <si>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</si>
  <si>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</si>
  <si>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</si>
  <si>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</si>
  <si>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</si>
  <si>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</si>
  <si>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</si>
  <si>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</si>
  <si>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</si>
  <si>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</si>
  <si>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</si>
  <si>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</si>
  <si>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</si>
  <si>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</si>
  <si>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</si>
  <si>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</si>
  <si>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</si>
  <si>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</si>
  <si>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</si>
  <si>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</si>
  <si>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</si>
  <si>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</si>
  <si>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</si>
  <si>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</si>
  <si>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</si>
  <si>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</si>
  <si>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</si>
  <si>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</si>
  <si>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</si>
  <si>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</si>
  <si>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</si>
  <si>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</si>
  <si>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</si>
  <si>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</si>
  <si>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</si>
  <si>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</si>
  <si>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</si>
  <si>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</si>
  <si>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</si>
  <si>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</si>
  <si>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</si>
  <si>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</si>
  <si>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</si>
  <si>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</si>
  <si>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</si>
  <si>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</si>
  <si>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</si>
  <si>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</si>
  <si>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</si>
  <si>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</si>
  <si>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</si>
  <si>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</si>
  <si>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</si>
  <si>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</si>
  <si>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</si>
  <si>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</si>
  <si>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</si>
  <si>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</si>
  <si>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</si>
  <si>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</si>
  <si>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</si>
  <si>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</si>
  <si>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</si>
  <si>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</si>
  <si>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</si>
  <si>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</si>
  <si>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</si>
  <si>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</si>
  <si>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</si>
  <si>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</si>
  <si>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</si>
  <si>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</si>
  <si>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</si>
  <si>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</si>
  <si>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</si>
  <si>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</si>
  <si>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</si>
  <si>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</si>
  <si>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</si>
  <si>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</si>
  <si>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</si>
  <si>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</si>
  <si>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</si>
  <si>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</si>
  <si>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</si>
  <si>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</si>
  <si>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</si>
  <si>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</si>
  <si>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</si>
  <si>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</si>
  <si>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</si>
  <si>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</si>
  <si>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</si>
  <si>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</si>
  <si>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</si>
  <si>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</si>
  <si>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</si>
  <si>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</si>
  <si>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</si>
  <si>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</si>
  <si>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</si>
  <si>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</si>
  <si>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</si>
  <si>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</si>
  <si>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</si>
  <si>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</si>
  <si>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</si>
  <si>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</si>
  <si>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</si>
  <si>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</si>
  <si>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</si>
  <si>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</si>
  <si>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</si>
  <si>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</si>
  <si>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</si>
  <si>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</si>
  <si>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</si>
  <si>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</si>
  <si>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</si>
  <si>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</si>
  <si>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</si>
  <si>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</si>
  <si>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</si>
  <si>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</si>
  <si>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</si>
  <si>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</si>
  <si>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</si>
  <si>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</si>
  <si>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</si>
  <si>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</si>
  <si>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</si>
  <si>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</si>
  <si>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</si>
  <si>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</si>
  <si>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</si>
  <si>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</si>
  <si>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</si>
  <si>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</si>
  <si>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</si>
  <si>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</si>
  <si>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</si>
  <si>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</si>
  <si>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</si>
  <si>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</si>
  <si>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</si>
  <si>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</si>
  <si>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</si>
  <si>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</si>
  <si>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</si>
  <si>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</si>
  <si>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</si>
  <si>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</si>
  <si>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</si>
  <si>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</si>
  <si>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</si>
  <si>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</si>
  <si>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</si>
  <si>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</si>
  <si>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</si>
  <si>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</si>
  <si>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</si>
  <si>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</si>
  <si>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</si>
  <si>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</si>
  <si>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</si>
  <si>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</si>
  <si>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</si>
  <si>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</si>
  <si>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</si>
  <si>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</si>
  <si>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</si>
  <si>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</si>
  <si>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</si>
  <si>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</si>
  <si>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</si>
  <si>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</si>
  <si>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</si>
  <si>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</si>
  <si>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</si>
  <si>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</si>
  <si>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</si>
  <si>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</si>
  <si>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</si>
  <si>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</si>
  <si>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</si>
  <si>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</si>
  <si>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</si>
  <si>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</si>
  <si>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</si>
  <si>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</si>
  <si>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</si>
  <si>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</si>
  <si>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</si>
  <si>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</si>
  <si>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</si>
  <si>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</si>
  <si>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</si>
  <si>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</si>
  <si>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</si>
  <si>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</si>
  <si>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</si>
  <si>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</si>
  <si>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</si>
  <si>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</si>
  <si>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</si>
  <si>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</si>
  <si>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</si>
  <si>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</si>
  <si>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</si>
  <si>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</si>
  <si>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</si>
  <si>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</si>
  <si>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</si>
  <si>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</si>
  <si>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</si>
  <si>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</si>
  <si>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</si>
  <si>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</si>
  <si>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</si>
  <si>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</si>
  <si>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</si>
  <si>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</si>
  <si>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</si>
  <si>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</si>
  <si>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</si>
  <si>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</si>
  <si>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</si>
  <si>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</si>
  <si>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</si>
  <si>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</si>
  <si>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</si>
  <si>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</si>
  <si>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</si>
  <si>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</si>
  <si>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</si>
  <si>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</si>
  <si>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</si>
  <si>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</si>
  <si>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</si>
  <si>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</si>
  <si>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</si>
  <si>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</si>
  <si>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</si>
  <si>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</si>
  <si>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</si>
  <si>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</si>
  <si>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</si>
  <si>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</si>
  <si>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</si>
  <si>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</si>
  <si>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</si>
  <si>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</si>
  <si>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</si>
  <si>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</si>
  <si>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</si>
  <si>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</si>
  <si>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</si>
  <si>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</si>
  <si>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</si>
  <si>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</si>
  <si>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</si>
  <si>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</si>
  <si>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</si>
  <si>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</si>
  <si>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</si>
  <si>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</si>
  <si>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</si>
  <si>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</si>
  <si>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</si>
  <si>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</si>
  <si>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</si>
  <si>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</si>
  <si>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</si>
  <si>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</si>
  <si>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</si>
  <si>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</si>
  <si>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</si>
  <si>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</si>
  <si>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</si>
  <si>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</si>
  <si>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</si>
  <si>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</si>
  <si>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</si>
  <si>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</si>
  <si>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</si>
  <si>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</si>
  <si>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</si>
  <si>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</si>
  <si>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</si>
  <si>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</si>
  <si>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</si>
  <si>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</si>
  <si>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</si>
  <si>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</si>
  <si>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</si>
  <si>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</si>
  <si>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</si>
  <si>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</si>
  <si>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</si>
  <si>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</si>
  <si>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</si>
  <si>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</si>
  <si>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</si>
  <si>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</si>
  <si>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</si>
  <si>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</si>
  <si>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</si>
  <si>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</si>
  <si>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</si>
  <si>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</si>
  <si>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</si>
  <si>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</si>
  <si>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</si>
  <si>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</si>
  <si>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</si>
  <si>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</si>
  <si>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</si>
  <si>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</si>
  <si>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</si>
  <si>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</si>
  <si>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</si>
  <si>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</si>
  <si>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</si>
  <si>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</si>
  <si>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</si>
  <si>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</si>
  <si>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</si>
  <si>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</si>
  <si>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</si>
  <si>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</si>
  <si>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</si>
  <si>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</si>
  <si>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</si>
  <si>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</si>
  <si>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</si>
  <si>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</si>
  <si>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</si>
  <si>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</si>
  <si>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</si>
  <si>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</si>
  <si>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</si>
  <si>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</si>
  <si>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</si>
  <si>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</si>
  <si>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</si>
  <si>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</si>
  <si>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</si>
  <si>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</si>
  <si>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</si>
  <si>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</si>
  <si>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</si>
  <si>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</si>
  <si>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</si>
  <si>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</si>
  <si>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</si>
  <si>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</si>
  <si>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</si>
  <si>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</si>
  <si>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</si>
  <si>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</si>
  <si>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</si>
  <si>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</si>
  <si>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</si>
  <si>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</si>
  <si>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</si>
  <si>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</si>
  <si>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</si>
  <si>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</si>
  <si>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</si>
  <si>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</si>
  <si>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</si>
  <si>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</si>
  <si>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</si>
  <si>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</si>
  <si>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</si>
  <si>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</si>
  <si>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</si>
  <si>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</si>
  <si>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</si>
  <si>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</si>
  <si>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</si>
  <si>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</si>
  <si>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</si>
  <si>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</si>
  <si>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</si>
  <si>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</si>
  <si>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</si>
  <si>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</si>
  <si>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</si>
  <si>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</si>
  <si>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</si>
  <si>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</si>
  <si>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</si>
  <si>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</si>
  <si>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</si>
  <si>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</si>
  <si>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</si>
  <si>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</si>
  <si>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</si>
  <si>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</si>
  <si>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</si>
  <si>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</si>
  <si>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</si>
  <si>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</si>
  <si>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</si>
  <si>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</si>
  <si>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</si>
  <si>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</si>
  <si>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</si>
  <si>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</si>
  <si>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</si>
  <si>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</si>
  <si>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</si>
  <si>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</si>
  <si>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</si>
  <si>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</si>
  <si>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</si>
  <si>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</si>
  <si>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</si>
  <si>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</si>
  <si>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</si>
  <si>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</si>
  <si>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</si>
  <si>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</si>
  <si>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</si>
  <si>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</si>
  <si>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</si>
  <si>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</si>
  <si>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</si>
  <si>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</si>
  <si>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</si>
  <si>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</si>
  <si>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</si>
  <si>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</si>
  <si>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</si>
  <si>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</si>
  <si>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</si>
  <si>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</si>
  <si>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</si>
  <si>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</si>
  <si>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</si>
  <si>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</si>
  <si>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</si>
  <si>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</si>
  <si>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</si>
  <si>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</si>
  <si>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</si>
  <si>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</si>
  <si>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</si>
  <si>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</si>
  <si>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</si>
  <si>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</si>
  <si>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</si>
  <si>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</si>
  <si>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</si>
  <si>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</si>
  <si>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</si>
  <si>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</si>
  <si>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</si>
  <si>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</si>
  <si>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</si>
  <si>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</si>
  <si>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</si>
  <si>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</si>
  <si>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</si>
  <si>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</si>
  <si>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</si>
  <si>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</si>
  <si>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</si>
  <si>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</si>
  <si>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</si>
  <si>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</si>
  <si>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</si>
  <si>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</si>
  <si>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</si>
  <si>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</si>
  <si>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</si>
  <si>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</si>
  <si>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</si>
  <si>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</si>
  <si>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</si>
  <si>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</si>
  <si>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</si>
  <si>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</si>
  <si>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</si>
  <si>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</si>
  <si>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</si>
  <si>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</si>
  <si>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</si>
  <si>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</si>
  <si>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</si>
  <si>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</si>
  <si>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</si>
  <si>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</si>
  <si>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</si>
  <si>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</si>
  <si>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</si>
  <si>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</si>
  <si>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</si>
  <si>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</si>
  <si>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</si>
  <si>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</si>
  <si>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</si>
  <si>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</si>
  <si>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</si>
  <si>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</si>
  <si>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</si>
  <si>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</si>
  <si>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</si>
  <si>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</si>
  <si>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</si>
  <si>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</si>
  <si>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</si>
  <si>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</si>
  <si>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</si>
  <si>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</si>
  <si>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</si>
  <si>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</si>
  <si>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</si>
  <si>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</si>
  <si>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</si>
  <si>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</si>
  <si>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</si>
  <si>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</si>
  <si>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</si>
  <si>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</si>
  <si>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</si>
  <si>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</si>
  <si>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</si>
  <si>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</si>
  <si>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</si>
  <si>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</si>
  <si>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</si>
  <si>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</si>
  <si>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</si>
  <si>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</si>
  <si>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</si>
  <si>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</si>
  <si>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</si>
  <si>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</si>
  <si>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</si>
  <si>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</si>
  <si>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</si>
  <si>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</si>
  <si>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</si>
  <si>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</si>
  <si>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</si>
  <si>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</si>
  <si>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</si>
  <si>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</si>
  <si>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</si>
  <si>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</si>
  <si>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</si>
  <si>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</si>
  <si>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</si>
  <si>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</si>
  <si>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</si>
  <si>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</si>
  <si>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</si>
  <si>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</si>
  <si>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</si>
  <si>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</si>
  <si>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</si>
  <si>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</si>
  <si>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</si>
  <si>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</si>
  <si>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</si>
  <si>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</si>
  <si>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</si>
  <si>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</si>
  <si>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</si>
  <si>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</si>
  <si>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</si>
  <si>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</si>
  <si>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</si>
  <si>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</si>
  <si>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</si>
  <si>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</si>
  <si>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</si>
  <si>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</si>
  <si>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</si>
  <si>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</si>
  <si>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</si>
  <si>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</si>
  <si>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</si>
  <si>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</si>
  <si>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</si>
  <si>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</si>
  <si>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</si>
  <si>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</si>
  <si>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</si>
  <si>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</si>
  <si>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</si>
  <si>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</si>
  <si>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</si>
  <si>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</si>
  <si>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</si>
  <si>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</si>
  <si>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</si>
  <si>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</si>
  <si>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</si>
  <si>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</si>
  <si>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</si>
  <si>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</si>
  <si>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</si>
  <si>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</si>
  <si>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</si>
  <si>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</si>
  <si>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</si>
  <si>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</si>
  <si>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</si>
  <si>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</si>
  <si>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</si>
  <si>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</si>
  <si>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</si>
  <si>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</si>
  <si>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</si>
  <si>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</si>
  <si>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</si>
  <si>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</si>
  <si>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</si>
  <si>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</si>
  <si>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</si>
  <si>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</si>
  <si>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</si>
  <si>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</si>
  <si>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</si>
  <si>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</si>
  <si>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</si>
  <si>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</si>
  <si>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</si>
  <si>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</si>
  <si>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</si>
  <si>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</si>
  <si>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</si>
  <si>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</si>
  <si>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</si>
  <si>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</si>
  <si>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</si>
  <si>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</si>
  <si>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</si>
  <si>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</si>
  <si>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</si>
  <si>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</si>
  <si>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</si>
  <si>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</si>
  <si>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</si>
  <si>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</si>
  <si>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</si>
  <si>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</si>
  <si>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</si>
  <si>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</si>
  <si>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</si>
  <si>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</si>
  <si>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</si>
  <si>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</si>
  <si>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</si>
  <si>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</si>
  <si>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</si>
  <si>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</si>
  <si>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</si>
  <si>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</si>
  <si>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</si>
  <si>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</si>
  <si>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</si>
  <si>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</si>
  <si>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</si>
  <si>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</si>
  <si>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</si>
  <si>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</si>
  <si>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</si>
  <si>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</si>
  <si>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</si>
  <si>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</si>
  <si>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</si>
  <si>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</si>
  <si>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</si>
  <si>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</si>
  <si>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</si>
  <si>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</si>
  <si>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</si>
  <si>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</si>
  <si>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</si>
  <si>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</si>
  <si>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</si>
  <si>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</si>
  <si>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</si>
  <si>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</si>
  <si>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</si>
  <si>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</si>
  <si>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</si>
  <si>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</si>
  <si>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</si>
  <si>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</si>
  <si>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</si>
  <si>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</si>
  <si>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</si>
  <si>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</si>
  <si>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</si>
  <si>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</si>
  <si>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</si>
  <si>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</si>
  <si>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</si>
  <si>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</si>
  <si>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</si>
  <si>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</si>
  <si>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</si>
  <si>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</si>
  <si>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</si>
  <si>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</si>
  <si>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</si>
  <si>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</si>
  <si>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</si>
  <si>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</si>
  <si>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</si>
  <si>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</si>
  <si>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</si>
  <si>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</si>
  <si>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</si>
  <si>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</si>
  <si>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</si>
  <si>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</si>
  <si>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</si>
  <si>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</si>
  <si>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</si>
  <si>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</si>
  <si>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</si>
  <si>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</si>
  <si>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</si>
  <si>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</si>
  <si>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</si>
  <si>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</si>
  <si>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</si>
  <si>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</si>
  <si>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</si>
  <si>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</si>
  <si>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</si>
  <si>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</si>
  <si>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</si>
  <si>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</si>
  <si>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</si>
  <si>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</si>
  <si>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</si>
  <si>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</si>
  <si>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</si>
  <si>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</si>
  <si>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</si>
  <si>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</si>
  <si>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</si>
  <si>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</si>
  <si>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</si>
  <si>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</si>
  <si>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</si>
  <si>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</si>
  <si>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</si>
  <si>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</si>
  <si>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</si>
  <si>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</si>
  <si>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</si>
  <si>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</si>
  <si>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</si>
  <si>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</si>
  <si>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</si>
  <si>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</si>
  <si>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</si>
  <si>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</si>
  <si>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</si>
  <si>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</si>
  <si>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</si>
  <si>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</si>
  <si>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</si>
  <si>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</si>
  <si>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</si>
  <si>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</si>
  <si>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</si>
  <si>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</si>
  <si>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</si>
  <si>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</si>
  <si>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</si>
  <si>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</si>
  <si>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</si>
  <si>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</si>
  <si>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</si>
  <si>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</si>
  <si>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</si>
  <si>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</si>
  <si>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</si>
  <si>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</si>
  <si>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</si>
  <si>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</si>
  <si>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</si>
  <si>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</si>
  <si>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</si>
  <si>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</si>
  <si>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</si>
  <si>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</si>
  <si>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</si>
  <si>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</si>
  <si>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</si>
  <si>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</si>
  <si>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</si>
  <si>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</si>
  <si>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</si>
  <si>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</si>
  <si>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</si>
  <si>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</si>
  <si>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</si>
  <si>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</si>
  <si>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</si>
  <si>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</si>
  <si>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</si>
  <si>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</si>
  <si>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</si>
  <si>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</si>
  <si>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</si>
  <si>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</si>
  <si>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</si>
  <si>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</si>
  <si>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</si>
  <si>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</si>
  <si>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</si>
  <si>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</si>
  <si>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</si>
  <si>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</si>
  <si>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</si>
  <si>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</si>
  <si>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</si>
  <si>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</si>
  <si>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</si>
  <si>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</si>
  <si>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</si>
  <si>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</si>
  <si>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</si>
  <si>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</si>
  <si>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</si>
  <si>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</si>
  <si>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</si>
  <si>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</si>
  <si>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</si>
  <si>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</si>
  <si>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</si>
  <si>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</si>
  <si>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</si>
  <si>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</si>
  <si>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</si>
  <si>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</si>
  <si>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</si>
  <si>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</si>
  <si>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</si>
  <si>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</si>
  <si>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</si>
  <si>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</si>
  <si>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</si>
  <si>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</si>
  <si>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</si>
  <si>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</si>
  <si>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</si>
  <si>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</si>
  <si>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</si>
  <si>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</si>
  <si>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</si>
  <si>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</si>
  <si>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</si>
  <si>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</si>
  <si>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</si>
  <si>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</si>
  <si>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</si>
  <si>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</si>
  <si>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</si>
  <si>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</si>
  <si>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</si>
  <si>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</si>
  <si>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</si>
  <si>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</si>
  <si>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</si>
  <si>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</si>
  <si>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</si>
  <si>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</si>
  <si>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</si>
  <si>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</si>
  <si>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</si>
  <si>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</si>
  <si>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</si>
  <si>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</si>
  <si>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</si>
  <si>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</si>
  <si>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</si>
  <si>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</si>
  <si>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</si>
  <si>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</si>
  <si>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</si>
  <si>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</si>
  <si>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</si>
  <si>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</si>
  <si>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</si>
  <si>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</si>
  <si>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</si>
  <si>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</si>
  <si>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</si>
  <si>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</si>
  <si>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</si>
  <si>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</si>
  <si>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</si>
  <si>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</si>
  <si>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</si>
  <si>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</si>
  <si>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</si>
  <si>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</si>
  <si>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</si>
  <si>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</si>
  <si>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</si>
  <si>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</si>
  <si>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</si>
  <si>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</si>
  <si>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</si>
  <si>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</si>
  <si>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</si>
  <si>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</si>
  <si>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</si>
  <si>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</si>
  <si>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</si>
  <si>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</si>
  <si>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</si>
  <si>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</si>
  <si>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</si>
  <si>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</si>
  <si>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</si>
  <si>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</si>
  <si>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</si>
  <si>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</si>
  <si>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</si>
  <si>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</si>
  <si>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</si>
  <si>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</si>
  <si>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</si>
  <si>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</si>
  <si>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</si>
  <si>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</si>
  <si>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</si>
  <si>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</si>
  <si>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</si>
  <si>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</si>
  <si>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</si>
  <si>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</si>
  <si>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</si>
  <si>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</si>
  <si>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</si>
  <si>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</si>
  <si>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</si>
  <si>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</si>
  <si>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</si>
  <si>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</si>
  <si>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</si>
  <si>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</si>
  <si>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</si>
  <si>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</si>
  <si>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</si>
  <si>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</si>
  <si>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</si>
  <si>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</si>
  <si>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</si>
  <si>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</si>
  <si>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</si>
  <si>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</si>
  <si>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</si>
  <si>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</si>
  <si>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</si>
  <si>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</si>
  <si>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</si>
  <si>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</si>
  <si>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</si>
  <si>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</si>
  <si>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</si>
  <si>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</si>
  <si>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</si>
  <si>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</si>
  <si>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</si>
  <si>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</si>
  <si>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</si>
  <si>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</si>
  <si>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</si>
  <si>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</si>
  <si>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</si>
  <si>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</si>
  <si>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</si>
  <si>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</si>
  <si>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</si>
  <si>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</si>
  <si>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</si>
  <si>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</si>
  <si>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</si>
  <si>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</si>
  <si>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</si>
  <si>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</si>
  <si>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</si>
  <si>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</si>
  <si>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</si>
  <si>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</si>
  <si>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</si>
  <si>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</si>
  <si>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</si>
  <si>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</si>
  <si>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</si>
  <si>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</si>
  <si>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</si>
  <si>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</si>
  <si>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</si>
  <si>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</si>
  <si>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</si>
  <si>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</si>
  <si>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</si>
  <si>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</si>
  <si>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</si>
  <si>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</si>
  <si>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</si>
  <si>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</si>
  <si>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</si>
  <si>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</si>
  <si>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</si>
  <si>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</si>
  <si>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</si>
  <si>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</si>
  <si>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</si>
  <si>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</si>
  <si>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</si>
  <si>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</si>
  <si>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</si>
  <si>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</si>
  <si>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</si>
  <si>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</si>
  <si>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</si>
  <si>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</si>
  <si>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</si>
  <si>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</si>
  <si>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</si>
  <si>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</si>
  <si>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</si>
  <si>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</si>
  <si>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</si>
  <si>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</si>
  <si>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</si>
  <si>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</si>
  <si>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</si>
  <si>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</si>
  <si>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</si>
  <si>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</si>
  <si>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</si>
  <si>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</si>
  <si>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</si>
  <si>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</si>
  <si>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</si>
  <si>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</si>
  <si>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</si>
  <si>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</si>
  <si>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</si>
  <si>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</si>
  <si>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</si>
  <si>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</si>
  <si>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</si>
  <si>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</si>
  <si>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</si>
  <si>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</si>
  <si>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</si>
  <si>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</si>
  <si>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</si>
  <si>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</si>
  <si>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</si>
  <si>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</si>
  <si>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</si>
  <si>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</si>
  <si>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</si>
  <si>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</si>
  <si>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</si>
  <si>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</si>
  <si>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</si>
  <si>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</si>
  <si>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</si>
  <si>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</si>
  <si>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</si>
  <si>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</si>
  <si>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</si>
  <si>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</si>
  <si>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</si>
  <si>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</si>
  <si>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</si>
  <si>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</si>
  <si>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</si>
  <si>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</si>
  <si>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</si>
  <si>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</si>
  <si>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</si>
  <si>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</si>
  <si>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</si>
  <si>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</si>
  <si>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</si>
  <si>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</si>
  <si>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</si>
  <si>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</si>
  <si>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</si>
  <si>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</si>
  <si>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</si>
  <si>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</si>
  <si>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</si>
  <si>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</si>
  <si>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</si>
  <si>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</si>
  <si>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</si>
  <si>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</si>
  <si>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</si>
  <si>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</si>
  <si>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</si>
  <si>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</si>
  <si>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</si>
  <si>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</si>
  <si>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</si>
  <si>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</si>
  <si>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</si>
  <si>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</si>
  <si>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</si>
  <si>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</si>
  <si>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</si>
  <si>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</si>
  <si>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</si>
  <si>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</si>
  <si>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</si>
  <si>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</si>
  <si>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</si>
  <si>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</si>
  <si>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</si>
  <si>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</si>
  <si>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</si>
  <si>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</si>
  <si>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</si>
  <si>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</si>
  <si>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</si>
  <si>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</si>
  <si>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</si>
  <si>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</si>
  <si>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</si>
  <si>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</si>
  <si>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</si>
  <si>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</si>
  <si>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</si>
  <si>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</si>
  <si>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</si>
  <si>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</si>
  <si>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</si>
  <si>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</si>
  <si>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</si>
  <si>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</si>
  <si>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</si>
  <si>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</si>
  <si>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</si>
  <si>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</si>
  <si>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</si>
  <si>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</si>
  <si>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</si>
  <si>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</si>
  <si>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</si>
  <si>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</si>
  <si>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</si>
  <si>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</si>
  <si>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</si>
  <si>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</si>
  <si>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</si>
  <si>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</si>
  <si>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</si>
  <si>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</si>
  <si>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</si>
  <si>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</si>
  <si>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</si>
  <si>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</si>
  <si>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</si>
  <si>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</si>
  <si>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</si>
  <si>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</si>
  <si>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</si>
  <si>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</si>
  <si>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</si>
  <si>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</si>
  <si>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</si>
  <si>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</si>
  <si>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</si>
  <si>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</si>
  <si>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</si>
  <si>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</si>
  <si>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</si>
  <si>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</si>
  <si>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</si>
  <si>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</si>
  <si>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</si>
  <si>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</si>
  <si>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</si>
  <si>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</si>
  <si>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</si>
  <si>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</si>
  <si>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</si>
  <si>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</si>
  <si>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</si>
  <si>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</si>
  <si>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</si>
  <si>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</si>
  <si>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</si>
  <si>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</si>
  <si>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</si>
  <si>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</si>
  <si>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</si>
  <si>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</si>
  <si>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</si>
  <si>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</si>
  <si>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</si>
  <si>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</si>
  <si>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</si>
  <si>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</si>
  <si>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</si>
  <si>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</si>
  <si>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</si>
  <si>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</si>
  <si>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</si>
  <si>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</si>
  <si>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</si>
  <si>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</si>
  <si>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</si>
  <si>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</si>
  <si>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</si>
  <si>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</si>
  <si>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</si>
  <si>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</si>
  <si>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</si>
  <si>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</si>
  <si>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</si>
  <si>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</si>
  <si>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</si>
  <si>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</si>
  <si>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</si>
  <si>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</si>
  <si>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</si>
  <si>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</si>
  <si>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</si>
  <si>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</si>
  <si>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</si>
  <si>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</si>
  <si>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</si>
  <si>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</si>
  <si>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</si>
  <si>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</si>
  <si>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</si>
  <si>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</si>
  <si>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</si>
  <si>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</si>
  <si>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</si>
  <si>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</si>
  <si>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</si>
  <si>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</si>
  <si>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</si>
  <si>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</si>
  <si>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</si>
  <si>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</si>
  <si>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</si>
  <si>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</si>
  <si>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</si>
  <si>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</si>
  <si>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</si>
  <si>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</si>
  <si>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</si>
  <si>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</si>
  <si>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</si>
  <si>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</si>
  <si>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</si>
  <si>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</si>
  <si>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</si>
  <si>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</si>
  <si>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</si>
  <si>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</si>
  <si>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</si>
  <si>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</si>
  <si>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</si>
  <si>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</si>
  <si>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</si>
  <si>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</si>
  <si>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</si>
  <si>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</si>
  <si>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</si>
  <si>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</si>
  <si>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</si>
  <si>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</si>
  <si>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</si>
  <si>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</si>
  <si>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</si>
  <si>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</si>
  <si>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</si>
  <si>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</si>
  <si>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</si>
  <si>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</si>
  <si>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</si>
  <si>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</si>
  <si>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</si>
  <si>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</si>
  <si>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</si>
  <si>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</si>
  <si>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</si>
  <si>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</si>
  <si>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</si>
  <si>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</si>
  <si>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</si>
  <si>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</si>
  <si>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</si>
  <si>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</si>
  <si>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</si>
  <si>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</si>
  <si>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</si>
  <si>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</si>
  <si>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</si>
  <si>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</si>
  <si>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</si>
  <si>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</si>
  <si>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</si>
  <si>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</si>
  <si>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</si>
  <si>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</si>
  <si>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</si>
  <si>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</si>
  <si>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</si>
  <si>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</si>
  <si>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</si>
  <si>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</si>
  <si>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</si>
  <si>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</si>
  <si>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</si>
  <si>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</si>
  <si>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</si>
  <si>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</si>
  <si>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</si>
  <si>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</si>
  <si>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</si>
  <si>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</si>
  <si>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</si>
  <si>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</si>
  <si>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</si>
  <si>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</si>
  <si>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</si>
  <si>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</si>
  <si>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</si>
  <si>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</si>
  <si>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</si>
  <si>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</si>
  <si>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</si>
  <si>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</si>
  <si>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</si>
  <si>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</si>
  <si>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</si>
  <si>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</si>
  <si>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</si>
  <si>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</si>
  <si>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</si>
  <si>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</si>
  <si>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</si>
  <si>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</si>
  <si>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</si>
  <si>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</si>
  <si>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</si>
  <si>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</si>
  <si>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</si>
  <si>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</si>
  <si>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</si>
  <si>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</si>
  <si>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</si>
  <si>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</si>
  <si>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</si>
  <si>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</si>
  <si>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</si>
  <si>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</si>
  <si>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</si>
  <si>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</si>
  <si>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</si>
  <si>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</si>
  <si>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</si>
  <si>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</si>
  <si>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</si>
  <si>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</si>
  <si>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</si>
  <si>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</si>
  <si>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</si>
  <si>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</si>
  <si>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</si>
  <si>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</si>
  <si>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</si>
  <si>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</si>
  <si>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</si>
  <si>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</si>
  <si>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</si>
  <si>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</si>
  <si>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</si>
  <si>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</si>
  <si>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</si>
  <si>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</si>
  <si>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</si>
  <si>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</si>
  <si>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</si>
  <si>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</si>
  <si>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</si>
  <si>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</si>
  <si>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</si>
  <si>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</si>
  <si>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</si>
  <si>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</si>
  <si>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</si>
  <si>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</si>
  <si>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</si>
  <si>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</si>
  <si>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</si>
  <si>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</si>
  <si>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</si>
  <si>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</si>
  <si>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</si>
  <si>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</si>
  <si>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</si>
  <si>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</si>
  <si>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</si>
  <si>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</si>
  <si>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</si>
  <si>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</si>
  <si>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</si>
  <si>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</si>
  <si>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</si>
  <si>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</si>
  <si>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</si>
  <si>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</si>
  <si>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</si>
  <si>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</si>
  <si>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</si>
  <si>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</si>
  <si>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</si>
  <si>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</si>
  <si>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</si>
  <si>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</si>
  <si>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</si>
  <si>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</si>
  <si>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</si>
  <si>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</si>
  <si>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</si>
  <si>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</si>
  <si>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</si>
  <si>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</si>
  <si>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</si>
  <si>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</si>
  <si>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</si>
  <si>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</si>
  <si>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</si>
  <si>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</si>
  <si>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</si>
  <si>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</si>
  <si>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</si>
  <si>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</si>
  <si>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</si>
  <si>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</si>
  <si>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</si>
  <si>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</si>
  <si>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</si>
  <si>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</si>
  <si>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</si>
  <si>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</si>
  <si>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</si>
  <si>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</si>
  <si>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</si>
  <si>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</si>
  <si>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</si>
  <si>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</si>
  <si>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</si>
  <si>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</si>
  <si>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</si>
  <si>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</si>
  <si>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</si>
  <si>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</si>
  <si>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</si>
  <si>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</si>
  <si>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</si>
  <si>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</si>
  <si>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</si>
  <si>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</si>
  <si>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</si>
  <si>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</si>
  <si>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</si>
  <si>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</si>
  <si>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</si>
  <si>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</si>
  <si>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</si>
  <si>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</si>
  <si>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</si>
  <si>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</si>
  <si>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</si>
  <si>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</si>
  <si>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</si>
  <si>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</si>
  <si>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</si>
  <si>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</si>
  <si>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</si>
  <si>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</si>
  <si>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</si>
  <si>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</si>
  <si>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</si>
  <si>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</si>
  <si>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</si>
  <si>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</si>
  <si>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</si>
  <si>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</si>
  <si>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</si>
  <si>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</si>
  <si>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</si>
  <si>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</si>
  <si>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</si>
  <si>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</si>
  <si>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</si>
  <si>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</si>
  <si>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</si>
  <si>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</si>
  <si>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</si>
  <si>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</si>
  <si>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</si>
  <si>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</si>
  <si>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</si>
  <si>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</si>
  <si>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</si>
  <si>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</si>
  <si>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</si>
  <si>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</si>
  <si>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</si>
  <si>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</si>
  <si>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</si>
  <si>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</si>
  <si>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</si>
  <si>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</si>
  <si>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</si>
  <si>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</si>
  <si>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</si>
  <si>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</si>
  <si>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</si>
  <si>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</si>
  <si>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</si>
  <si>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</si>
  <si>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</si>
  <si>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</si>
  <si>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</si>
  <si>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</si>
  <si>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</si>
  <si>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</si>
  <si>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</si>
  <si>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</si>
  <si>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</si>
  <si>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</si>
  <si>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</si>
  <si>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</si>
  <si>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</si>
  <si>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</si>
  <si>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</si>
  <si>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</si>
  <si>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</si>
  <si>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</si>
  <si>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</si>
  <si>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</si>
  <si>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</si>
  <si>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</si>
  <si>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</si>
  <si>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</si>
  <si>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</si>
  <si>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</si>
  <si>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</si>
  <si>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</si>
  <si>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</si>
  <si>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</si>
  <si>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</si>
  <si>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</si>
  <si>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</si>
  <si>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</si>
  <si>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</si>
  <si>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</si>
  <si>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</si>
  <si>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</si>
  <si>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</si>
  <si>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</si>
  <si>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</si>
  <si>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</si>
  <si>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</si>
  <si>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</si>
  <si>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</si>
  <si>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</si>
  <si>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</si>
  <si>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</si>
  <si>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</si>
  <si>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</si>
  <si>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</si>
  <si>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</si>
  <si>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</si>
  <si>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</si>
  <si>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</si>
  <si>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</si>
  <si>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</si>
  <si>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</si>
  <si>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</si>
  <si>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</si>
  <si>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</si>
  <si>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</si>
  <si>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</si>
  <si>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</si>
  <si>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</si>
  <si>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</si>
  <si>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</si>
  <si>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</si>
  <si>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</si>
  <si>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</si>
  <si>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</si>
  <si>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</si>
  <si>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</si>
  <si>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</si>
  <si>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</si>
  <si>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</si>
  <si>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</si>
  <si>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</si>
  <si>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</si>
  <si>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</si>
  <si>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</si>
  <si>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</si>
  <si>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</si>
  <si>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</si>
  <si>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</si>
  <si>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</si>
  <si>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</si>
  <si>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</si>
  <si>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</si>
  <si>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</si>
  <si>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</si>
  <si>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</si>
  <si>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</si>
  <si>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</si>
  <si>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</si>
  <si>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</si>
  <si>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</si>
  <si>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</si>
  <si>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</si>
  <si>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</si>
  <si>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</si>
  <si>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</si>
  <si>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</si>
  <si>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</si>
  <si>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</si>
  <si>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</si>
  <si>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</si>
  <si>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</si>
  <si>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</si>
  <si>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</si>
  <si>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</si>
  <si>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</si>
  <si>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</si>
  <si>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</si>
  <si>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</si>
  <si>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</si>
  <si>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</si>
  <si>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</si>
  <si>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</si>
  <si>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</si>
  <si>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</si>
  <si>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</si>
  <si>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</si>
  <si>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</si>
  <si>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</si>
  <si>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</si>
  <si>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</si>
  <si>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</si>
  <si>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</si>
  <si>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</si>
  <si>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</si>
  <si>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</si>
  <si>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</si>
  <si>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</si>
  <si>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</si>
  <si>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</si>
  <si>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</si>
  <si>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</si>
  <si>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</si>
  <si>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</si>
  <si>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</si>
  <si>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</si>
  <si>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</si>
  <si>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</si>
  <si>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</si>
  <si>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</si>
  <si>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</si>
  <si>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</si>
  <si>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</si>
  <si>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</si>
  <si>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</si>
  <si>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</si>
  <si>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</si>
  <si>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</si>
  <si>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</si>
  <si>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</si>
  <si>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</si>
  <si>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</si>
  <si>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</si>
  <si>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</si>
  <si>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</si>
  <si>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</si>
  <si>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</si>
  <si>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</si>
  <si>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</si>
  <si>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</si>
  <si>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</si>
  <si>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</si>
  <si>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</si>
  <si>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</si>
  <si>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</si>
  <si>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</si>
  <si>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</si>
  <si>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</si>
  <si>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</si>
  <si>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</si>
  <si>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</si>
  <si>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</si>
  <si>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</si>
  <si>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</si>
  <si>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</si>
  <si>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</si>
  <si>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</si>
  <si>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</si>
  <si>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</si>
  <si>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</si>
  <si>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</si>
  <si>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</si>
  <si>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</si>
  <si>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</si>
  <si>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</si>
  <si>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</si>
  <si>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</si>
  <si>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</si>
  <si>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</si>
  <si>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</si>
  <si>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</si>
  <si>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</si>
  <si>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</si>
  <si>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</si>
  <si>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</si>
  <si>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</si>
  <si>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</si>
  <si>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</si>
  <si>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</si>
  <si>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</si>
  <si>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</si>
  <si>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</si>
  <si>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</si>
  <si>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</si>
  <si>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</si>
  <si>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</si>
  <si>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</si>
  <si>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</si>
  <si>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</si>
  <si>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</si>
  <si>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</si>
  <si>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</si>
  <si>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</si>
  <si>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</si>
  <si>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</si>
  <si>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</si>
  <si>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</si>
  <si>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</si>
  <si>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</si>
  <si>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</si>
  <si>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</si>
  <si>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</si>
  <si>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</si>
  <si>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</si>
  <si>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</si>
  <si>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</si>
  <si>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</si>
  <si>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</si>
  <si>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</si>
  <si>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</si>
  <si>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</si>
  <si>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</si>
  <si>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</si>
  <si>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</si>
  <si>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</si>
  <si>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</si>
  <si>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</si>
  <si>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</si>
  <si>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</si>
  <si>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</si>
  <si>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</si>
  <si>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</si>
  <si>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</si>
  <si>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</si>
  <si>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</si>
  <si>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</si>
  <si>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</si>
  <si>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</si>
  <si>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</si>
  <si>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</si>
  <si>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</si>
  <si>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</si>
  <si>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</si>
  <si>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</si>
  <si>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</si>
  <si>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</si>
  <si>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</si>
  <si>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</si>
  <si>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</si>
  <si>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</si>
  <si>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</si>
  <si>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</si>
  <si>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</si>
  <si>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</si>
  <si>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</si>
  <si>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</si>
  <si>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</si>
  <si>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</si>
  <si>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</si>
  <si>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</si>
  <si>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</si>
  <si>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</si>
  <si>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</si>
  <si>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</si>
  <si>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</si>
  <si>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</si>
  <si>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</si>
  <si>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</si>
  <si>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</si>
  <si>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</si>
  <si>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</si>
  <si>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</si>
  <si>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</si>
  <si>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</si>
  <si>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</si>
  <si>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</si>
  <si>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</si>
  <si>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</si>
  <si>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</si>
  <si>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</si>
  <si>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</si>
  <si>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</si>
  <si>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</si>
  <si>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</si>
  <si>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</si>
  <si>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</si>
  <si>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</si>
  <si>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</si>
  <si>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</si>
  <si>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</si>
  <si>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</si>
  <si>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</si>
  <si>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</si>
  <si>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</si>
  <si>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</si>
  <si>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</si>
  <si>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</si>
  <si>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</si>
  <si>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</si>
  <si>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</si>
  <si>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</si>
  <si>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</si>
  <si>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</si>
  <si>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</si>
  <si>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</si>
  <si>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</si>
  <si>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</si>
  <si>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</si>
  <si>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</si>
  <si>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</si>
  <si>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</si>
  <si>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</si>
  <si>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</si>
  <si>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</si>
  <si>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</si>
  <si>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</si>
  <si>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</si>
  <si>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</si>
  <si>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</si>
  <si>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</si>
  <si>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</si>
  <si>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</si>
  <si>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</si>
  <si>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</si>
  <si>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</si>
  <si>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</si>
  <si>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</si>
  <si>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</si>
  <si>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</si>
  <si>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</si>
  <si>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</si>
  <si>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</si>
  <si>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</si>
  <si>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</si>
  <si>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</si>
  <si>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</si>
  <si>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</si>
  <si>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</si>
  <si>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</si>
  <si>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</si>
  <si>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</si>
  <si>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</si>
  <si>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</si>
  <si>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</si>
  <si>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</si>
  <si>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</si>
  <si>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</si>
  <si>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</si>
  <si>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</si>
  <si>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</si>
  <si>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</si>
  <si>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</si>
  <si>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</si>
  <si>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</si>
  <si>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</si>
  <si>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</si>
  <si>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</si>
  <si>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</si>
  <si>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</si>
  <si>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</si>
  <si>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</si>
  <si>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</si>
  <si>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</si>
  <si>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</si>
  <si>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</si>
  <si>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</si>
  <si>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</si>
  <si>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</si>
  <si>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</si>
  <si>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</si>
  <si>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</si>
  <si>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</si>
  <si>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</si>
  <si>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</si>
  <si>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</si>
  <si>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</si>
  <si>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</si>
  <si>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</si>
  <si>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</si>
  <si>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</si>
  <si>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</si>
  <si>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</si>
  <si>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</si>
  <si>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</si>
  <si>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</si>
  <si>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</si>
  <si>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</si>
  <si>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</si>
  <si>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</si>
  <si>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</si>
  <si>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</si>
  <si>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</si>
  <si>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</si>
  <si>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</si>
  <si>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</si>
  <si>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</si>
  <si>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</si>
  <si>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</si>
  <si>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</si>
  <si>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</si>
  <si>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</si>
  <si>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</si>
  <si>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</si>
  <si>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</si>
  <si>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</si>
  <si>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</si>
  <si>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</si>
  <si>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</si>
  <si>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</si>
  <si>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</si>
  <si>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</si>
  <si>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</si>
  <si>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</si>
  <si>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</si>
  <si>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</si>
  <si>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</si>
  <si>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</si>
  <si>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</si>
  <si>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</si>
  <si>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</si>
  <si>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</si>
  <si>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</si>
  <si>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</si>
  <si>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</si>
  <si>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</si>
  <si>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</si>
  <si>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</si>
  <si>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</si>
  <si>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</si>
  <si>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</si>
  <si>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</si>
  <si>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</si>
  <si>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</si>
  <si>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</si>
  <si>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</si>
  <si>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</si>
  <si>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</si>
  <si>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</si>
  <si>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</si>
  <si>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</si>
  <si>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</si>
  <si>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</si>
  <si>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</si>
  <si>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</si>
  <si>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</si>
  <si>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</si>
  <si>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</si>
  <si>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</si>
  <si>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</si>
  <si>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</si>
  <si>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</si>
  <si>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</si>
  <si>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</si>
  <si>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</si>
  <si>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</si>
  <si>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</si>
  <si>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</si>
  <si>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</si>
  <si>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</si>
  <si>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</si>
  <si>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</si>
  <si>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</si>
  <si>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</si>
  <si>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</si>
  <si>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</si>
  <si>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</si>
  <si>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</si>
  <si>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</si>
  <si>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</si>
  <si>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</si>
  <si>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</si>
  <si>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</si>
  <si>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</si>
  <si>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</si>
  <si>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</si>
  <si>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</si>
  <si>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</si>
  <si>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</si>
  <si>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</si>
  <si>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</si>
  <si>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</si>
  <si>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</si>
  <si>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</si>
  <si>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</si>
  <si>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</si>
  <si>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</si>
  <si>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</si>
  <si>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</si>
  <si>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</si>
  <si>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</si>
  <si>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</si>
  <si>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</si>
  <si>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</si>
  <si>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</si>
  <si>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</si>
  <si>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</si>
  <si>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</si>
  <si>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</si>
  <si>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</si>
  <si>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</si>
  <si>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</si>
  <si>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</si>
  <si>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</si>
  <si>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</si>
  <si>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</si>
  <si>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</si>
  <si>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</si>
  <si>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</si>
  <si>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</si>
  <si>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</si>
  <si>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</si>
  <si>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</si>
  <si>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</si>
  <si>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</si>
  <si>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</si>
  <si>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</si>
  <si>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</si>
  <si>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</si>
  <si>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</si>
  <si>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</si>
  <si>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</si>
  <si>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</si>
  <si>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</si>
  <si>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</si>
  <si>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</si>
  <si>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</si>
  <si>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</si>
  <si>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</si>
  <si>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</si>
  <si>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</si>
  <si>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</si>
  <si>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</si>
  <si>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</si>
  <si>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</si>
  <si>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</si>
  <si>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</si>
  <si>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</si>
  <si>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</si>
  <si>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</si>
  <si>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</si>
  <si>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</si>
  <si>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</si>
  <si>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</si>
  <si>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</si>
  <si>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</si>
  <si>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</si>
  <si>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</si>
  <si>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</si>
  <si>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</si>
  <si>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</si>
  <si>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</si>
  <si>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</si>
  <si>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</si>
  <si>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</si>
  <si>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</si>
  <si>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</si>
  <si>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</si>
  <si>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</si>
  <si>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</si>
  <si>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</si>
  <si>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</si>
  <si>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</si>
  <si>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</si>
  <si>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</si>
  <si>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</si>
  <si>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</si>
  <si>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</si>
  <si>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</si>
  <si>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</si>
  <si>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</si>
  <si>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</si>
  <si>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</si>
  <si>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</si>
  <si>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</si>
  <si>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</si>
  <si>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</si>
  <si>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</si>
  <si>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</si>
  <si>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</si>
  <si>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</si>
  <si>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</si>
  <si>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</si>
  <si>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</si>
  <si>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</si>
  <si>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</si>
  <si>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</si>
  <si>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</si>
  <si>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</si>
  <si>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</si>
  <si>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</si>
  <si>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</si>
  <si>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</si>
  <si>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</si>
  <si>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</si>
  <si>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</si>
  <si>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</si>
  <si>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</si>
  <si>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</si>
  <si>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</si>
  <si>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</si>
  <si>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</si>
  <si>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</si>
  <si>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</si>
  <si>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</si>
  <si>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</si>
  <si>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</si>
  <si>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</si>
  <si>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</si>
  <si>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</si>
  <si>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</si>
  <si>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</si>
  <si>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</si>
  <si>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</si>
  <si>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</si>
  <si>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</si>
  <si>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</si>
  <si>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</si>
  <si>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</si>
  <si>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</si>
  <si>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</si>
  <si>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</si>
  <si>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</si>
  <si>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</si>
  <si>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</si>
  <si>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</si>
  <si>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</si>
  <si>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</si>
  <si>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</si>
  <si>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</si>
  <si>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</si>
  <si>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</si>
  <si>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</si>
  <si>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</si>
  <si>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</si>
  <si>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</si>
  <si>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</si>
  <si>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</si>
  <si>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</si>
  <si>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</si>
  <si>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</si>
  <si>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</si>
  <si>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</si>
  <si>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</si>
  <si>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</si>
  <si>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</si>
  <si>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</si>
  <si>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</si>
  <si>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</si>
  <si>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</si>
  <si>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</si>
  <si>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</si>
  <si>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</si>
  <si>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</si>
  <si>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</si>
  <si>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</si>
  <si>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</si>
  <si>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</si>
  <si>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</si>
  <si>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</si>
  <si>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</si>
  <si>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</si>
  <si>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</si>
  <si>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</si>
  <si>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</si>
  <si>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</si>
  <si>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</si>
  <si>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</si>
  <si>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</si>
  <si>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</si>
  <si>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</si>
  <si>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</si>
  <si>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</si>
  <si>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</si>
  <si>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</si>
  <si>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</si>
  <si>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</si>
  <si>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</si>
  <si>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</si>
  <si>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</si>
  <si>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</si>
  <si>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</si>
  <si>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</si>
  <si>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</si>
  <si>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</si>
  <si>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</si>
  <si>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</si>
  <si>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</si>
  <si>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</si>
  <si>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</si>
  <si>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</si>
  <si>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</si>
  <si>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</si>
  <si>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</si>
  <si>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</si>
  <si>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</si>
  <si>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</si>
  <si>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</si>
  <si>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</si>
  <si>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</si>
  <si>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</si>
  <si>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</si>
  <si>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</si>
  <si>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</si>
  <si>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</si>
  <si>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</si>
  <si>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</si>
  <si>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</si>
  <si>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</si>
  <si>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</si>
  <si>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</si>
  <si>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</si>
  <si>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</si>
  <si>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</si>
  <si>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</si>
  <si>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</si>
  <si>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</si>
  <si>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</si>
  <si>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</si>
  <si>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</si>
  <si>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</si>
  <si>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</si>
  <si>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</si>
  <si>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</si>
  <si>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</si>
  <si>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</si>
  <si>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</si>
  <si>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</si>
  <si>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</si>
  <si>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</si>
  <si>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</si>
  <si>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</si>
  <si>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</si>
  <si>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</si>
  <si>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</si>
  <si>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</si>
  <si>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</si>
  <si>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</si>
  <si>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</si>
  <si>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</si>
  <si>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</si>
  <si>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</si>
  <si>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</si>
  <si>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</si>
  <si>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</si>
  <si>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</si>
  <si>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</si>
  <si>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</si>
  <si>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</si>
  <si>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</si>
  <si>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</si>
  <si>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</si>
  <si>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</si>
  <si>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</si>
  <si>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</si>
  <si>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</si>
  <si>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</si>
  <si>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</si>
  <si>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</si>
  <si>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</si>
  <si>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</si>
  <si>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</si>
  <si>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</si>
  <si>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</si>
  <si>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</si>
  <si>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</si>
  <si>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</si>
  <si>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</si>
  <si>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</si>
  <si>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</si>
  <si>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</si>
  <si>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</si>
  <si>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</si>
  <si>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</si>
  <si>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</si>
  <si>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</si>
  <si>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</si>
  <si>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</si>
  <si>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</si>
  <si>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</si>
  <si>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</si>
  <si>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</si>
  <si>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</si>
  <si>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</si>
  <si>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</si>
  <si>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</si>
  <si>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</si>
  <si>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</si>
  <si>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</si>
  <si>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</si>
  <si>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</si>
  <si>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</si>
  <si>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</si>
  <si>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</si>
  <si>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</si>
  <si>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</si>
  <si>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</si>
  <si>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</si>
  <si>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</si>
  <si>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</si>
  <si>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</si>
  <si>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</si>
  <si>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</si>
  <si>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</si>
  <si>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</si>
  <si>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</si>
  <si>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</si>
  <si>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</si>
  <si>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</si>
  <si>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</si>
  <si>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</si>
  <si>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</si>
  <si>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</si>
  <si>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</si>
  <si>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</si>
  <si>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</si>
  <si>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</si>
  <si>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</si>
  <si>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</si>
  <si>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</si>
  <si>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</si>
  <si>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</si>
  <si>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</si>
  <si>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</si>
  <si>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</si>
  <si>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</si>
  <si>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</si>
  <si>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</si>
  <si>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</si>
  <si>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</si>
  <si>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</si>
  <si>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</si>
  <si>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</si>
  <si>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</si>
  <si>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</si>
  <si>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</si>
  <si>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</si>
  <si>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</si>
  <si>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</si>
  <si>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</si>
  <si>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</si>
  <si>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</si>
  <si>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</si>
  <si>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</si>
  <si>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</si>
  <si>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</si>
  <si>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</si>
  <si>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</si>
  <si>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</si>
  <si>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</si>
  <si>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</si>
  <si>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</si>
  <si>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</si>
  <si>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</si>
  <si>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</si>
  <si>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</si>
  <si>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</si>
  <si>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</si>
  <si>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</si>
  <si>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</si>
  <si>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</si>
  <si>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</si>
  <si>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</si>
  <si>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</si>
  <si>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</si>
  <si>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</si>
  <si>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</si>
  <si>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</si>
  <si>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</si>
  <si>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</si>
  <si>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</si>
  <si>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</si>
  <si>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</si>
  <si>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</si>
  <si>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</si>
  <si>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</si>
  <si>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</si>
  <si>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</si>
  <si>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</si>
  <si>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</si>
  <si>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</si>
  <si>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</si>
  <si>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</si>
  <si>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</si>
  <si>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</si>
  <si>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</si>
  <si>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</si>
  <si>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</si>
  <si>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</si>
  <si>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</si>
  <si>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</si>
  <si>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</si>
  <si>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</si>
  <si>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</si>
  <si>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</si>
  <si>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</si>
  <si>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</si>
  <si>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</si>
  <si>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</si>
  <si>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</si>
  <si>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</si>
  <si>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</si>
  <si>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</si>
  <si>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</si>
  <si>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</si>
  <si>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</si>
  <si>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</si>
  <si>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</si>
  <si>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</si>
  <si>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</si>
  <si>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</si>
  <si>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</si>
  <si>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</si>
  <si>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</si>
  <si>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</si>
  <si>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</si>
  <si>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</si>
  <si>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</si>
  <si>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</si>
  <si>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</si>
  <si>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</si>
  <si>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</si>
  <si>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</si>
  <si>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</si>
  <si>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</si>
  <si>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</si>
  <si>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</si>
  <si>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</si>
  <si>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</si>
  <si>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</si>
  <si>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</si>
  <si>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</si>
  <si>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</si>
  <si>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</si>
  <si>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</si>
  <si>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</si>
  <si>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</si>
  <si>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</si>
  <si>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</si>
  <si>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</si>
  <si>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</si>
  <si>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</si>
  <si>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</si>
  <si>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</si>
  <si>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</si>
  <si>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</si>
  <si>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</si>
  <si>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</si>
  <si>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</si>
  <si>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</si>
  <si>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</si>
  <si>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</si>
  <si>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</si>
  <si>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</si>
  <si>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</si>
  <si>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</si>
  <si>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</si>
  <si>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</si>
  <si>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</si>
  <si>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</si>
  <si>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</si>
  <si>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</si>
  <si>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</si>
  <si>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</si>
  <si>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</si>
  <si>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</si>
  <si>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</si>
  <si>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</si>
  <si>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</si>
  <si>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</si>
  <si>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</si>
  <si>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</si>
  <si>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</si>
  <si>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</si>
  <si>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</si>
  <si>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</si>
  <si>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</si>
  <si>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</si>
  <si>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</si>
  <si>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</si>
  <si>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</si>
  <si>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</si>
  <si>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</si>
  <si>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</si>
  <si>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</si>
  <si>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</si>
  <si>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</si>
  <si>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</si>
  <si>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</si>
  <si>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</si>
  <si>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</si>
  <si>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</si>
  <si>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</si>
  <si>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</si>
  <si>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</si>
  <si>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</si>
  <si>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</si>
  <si>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</si>
  <si>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</si>
  <si>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</si>
  <si>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</si>
  <si>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</si>
  <si>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</si>
  <si>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</si>
  <si>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</si>
  <si>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</si>
  <si>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</si>
  <si>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</si>
  <si>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</si>
  <si>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</si>
  <si>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</si>
  <si>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</si>
  <si>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</si>
  <si>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</si>
  <si>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</si>
  <si>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</si>
  <si>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</si>
  <si>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</si>
  <si>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</si>
  <si>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</si>
  <si>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</si>
  <si>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</si>
  <si>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</si>
  <si>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</si>
  <si>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</si>
  <si>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</si>
  <si>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</si>
  <si>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</si>
  <si>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</si>
  <si>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</si>
  <si>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</si>
  <si>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</si>
  <si>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</si>
  <si>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</si>
  <si>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</si>
  <si>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</si>
  <si>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</si>
  <si>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</si>
  <si>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</si>
  <si>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</si>
  <si>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</si>
  <si>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</si>
  <si>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</si>
  <si>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</si>
  <si>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</si>
  <si>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</si>
  <si>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</si>
  <si>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</si>
  <si>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</si>
  <si>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</si>
  <si>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</si>
  <si>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</si>
  <si>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</si>
  <si>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</si>
  <si>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</si>
  <si>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</si>
  <si>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</si>
  <si>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</si>
  <si>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</si>
  <si>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</si>
  <si>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</si>
  <si>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</si>
  <si>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</si>
  <si>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</si>
  <si>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</si>
  <si>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</si>
  <si>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</si>
  <si>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</si>
  <si>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</si>
  <si>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</si>
  <si>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</si>
  <si>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</si>
  <si>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</si>
  <si>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</si>
  <si>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</si>
  <si>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</si>
  <si>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</si>
  <si>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</si>
  <si>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</si>
  <si>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</si>
  <si>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</si>
  <si>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</si>
  <si>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</si>
  <si>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</si>
  <si>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</si>
  <si>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</si>
  <si>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</si>
  <si>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</si>
  <si>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</si>
  <si>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</si>
  <si>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</si>
  <si>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</si>
  <si>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</si>
  <si>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</si>
  <si>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</si>
  <si>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</si>
  <si>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</si>
  <si>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</si>
  <si>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</si>
  <si>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</si>
  <si>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</si>
  <si>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</si>
  <si>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</si>
  <si>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</si>
  <si>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</si>
  <si>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</si>
  <si>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</si>
  <si>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</si>
  <si>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</si>
  <si>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</si>
  <si>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</si>
  <si>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</si>
  <si>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</si>
  <si>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</si>
  <si>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</si>
  <si>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</si>
  <si>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</si>
  <si>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</si>
  <si>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</si>
  <si>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</si>
  <si>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</si>
  <si>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</si>
  <si>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</si>
  <si>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</si>
  <si>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</si>
  <si>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</si>
  <si>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</si>
  <si>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</si>
  <si>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</si>
  <si>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</si>
  <si>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</si>
  <si>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</si>
  <si>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</si>
  <si>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</si>
  <si>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</si>
  <si>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</si>
  <si>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</si>
  <si>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</si>
  <si>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</si>
  <si>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</si>
  <si>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</si>
  <si>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</si>
  <si>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</si>
  <si>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</si>
  <si>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</si>
  <si>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</si>
  <si>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</si>
  <si>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</si>
  <si>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</si>
  <si>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</si>
  <si>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</si>
  <si>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</si>
  <si>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</si>
  <si>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</si>
  <si>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</si>
  <si>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</si>
  <si>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</si>
  <si>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</si>
  <si>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</si>
  <si>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</si>
  <si>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</si>
  <si>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</si>
  <si>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</si>
  <si>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</si>
  <si>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</si>
  <si>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</si>
  <si>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</si>
  <si>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</si>
  <si>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</si>
  <si>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</si>
  <si>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</si>
  <si>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</si>
  <si>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</si>
  <si>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</si>
  <si>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</si>
  <si>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</si>
  <si>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</si>
  <si>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</si>
  <si>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</si>
  <si>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</si>
  <si>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</si>
  <si>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</si>
  <si>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</si>
  <si>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</si>
  <si>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</si>
  <si>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</si>
  <si>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</si>
  <si>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</si>
  <si>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</si>
  <si>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</si>
  <si>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</si>
  <si>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</si>
  <si>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</si>
  <si>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</si>
  <si>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</si>
  <si>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</si>
  <si>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</si>
  <si>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</si>
  <si>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</si>
  <si>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</si>
  <si>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</si>
  <si>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</si>
  <si>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</si>
  <si>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</si>
  <si>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</si>
  <si>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</si>
  <si>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</si>
  <si>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</si>
  <si>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</si>
  <si>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</si>
  <si>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</si>
  <si>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</si>
  <si>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</si>
  <si>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</si>
  <si>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</si>
  <si>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</si>
  <si>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</si>
  <si>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</si>
  <si>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</si>
  <si>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</si>
  <si>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</si>
  <si>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</si>
  <si>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</si>
  <si>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</si>
  <si>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</si>
  <si>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</si>
  <si>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</si>
  <si>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</si>
  <si>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</si>
  <si>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</si>
  <si>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</si>
  <si>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</si>
  <si>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</si>
  <si>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</si>
  <si>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</si>
  <si>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</si>
  <si>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</si>
  <si>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</si>
  <si>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</si>
  <si>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</si>
  <si>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</si>
  <si>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</si>
  <si>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</si>
  <si>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</si>
  <si>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</si>
  <si>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</si>
  <si>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</si>
  <si>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</si>
  <si>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</si>
  <si>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</si>
  <si>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</si>
  <si>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</si>
  <si>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</si>
  <si>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</si>
  <si>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</si>
  <si>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</si>
  <si>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</si>
  <si>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</si>
  <si>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</si>
  <si>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</si>
  <si>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</si>
  <si>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</si>
  <si>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</si>
  <si>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</si>
  <si>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</si>
  <si>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</si>
  <si>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</si>
  <si>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</si>
  <si>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</si>
  <si>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</si>
  <si>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</si>
  <si>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</si>
  <si>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</si>
  <si>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</si>
  <si>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</si>
  <si>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</si>
  <si>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</si>
  <si>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</si>
  <si>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</si>
  <si>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</si>
  <si>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</si>
  <si>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</si>
  <si>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</si>
  <si>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</si>
  <si>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</si>
  <si>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</si>
  <si>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</si>
  <si>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</si>
  <si>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</si>
  <si>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</si>
  <si>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</si>
  <si>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</si>
  <si>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</si>
  <si>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</si>
  <si>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</si>
  <si>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</si>
  <si>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</si>
  <si>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</si>
  <si>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</si>
  <si>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</si>
  <si>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</si>
  <si>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</si>
  <si>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</si>
  <si>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</si>
  <si>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</si>
  <si>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</si>
  <si>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</si>
  <si>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</si>
  <si>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</si>
  <si>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</si>
  <si>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</si>
  <si>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</si>
  <si>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</si>
  <si>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</si>
  <si>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</si>
  <si>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</si>
  <si>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</si>
  <si>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</si>
  <si>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</si>
  <si>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</si>
  <si>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</si>
  <si>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</si>
  <si>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</si>
  <si>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</si>
  <si>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</si>
  <si>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</si>
  <si>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</si>
  <si>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</si>
  <si>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</si>
  <si>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</si>
  <si>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</si>
  <si>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</si>
  <si>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</si>
  <si>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</si>
  <si>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</si>
  <si>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</si>
  <si>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</si>
  <si>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</si>
  <si>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</si>
  <si>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</si>
  <si>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</si>
  <si>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</si>
  <si>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</si>
  <si>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</si>
  <si>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</si>
  <si>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</si>
  <si>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</si>
  <si>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</si>
  <si>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</si>
  <si>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</si>
  <si>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</si>
  <si>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</si>
  <si>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</si>
  <si>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</si>
  <si>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</si>
  <si>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</si>
  <si>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</si>
  <si>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</si>
  <si>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</si>
  <si>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</si>
  <si>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</si>
  <si>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</si>
  <si>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</si>
  <si>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</si>
  <si>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</si>
  <si>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</si>
  <si>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</si>
  <si>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</si>
  <si>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</si>
  <si>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</si>
  <si>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</si>
  <si>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</si>
  <si>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</si>
  <si>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</si>
  <si>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</si>
  <si>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</si>
  <si>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</si>
  <si>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</si>
  <si>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</si>
  <si>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</si>
  <si>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</si>
  <si>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</si>
  <si>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</si>
  <si>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</si>
  <si>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</si>
  <si>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</si>
  <si>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</si>
  <si>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</si>
  <si>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</si>
  <si>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</si>
  <si>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</si>
  <si>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</si>
  <si>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</si>
  <si>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</si>
  <si>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</si>
  <si>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</si>
  <si>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</si>
  <si>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</si>
  <si>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</si>
  <si>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</si>
  <si>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</si>
  <si>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</si>
  <si>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</si>
  <si>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</si>
  <si>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</si>
  <si>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</si>
  <si>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</si>
  <si>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</si>
  <si>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</si>
  <si>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</si>
  <si>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</si>
  <si>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</si>
  <si>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</si>
  <si>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</si>
  <si>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</si>
  <si>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</si>
  <si>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</si>
  <si>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</si>
  <si>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</si>
  <si>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</si>
  <si>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</si>
  <si>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</si>
  <si>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</si>
  <si>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</si>
  <si>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</si>
  <si>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</si>
  <si>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</si>
  <si>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</si>
  <si>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</si>
  <si>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</si>
  <si>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</si>
  <si>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</si>
  <si>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</si>
  <si>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</si>
  <si>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</si>
  <si>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</si>
  <si>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</si>
  <si>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</si>
  <si>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</si>
  <si>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</si>
  <si>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</si>
  <si>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</si>
  <si>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</si>
  <si>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</si>
  <si>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</si>
  <si>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</si>
  <si>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</si>
  <si>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</si>
  <si>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</si>
  <si>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</si>
  <si>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</si>
  <si>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</si>
  <si>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</si>
  <si>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</si>
  <si>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</si>
  <si>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</si>
  <si>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</si>
  <si>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</si>
  <si>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</si>
  <si>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</si>
  <si>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</si>
  <si>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</si>
  <si>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</si>
  <si>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</si>
  <si>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</si>
  <si>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</si>
  <si>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</si>
  <si>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</si>
  <si>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</si>
  <si>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</si>
  <si>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</si>
  <si>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</si>
  <si>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</si>
  <si>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</si>
  <si>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</si>
  <si>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</si>
  <si>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</si>
  <si>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</si>
  <si>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</si>
  <si>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</si>
  <si>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</si>
  <si>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</si>
  <si>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</si>
  <si>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</si>
  <si>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</si>
  <si>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</si>
  <si>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</si>
  <si>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</si>
  <si>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</si>
  <si>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</si>
  <si>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</si>
  <si>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</si>
  <si>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</si>
  <si>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</si>
  <si>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</si>
  <si>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</si>
  <si>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</si>
  <si>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</si>
  <si>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</si>
  <si>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</si>
  <si>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</si>
  <si>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</si>
  <si>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</si>
  <si>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</si>
  <si>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</si>
  <si>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</si>
  <si>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</si>
  <si>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</si>
  <si>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</si>
  <si>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</si>
  <si>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</si>
  <si>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</si>
  <si>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</si>
  <si>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</si>
  <si>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</si>
  <si>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</si>
  <si>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</si>
  <si>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</si>
  <si>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</si>
  <si>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</si>
  <si>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</si>
  <si>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</si>
  <si>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</si>
  <si>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</si>
  <si>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</si>
  <si>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</si>
  <si>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</si>
  <si>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</si>
  <si>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</si>
  <si>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</si>
  <si>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</si>
  <si>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</si>
  <si>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</si>
  <si>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</si>
  <si>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</si>
  <si>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</si>
  <si>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</si>
  <si>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</si>
  <si>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</si>
  <si>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</si>
  <si>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</si>
  <si>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</si>
  <si>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</si>
  <si>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</si>
  <si>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</si>
  <si>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</si>
  <si>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</si>
  <si>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</si>
  <si>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</si>
  <si>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</si>
  <si>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</si>
  <si>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</si>
  <si>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</si>
  <si>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</si>
  <si>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</si>
  <si>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</si>
  <si>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</si>
  <si>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</si>
  <si>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</si>
  <si>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</si>
  <si>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</si>
  <si>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</si>
  <si>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</si>
  <si>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</si>
  <si>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</si>
  <si>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</si>
  <si>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</si>
  <si>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</si>
  <si>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</si>
  <si>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</si>
  <si>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</si>
  <si>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</si>
  <si>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</si>
  <si>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</si>
  <si>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</si>
  <si>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</si>
  <si>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</si>
  <si>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</si>
  <si>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</si>
  <si>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</si>
  <si>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</si>
  <si>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</si>
  <si>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</si>
  <si>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</si>
  <si>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</si>
  <si>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</si>
  <si>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</si>
  <si>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</si>
  <si>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</si>
  <si>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</si>
  <si>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</si>
  <si>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</si>
  <si>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</si>
  <si>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</si>
  <si>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</si>
  <si>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</si>
  <si>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</si>
  <si>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</si>
  <si>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</si>
  <si>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</si>
  <si>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</si>
  <si>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</si>
  <si>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</si>
  <si>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</si>
  <si>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</si>
  <si>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</si>
  <si>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</si>
  <si>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</si>
  <si>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</si>
  <si>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</si>
  <si>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</si>
  <si>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</si>
  <si>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</si>
  <si>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</si>
  <si>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</si>
  <si>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</si>
  <si>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</si>
  <si>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</si>
  <si>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</si>
  <si>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</si>
  <si>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</si>
  <si>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</si>
  <si>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</si>
  <si>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</si>
  <si>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</si>
  <si>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</si>
  <si>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</si>
  <si>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</si>
  <si>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</si>
  <si>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</si>
  <si>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</si>
  <si>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</si>
  <si>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</si>
  <si>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</si>
  <si>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</si>
  <si>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</si>
  <si>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</si>
  <si>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</si>
  <si>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</si>
  <si>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</si>
  <si>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</si>
  <si>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</si>
  <si>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</si>
  <si>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</si>
  <si>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</si>
  <si>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</si>
  <si>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</si>
  <si>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</si>
  <si>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</si>
  <si>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</si>
  <si>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</si>
  <si>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</si>
  <si>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</si>
  <si>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</si>
  <si>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</si>
  <si>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</si>
  <si>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</si>
  <si>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</si>
  <si>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</si>
  <si>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</si>
  <si>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</si>
  <si>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</si>
  <si>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</si>
  <si>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</si>
  <si>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</si>
  <si>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</si>
  <si>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</si>
  <si>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</si>
  <si>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</si>
  <si>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</si>
  <si>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</si>
  <si>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</si>
  <si>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</si>
  <si>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</si>
  <si>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</si>
  <si>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</si>
  <si>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</si>
  <si>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</si>
  <si>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</si>
  <si>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</si>
  <si>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</si>
  <si>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</si>
  <si>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</si>
  <si>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</si>
  <si>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</si>
  <si>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</si>
  <si>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</si>
  <si>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</si>
  <si>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</si>
  <si>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</si>
  <si>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</si>
  <si>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</si>
  <si>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</si>
  <si>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</si>
  <si>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</si>
  <si>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</si>
  <si>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</si>
  <si>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</si>
  <si>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</si>
  <si>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</si>
  <si>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</si>
  <si>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</si>
  <si>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</si>
  <si>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</si>
  <si>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</si>
  <si>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</si>
  <si>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</si>
  <si>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</si>
  <si>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</si>
  <si>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</si>
  <si>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</si>
  <si>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</si>
  <si>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</si>
  <si>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</si>
  <si>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</si>
  <si>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</si>
  <si>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</si>
  <si>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</si>
  <si>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</si>
  <si>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</si>
  <si>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</si>
  <si>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</si>
  <si>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</si>
  <si>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</si>
  <si>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</si>
  <si>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</si>
  <si>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</si>
  <si>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</si>
  <si>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</si>
  <si>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</si>
  <si>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</si>
  <si>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</si>
  <si>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</si>
  <si>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</si>
  <si>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</si>
  <si>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</si>
  <si>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</si>
  <si>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</si>
  <si>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</si>
  <si>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</si>
  <si>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</si>
  <si>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</si>
  <si>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</si>
  <si>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</si>
  <si>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</si>
  <si>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</si>
  <si>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</si>
  <si>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</si>
  <si>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</si>
  <si>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</si>
  <si>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</si>
  <si>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</si>
  <si>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</si>
  <si>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</si>
  <si>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</si>
  <si>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</si>
  <si>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</si>
  <si>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</si>
  <si>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</si>
  <si>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</si>
  <si>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</si>
  <si>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</si>
  <si>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</si>
  <si>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</si>
  <si>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</si>
  <si>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</si>
  <si>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</si>
  <si>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</si>
  <si>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</si>
  <si>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</si>
  <si>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</si>
  <si>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</si>
  <si>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</si>
  <si>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</si>
  <si>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</si>
  <si>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</si>
  <si>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</si>
  <si>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</si>
  <si>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</si>
  <si>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</si>
  <si>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</si>
  <si>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</si>
  <si>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</si>
  <si>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</si>
  <si>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</si>
  <si>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</si>
  <si>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</si>
  <si>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</si>
  <si>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</si>
  <si>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</si>
  <si>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</si>
  <si>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</si>
  <si>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</si>
  <si>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</si>
  <si>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</si>
  <si>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</si>
  <si>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</si>
  <si>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</si>
  <si>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</si>
  <si>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</si>
  <si>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</si>
  <si>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</si>
  <si>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</si>
  <si>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</si>
  <si>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</si>
  <si>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</si>
  <si>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</si>
  <si>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</si>
  <si>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</si>
  <si>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</si>
  <si>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</si>
  <si>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</si>
  <si>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</si>
  <si>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</si>
  <si>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</si>
  <si>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</si>
  <si>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</si>
  <si>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</si>
  <si>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</si>
  <si>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</si>
  <si>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</si>
  <si>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</si>
  <si>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</si>
  <si>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</si>
  <si>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</si>
  <si>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</si>
  <si>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</si>
  <si>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</si>
  <si>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</si>
  <si>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</si>
  <si>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</si>
  <si>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</si>
  <si>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</si>
  <si>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</si>
  <si>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</si>
  <si>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</si>
  <si>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</si>
  <si>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</si>
  <si>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</si>
  <si>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</si>
  <si>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</si>
  <si>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</si>
  <si>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</si>
  <si>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</si>
  <si>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</si>
  <si>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</si>
  <si>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</si>
  <si>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</si>
  <si>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</si>
  <si>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</si>
  <si>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</si>
  <si>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</si>
  <si>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</si>
  <si>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</si>
  <si>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</si>
  <si>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</si>
  <si>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</si>
  <si>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</si>
  <si>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</si>
  <si>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</si>
  <si>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</si>
  <si>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</si>
  <si>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</si>
  <si>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</si>
  <si>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</si>
  <si>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</si>
  <si>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</si>
  <si>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</si>
  <si>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</si>
  <si>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</si>
  <si>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</si>
  <si>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</si>
  <si>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</si>
  <si>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</si>
  <si>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</si>
  <si>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</si>
  <si>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</si>
  <si>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</si>
  <si>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</si>
  <si>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</si>
  <si>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</si>
  <si>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</si>
  <si>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</si>
  <si>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</si>
  <si>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</si>
  <si>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</si>
  <si>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</si>
  <si>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</si>
  <si>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</si>
  <si>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</si>
  <si>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</si>
  <si>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</si>
  <si>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</si>
  <si>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</si>
  <si>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</si>
  <si>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</si>
  <si>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</si>
  <si>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</si>
  <si>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</si>
  <si>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</si>
  <si>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</si>
  <si>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</si>
  <si>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</si>
  <si>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</si>
  <si>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</si>
  <si>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</si>
  <si>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</si>
  <si>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</si>
  <si>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</si>
  <si>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</si>
  <si>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</si>
  <si>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</si>
  <si>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</si>
  <si>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</si>
  <si>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</si>
  <si>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</si>
  <si>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</si>
  <si>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</si>
  <si>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</si>
  <si>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</si>
  <si>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</si>
  <si>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</si>
  <si>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</si>
  <si>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</si>
  <si>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</si>
  <si>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</si>
  <si>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</si>
  <si>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</si>
  <si>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</si>
  <si>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</si>
  <si>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</si>
  <si>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</si>
  <si>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</si>
  <si>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</si>
  <si>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</si>
  <si>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</si>
  <si>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</si>
  <si>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</si>
  <si>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</si>
  <si>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</si>
  <si>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</si>
  <si>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</si>
  <si>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</si>
  <si>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</si>
  <si>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</si>
  <si>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</si>
  <si>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</si>
  <si>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</si>
  <si>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</si>
  <si>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</si>
  <si>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</si>
  <si>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</si>
  <si>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</si>
  <si>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</si>
  <si>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</si>
  <si>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</si>
  <si>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</si>
  <si>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</si>
  <si>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</si>
  <si>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</si>
  <si>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</si>
  <si>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</si>
  <si>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</si>
  <si>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</si>
  <si>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</si>
  <si>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</si>
  <si>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</si>
  <si>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</si>
  <si>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</si>
  <si>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</si>
  <si>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</si>
  <si>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</si>
  <si>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</si>
  <si>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</si>
  <si>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</si>
  <si>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</si>
  <si>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</si>
  <si>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</si>
  <si>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</si>
  <si>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</si>
  <si>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</si>
  <si>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</si>
  <si>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</si>
  <si>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</si>
  <si>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</si>
  <si>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</si>
  <si>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</si>
  <si>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</si>
  <si>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</si>
  <si>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</si>
  <si>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</si>
  <si>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</si>
  <si>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</si>
  <si>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</si>
  <si>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</si>
  <si>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</si>
  <si>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</si>
  <si>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</si>
  <si>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</si>
  <si>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</si>
  <si>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</si>
  <si>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</si>
  <si>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</si>
  <si>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</si>
  <si>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</si>
  <si>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</si>
  <si>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</si>
  <si>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</si>
  <si>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</si>
  <si>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</si>
  <si>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</si>
  <si>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</si>
  <si>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</si>
  <si>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</si>
  <si>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</si>
  <si>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</si>
  <si>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</si>
  <si>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</si>
  <si>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</si>
  <si>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</si>
  <si>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</si>
  <si>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</si>
  <si>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</si>
  <si>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</si>
  <si>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</si>
  <si>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</si>
  <si>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</si>
  <si>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</si>
  <si>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</si>
  <si>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</si>
  <si>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</si>
  <si>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</si>
  <si>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</si>
  <si>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</si>
  <si>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</si>
  <si>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</si>
  <si>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</si>
  <si>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</si>
  <si>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</si>
  <si>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</si>
  <si>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</si>
  <si>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</si>
  <si>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</si>
  <si>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</si>
  <si>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</si>
  <si>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</si>
  <si>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</si>
  <si>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</si>
  <si>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</si>
  <si>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</si>
  <si>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</si>
  <si>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</si>
  <si>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</si>
  <si>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</si>
  <si>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</si>
  <si>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</si>
  <si>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</si>
  <si>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</si>
  <si>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</si>
  <si>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</si>
  <si>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</si>
  <si>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</si>
  <si>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</si>
  <si>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</si>
  <si>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</si>
  <si>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</si>
  <si>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</si>
  <si>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</si>
  <si>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</si>
  <si>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</si>
  <si>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</si>
  <si>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</si>
  <si>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</si>
  <si>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</si>
  <si>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</si>
  <si>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</si>
  <si>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</si>
  <si>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</si>
  <si>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</si>
  <si>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</si>
  <si>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</si>
  <si>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</si>
  <si>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</si>
  <si>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</si>
  <si>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</si>
  <si>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</si>
  <si>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</si>
  <si>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</si>
  <si>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</si>
  <si>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</si>
  <si>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</si>
  <si>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</si>
  <si>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</si>
  <si>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</si>
  <si>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</si>
  <si>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</si>
  <si>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</si>
  <si>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</si>
  <si>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</si>
  <si>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</si>
  <si>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</si>
  <si>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</si>
  <si>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</si>
  <si>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</si>
  <si>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</si>
  <si>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</si>
  <si>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</si>
  <si>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</si>
  <si>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</si>
  <si>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</si>
  <si>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</si>
  <si>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</si>
  <si>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</si>
  <si>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</si>
  <si>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</si>
  <si>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</si>
  <si>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</si>
  <si>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</si>
  <si>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</si>
  <si>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</si>
  <si>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</si>
  <si>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</si>
  <si>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</si>
  <si>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</si>
  <si>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</si>
  <si>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</si>
  <si>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</si>
  <si>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</si>
  <si>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</si>
  <si>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</si>
  <si>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</si>
  <si>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</si>
  <si>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</si>
  <si>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</si>
  <si>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</si>
  <si>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</si>
  <si>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</si>
  <si>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</si>
  <si>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</si>
  <si>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</si>
  <si>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</si>
  <si>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</si>
  <si>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</si>
  <si>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</si>
  <si>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</si>
  <si>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</si>
  <si>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</si>
  <si>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</si>
  <si>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</si>
  <si>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</si>
  <si>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</si>
  <si>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</si>
  <si>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</si>
  <si>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</si>
  <si>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</si>
  <si>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</si>
  <si>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</si>
  <si>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</si>
  <si>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</si>
  <si>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</si>
  <si>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</si>
  <si>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</si>
  <si>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</si>
  <si>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</si>
  <si>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</si>
  <si>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</si>
  <si>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</si>
  <si>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</si>
  <si>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</si>
  <si>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</si>
  <si>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</si>
  <si>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</si>
  <si>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</si>
  <si>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</si>
  <si>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</si>
  <si>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</si>
  <si>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</si>
  <si>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</si>
  <si>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</si>
  <si>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</si>
  <si>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</si>
  <si>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</si>
  <si>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</si>
  <si>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</si>
  <si>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</si>
  <si>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</si>
  <si>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</si>
  <si>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</si>
  <si>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</si>
  <si>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</si>
  <si>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</si>
  <si>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</si>
  <si>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</si>
  <si>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</si>
  <si>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</si>
  <si>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</si>
  <si>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</si>
  <si>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</si>
  <si>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</si>
  <si>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</si>
  <si>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</si>
  <si>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</si>
  <si>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</si>
  <si>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</si>
  <si>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</si>
  <si>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</si>
  <si>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</si>
  <si>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</si>
  <si>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</si>
  <si>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</si>
  <si>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</si>
  <si>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</si>
  <si>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</si>
  <si>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</si>
  <si>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</si>
  <si>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</si>
  <si>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</si>
  <si>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</si>
  <si>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</si>
  <si>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</si>
  <si>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</si>
  <si>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</si>
  <si>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</si>
  <si>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</si>
  <si>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</si>
  <si>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</si>
  <si>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</si>
  <si>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</si>
  <si>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</si>
  <si>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</si>
  <si>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</si>
  <si>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</si>
  <si>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</si>
  <si>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</si>
  <si>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</si>
  <si>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</si>
  <si>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</si>
  <si>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</si>
  <si>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</si>
  <si>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</si>
  <si>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</si>
  <si>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</si>
  <si>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</si>
  <si>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</si>
  <si>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</si>
  <si>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</si>
  <si>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</si>
  <si>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</si>
  <si>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</si>
  <si>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</si>
  <si>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</si>
  <si>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</si>
  <si>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</si>
  <si>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</si>
  <si>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</si>
  <si>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</si>
  <si>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</si>
  <si>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</si>
  <si>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</si>
  <si>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</si>
  <si>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</si>
  <si>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</si>
  <si>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</si>
  <si>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</si>
  <si>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</si>
  <si>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</si>
  <si>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</si>
  <si>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</si>
  <si>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</si>
  <si>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</si>
  <si>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</si>
  <si>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</si>
  <si>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</si>
  <si>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</si>
  <si>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</si>
  <si>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</si>
  <si>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</si>
  <si>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</si>
  <si>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</si>
  <si>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</si>
  <si>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</si>
  <si>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</si>
  <si>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</si>
  <si>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</si>
  <si>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</si>
  <si>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</si>
  <si>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</si>
  <si>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</si>
  <si>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</si>
  <si>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</si>
  <si>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</si>
  <si>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</si>
  <si>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</si>
  <si>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</si>
  <si>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</si>
  <si>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</si>
  <si>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</si>
  <si>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</si>
  <si>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</si>
  <si>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</si>
  <si>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</si>
  <si>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</si>
  <si>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</si>
  <si>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</si>
  <si>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</si>
  <si>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</si>
  <si>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</si>
  <si>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</si>
  <si>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</si>
  <si>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</si>
  <si>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</si>
  <si>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</si>
  <si>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</si>
  <si>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</si>
  <si>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</si>
  <si>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</si>
  <si>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</si>
  <si>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</si>
  <si>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</si>
  <si>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</si>
  <si>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</si>
  <si>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</si>
  <si>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</si>
  <si>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</si>
  <si>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</si>
  <si>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</si>
  <si>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</si>
  <si>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</si>
  <si>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</si>
  <si>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</si>
  <si>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</si>
  <si>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</si>
  <si>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</si>
  <si>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</si>
  <si>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</si>
  <si>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</si>
  <si>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</si>
  <si>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</si>
  <si>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</si>
  <si>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</si>
  <si>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</si>
  <si>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</si>
  <si>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</si>
  <si>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</si>
  <si>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</si>
  <si>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</si>
  <si>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</si>
  <si>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</si>
  <si>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</si>
  <si>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</si>
  <si>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</si>
  <si>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</si>
  <si>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</si>
  <si>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</si>
  <si>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</si>
  <si>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</si>
  <si>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</si>
  <si>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</si>
  <si>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</si>
  <si>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</si>
  <si>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</si>
  <si>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</si>
  <si>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</si>
  <si>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</si>
  <si>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</si>
  <si>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</si>
  <si>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</si>
  <si>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</si>
  <si>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</si>
  <si>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</si>
  <si>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</si>
  <si>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</si>
  <si>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</si>
  <si>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</si>
  <si>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</si>
  <si>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</si>
  <si>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</si>
  <si>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</si>
  <si>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</si>
  <si>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</si>
  <si>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</si>
  <si>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</si>
  <si>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</si>
  <si>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</si>
  <si>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</si>
  <si>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</si>
  <si>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</si>
  <si>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</si>
  <si>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</si>
  <si>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</si>
  <si>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</si>
  <si>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</si>
  <si>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</si>
  <si>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</si>
  <si>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</si>
  <si>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</si>
  <si>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</si>
  <si>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</si>
  <si>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</si>
  <si>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</si>
  <si>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</si>
  <si>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</si>
  <si>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</si>
  <si>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</si>
  <si>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</si>
  <si>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</si>
  <si>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</si>
  <si>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</si>
  <si>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</si>
  <si>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</si>
  <si>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</si>
  <si>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</si>
  <si>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</si>
  <si>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</si>
  <si>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</si>
  <si>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</si>
  <si>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</si>
  <si>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</si>
  <si>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</si>
  <si>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</si>
  <si>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</si>
  <si>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</si>
  <si>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</si>
  <si>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</si>
  <si>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</si>
  <si>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</si>
  <si>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</si>
  <si>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</si>
  <si>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</si>
  <si>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</si>
  <si>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</si>
  <si>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</si>
  <si>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</si>
  <si>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</si>
  <si>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</si>
  <si>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</si>
  <si>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</si>
  <si>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</si>
  <si>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</si>
  <si>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</si>
  <si>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</si>
  <si>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</si>
  <si>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</si>
  <si>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</si>
  <si>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</si>
  <si>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</si>
  <si>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</si>
  <si>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</si>
  <si>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</si>
  <si>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</si>
  <si>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</si>
  <si>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</si>
  <si>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</si>
  <si>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</si>
  <si>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</si>
  <si>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</si>
  <si>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</si>
  <si>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</si>
  <si>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</si>
  <si>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</si>
  <si>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</si>
  <si>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</si>
  <si>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</si>
  <si>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</si>
  <si>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</si>
  <si>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</si>
  <si>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</si>
  <si>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</si>
  <si>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</si>
  <si>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</si>
  <si>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</si>
  <si>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</si>
  <si>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</si>
  <si>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</si>
  <si>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</si>
  <si>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</si>
  <si>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</si>
  <si>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</si>
  <si>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</si>
  <si>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</si>
  <si>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</si>
  <si>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</si>
  <si>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</si>
  <si>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</si>
  <si>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</si>
  <si>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</si>
  <si>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</si>
  <si>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</si>
  <si>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</si>
  <si>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</si>
  <si>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</si>
  <si>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</si>
  <si>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</si>
  <si>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</si>
  <si>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</si>
  <si>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</si>
  <si>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</si>
  <si>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</si>
  <si>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</si>
  <si>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</si>
  <si>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</si>
  <si>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</si>
  <si>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</si>
  <si>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</si>
  <si>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</si>
  <si>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</si>
  <si>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</si>
  <si>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</si>
  <si>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</si>
  <si>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</si>
  <si>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</si>
  <si>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</si>
  <si>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</si>
  <si>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</si>
  <si>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</si>
  <si>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</si>
  <si>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</si>
  <si>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</si>
  <si>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</si>
  <si>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</si>
  <si>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</si>
  <si>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</si>
  <si>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</si>
  <si>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</si>
  <si>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</si>
  <si>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</si>
  <si>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</si>
  <si>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</si>
  <si>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</si>
  <si>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</si>
  <si>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</si>
  <si>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</si>
  <si>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</si>
  <si>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</si>
  <si>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</si>
  <si>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</si>
  <si>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</si>
  <si>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</si>
  <si>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</si>
  <si>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</si>
  <si>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</si>
  <si>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</si>
  <si>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</si>
  <si>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</si>
  <si>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</si>
  <si>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</si>
  <si>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</si>
  <si>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</si>
  <si>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</si>
  <si>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</si>
  <si>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</si>
  <si>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</si>
  <si>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</si>
  <si>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</si>
  <si>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</si>
  <si>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</si>
  <si>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</si>
  <si>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</si>
  <si>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</si>
  <si>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</si>
  <si>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</si>
  <si>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</si>
  <si>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</si>
  <si>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</si>
  <si>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</si>
  <si>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</si>
  <si>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</si>
  <si>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</si>
  <si>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</si>
  <si>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</si>
  <si>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</si>
  <si>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</si>
  <si>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</si>
  <si>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</si>
  <si>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</si>
  <si>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</si>
  <si>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</si>
  <si>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</si>
  <si>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</si>
  <si>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</si>
  <si>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</si>
  <si>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</si>
  <si>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</si>
  <si>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</si>
  <si>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</si>
  <si>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</si>
  <si>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</si>
  <si>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</si>
  <si>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</si>
  <si>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</si>
  <si>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</si>
  <si>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</si>
  <si>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</si>
  <si>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</si>
  <si>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</si>
  <si>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</si>
  <si>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</si>
  <si>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</si>
  <si>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</si>
  <si>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</si>
  <si>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</si>
  <si>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</si>
  <si>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</si>
  <si>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</si>
  <si>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</si>
  <si>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</si>
  <si>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</si>
  <si>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</si>
  <si>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</si>
  <si>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</si>
  <si>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</si>
  <si>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</si>
  <si>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</si>
  <si>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</si>
  <si>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</si>
  <si>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</si>
  <si>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</si>
  <si>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</si>
  <si>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</si>
  <si>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</si>
  <si>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</si>
  <si>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</si>
  <si>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</si>
  <si>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</si>
  <si>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</si>
  <si>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</si>
  <si>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</si>
  <si>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</si>
  <si>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</si>
  <si>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</si>
  <si>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</si>
  <si>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</si>
  <si>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</si>
  <si>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</si>
  <si>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</si>
  <si>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</si>
  <si>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</si>
  <si>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</si>
  <si>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</si>
  <si>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</si>
  <si>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</si>
  <si>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</si>
  <si>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</si>
  <si>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</si>
  <si>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</si>
  <si>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</si>
  <si>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</si>
  <si>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</si>
  <si>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</si>
  <si>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</si>
  <si>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</si>
  <si>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</si>
  <si>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</si>
  <si>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</si>
  <si>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</si>
  <si>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</si>
  <si>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</si>
  <si>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</si>
  <si>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</si>
  <si>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</si>
  <si>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</si>
  <si>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</si>
  <si>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</si>
  <si>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</si>
  <si>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</si>
  <si>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</si>
  <si>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</si>
  <si>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</si>
  <si>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</si>
  <si>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</si>
  <si>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</si>
  <si>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</si>
  <si>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</si>
  <si>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</si>
  <si>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</si>
  <si>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</si>
  <si>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</si>
  <si>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</si>
  <si>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</si>
  <si>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</si>
  <si>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</si>
  <si>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</si>
  <si>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</si>
  <si>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</si>
  <si>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</si>
  <si>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</si>
  <si>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</si>
  <si>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</si>
  <si>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</si>
  <si>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</si>
  <si>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</si>
  <si>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</si>
  <si>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</si>
  <si>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</si>
  <si>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</si>
  <si>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</si>
  <si>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</si>
  <si>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</si>
  <si>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</si>
  <si>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</si>
  <si>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</si>
  <si>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</si>
  <si>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</si>
  <si>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</si>
  <si>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</si>
  <si>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</si>
  <si>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</si>
  <si>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</si>
  <si>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</si>
  <si>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</si>
  <si>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</si>
  <si>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</si>
  <si>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</si>
  <si>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</si>
  <si>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</si>
  <si>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</si>
  <si>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</si>
  <si>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</si>
  <si>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</si>
  <si>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</si>
  <si>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</si>
  <si>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</si>
  <si>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</si>
  <si>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</si>
  <si>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</si>
  <si>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</si>
  <si>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</si>
  <si>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</si>
  <si>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</si>
  <si>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</si>
  <si>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</si>
  <si>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sub-categoty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</si>
  <si>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</si>
  <si>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</si>
  <si>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</si>
  <si>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</si>
  <si>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</si>
  <si>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</si>
  <si>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</si>
  <si>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</si>
  <si>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</si>
  <si>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</si>
  <si>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</si>
  <si>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</si>
  <si>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</si>
  <si>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</si>
  <si>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</si>
  <si>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</si>
  <si>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</si>
  <si>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</si>
  <si>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</si>
  <si>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</si>
  <si>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</si>
  <si>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</si>
  <si>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</si>
  <si>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</si>
  <si>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</si>
  <si>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</si>
  <si>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</si>
  <si>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</si>
  <si>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</si>
  <si>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</si>
  <si>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</si>
  <si>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</si>
  <si>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</si>
  <si>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</si>
  <si>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</si>
  <si>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</si>
  <si>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</si>
  <si>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</si>
  <si>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</si>
  <si>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</si>
  <si>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</si>
  <si>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</si>
  <si>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</si>
  <si>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</si>
  <si>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</si>
  <si>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</si>
  <si>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</si>
  <si>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</si>
  <si>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</si>
  <si>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</si>
  <si>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</si>
  <si>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</si>
  <si>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name</t>
  </si>
  <si>
    <t>Count</t>
  </si>
  <si>
    <t>Column Labels</t>
  </si>
  <si>
    <t>(All)</t>
  </si>
  <si>
    <t>Date Ended Conversion</t>
  </si>
  <si>
    <t>Date Created Conversion</t>
  </si>
  <si>
    <t>Qtr2</t>
  </si>
  <si>
    <t>Qtr3</t>
  </si>
  <si>
    <t>Qtr4</t>
  </si>
  <si>
    <t>Qtr1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</si>
  <si>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</si>
  <si>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</si>
  <si>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</si>
  <si>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</si>
  <si>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</si>
  <si>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</si>
  <si>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</si>
  <si>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</si>
  <si>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</si>
  <si>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</si>
  <si>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1000</t>
  </si>
  <si>
    <t>5000 - 9999</t>
  </si>
  <si>
    <t>1000 - 4999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</si>
  <si>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</si>
  <si>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</si>
  <si>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</si>
  <si>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</si>
  <si>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</si>
  <si>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</si>
  <si>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</si>
  <si>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</si>
  <si>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&gt;= 50000</t>
  </si>
  <si>
    <t>% Successful</t>
  </si>
  <si>
    <t>% Failed</t>
  </si>
  <si>
    <t>% Canceled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</si>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</sst>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" fontId="0" fillId="0" borderId="0" xfId="1" applyNumberFormat="1" applyFont="1"/>
    <xf numFmtId="164" fontId="0" fillId="0" borderId="0" xfId="0" applyNumberFormat="1" applyAlignment="1">
      <alignment horizontal="left" indent="1"/>
    </xf>
  </cellXfs>
  <cellStyles count="2">
    <cellStyle name="Normal" xfId="0" builtinId="0"/>
    <cellStyle name="Percent" xfId="1" builtinId="5"/>
  </cellStyles>
  <dxfs count="5"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[StarterBook_Renju_Solved.xlsx]Sheet3!PivotTable1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2B-4E54-A3AD-265809785EAF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2B-4E54-A3AD-265809785EAF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2B-4E54-A3AD-265809785EAF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2B-4E54-A3AD-265809785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4430808"/>
        <c:axId val="644429496"/>
      </c:barChart>
      <c:catAx>
        <c:axId val="644430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429496"/>
        <c:crosses val="autoZero"/>
        <c:auto val="1"/>
        <c:lblAlgn val="ctr"/>
        <c:lblOffset val="100"/>
        <c:noMultiLvlLbl val="0"/>
      </c:catAx>
      <c:valAx>
        <c:axId val="644429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430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[StarterBook_Renju_Solved.xlsx]Sheet4!PivotTable2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6B-40C0-A06A-2BC092CF631E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6B-40C0-A06A-2BC092CF631E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6B-40C0-A06A-2BC092CF631E}"/>
            </c:ext>
          </c:extLst>
        </c:ser>
        <c:ser>
          <c:idx val="3"/>
          <c:order val="3"/>
          <c:tx>
            <c:strRef>
              <c:f>Sheet4!$E$5:$E$6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66B-40C0-A06A-2BC092CF6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3606416"/>
        <c:axId val="333606744"/>
      </c:barChart>
      <c:catAx>
        <c:axId val="33360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06744"/>
        <c:crosses val="autoZero"/>
        <c:auto val="1"/>
        <c:lblAlgn val="ctr"/>
        <c:lblOffset val="100"/>
        <c:noMultiLvlLbl val="0"/>
      </c:catAx>
      <c:valAx>
        <c:axId val="33360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0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[StarterBook_Renju_Solved.xlsx]Sheet5!PivotTable3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Sheet5!$A$6:$A$22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Sheet5!$B$6:$B$22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07-4D80-9295-8C7736487B88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Sheet5!$A$6:$A$22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Sheet5!$C$6:$C$22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07-4D80-9295-8C7736487B88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Sheet5!$A$6:$A$22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Sheet5!$D$6:$D$22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07-4D80-9295-8C7736487B88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Sheet5!$A$6:$A$22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Sheet5!$E$6:$E$22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07-4D80-9295-8C7736487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9810424"/>
        <c:axId val="679805176"/>
      </c:lineChart>
      <c:catAx>
        <c:axId val="679810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05176"/>
        <c:crosses val="autoZero"/>
        <c:auto val="1"/>
        <c:lblAlgn val="ctr"/>
        <c:lblOffset val="100"/>
        <c:noMultiLvlLbl val="0"/>
      </c:catAx>
      <c:valAx>
        <c:axId val="67980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10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[StarterBook_Renju_Solved.xlsx]Bonus!PivotTable6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Bonus!$B$16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Bonus!$A$17:$A$29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 50000</c:v>
                </c:pt>
              </c:strCache>
            </c:strRef>
          </c:cat>
          <c:val>
            <c:numRef>
              <c:f>Bonus!$B$17:$B$29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48.837209302325583</c:v>
                </c:pt>
                <c:pt idx="10">
                  <c:v>28.571428571428573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F7-4C7B-94E1-F5CBA74E69D4}"/>
            </c:ext>
          </c:extLst>
        </c:ser>
        <c:ser>
          <c:idx val="1"/>
          <c:order val="1"/>
          <c:tx>
            <c:strRef>
              <c:f>Bonus!$C$16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Bonus!$A$17:$A$29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 50000</c:v>
                </c:pt>
              </c:strCache>
            </c:strRef>
          </c:cat>
          <c:val>
            <c:numRef>
              <c:f>Bonus!$C$17:$C$29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29.745042492917847</c:v>
                </c:pt>
                <c:pt idx="2">
                  <c:v>39.52513966480447</c:v>
                </c:pt>
                <c:pt idx="3">
                  <c:v>40.909090909090907</c:v>
                </c:pt>
                <c:pt idx="4">
                  <c:v>44.776119402985074</c:v>
                </c:pt>
                <c:pt idx="5">
                  <c:v>48.648648648648646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F7-4C7B-94E1-F5CBA74E69D4}"/>
            </c:ext>
          </c:extLst>
        </c:ser>
        <c:ser>
          <c:idx val="2"/>
          <c:order val="2"/>
          <c:tx>
            <c:strRef>
              <c:f>Bonus!$D$16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Bonus!$A$17:$A$29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 50000</c:v>
                </c:pt>
              </c:strCache>
            </c:strRef>
          </c:cat>
          <c:val>
            <c:numRef>
              <c:f>Bonus!$D$17:$D$29</c:f>
              <c:numCache>
                <c:formatCode>General</c:formatCode>
                <c:ptCount val="12"/>
                <c:pt idx="0">
                  <c:v>3.9735099337748343</c:v>
                </c:pt>
                <c:pt idx="1">
                  <c:v>4.2492917847025495</c:v>
                </c:pt>
                <c:pt idx="2">
                  <c:v>7.2625698324022343</c:v>
                </c:pt>
                <c:pt idx="3">
                  <c:v>11.363636363636363</c:v>
                </c:pt>
                <c:pt idx="4">
                  <c:v>8.4577114427860689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F7-4C7B-94E1-F5CBA74E6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7404592"/>
        <c:axId val="737400656"/>
      </c:lineChart>
      <c:catAx>
        <c:axId val="73740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400656"/>
        <c:crossesAt val="0"/>
        <c:auto val="1"/>
        <c:lblAlgn val="ctr"/>
        <c:lblOffset val="100"/>
        <c:noMultiLvlLbl val="0"/>
      </c:catAx>
      <c:valAx>
        <c:axId val="73740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40459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38100</xdr:rowOff>
    </xdr:from>
    <xdr:to>
      <xdr:col>6</xdr:col>
      <xdr:colOff>495300</xdr:colOff>
      <xdr:row>30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714375</xdr:colOff>
      <xdr:row>4</xdr:row>
      <xdr:rowOff>142875</xdr:rowOff>
    </xdr:from>
    <xdr:to>
      <xdr:col>18</xdr:col>
      <xdr:colOff>352425</xdr:colOff>
      <xdr:row>22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80963</xdr:colOff>
      <xdr:row>23</xdr:row>
      <xdr:rowOff>166688</xdr:rowOff>
    </xdr:from>
    <xdr:to>
      <xdr:col>10</xdr:col>
      <xdr:colOff>90488</xdr:colOff>
      <xdr:row>38</xdr:row>
      <xdr:rowOff>61913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100011</xdr:colOff>
      <xdr:row>30</xdr:row>
      <xdr:rowOff>95249</xdr:rowOff>
    </xdr:from>
    <xdr:to>
      <xdr:col>8</xdr:col>
      <xdr:colOff>9524</xdr:colOff>
      <xdr:row>47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BBY" refreshedDate="43504.629030555552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t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BBY" refreshedDate="43504.665563541668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t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BBY" refreshedDate="43505.808956018518" createdVersion="6" refreshedVersion="6" minRefreshableVersion="3" recordCount="12">
  <cacheSource type="worksheet">
    <worksheetSource ref="A1:H13" sheet="Bonus"/>
  </cacheSource>
  <cacheFields count="8">
    <cacheField name="Goal" numFmtId="0">
      <sharedItems count="12">
        <s v="&lt; 1000"/>
        <s v="1000 - 4999"/>
        <s v="5000 - 9999"/>
        <s v="10000 - 14999"/>
        <s v="15000 - 19999"/>
        <s v="20000 - 24999"/>
        <s v="25000 - 29999"/>
        <s v="30000 - 34999"/>
        <s v="35000 - 39999"/>
        <s v="40000 - 44999"/>
        <s v="45000 - 49999"/>
        <s v="&gt;=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1">
      <sharedItems containsSemiMixedTypes="0" containsString="0" containsNumber="1" minValue="19.36936936936937" maxValue="71.081677704194263"/>
    </cacheField>
    <cacheField name="Percentage Failed" numFmtId="1">
      <sharedItems containsSemiMixedTypes="0" containsString="0" containsNumber="1" minValue="24.944812362030905" maxValue="58.108108108108105"/>
    </cacheField>
    <cacheField name="Percentage Canceled" numFmtId="1">
      <sharedItems containsSemiMixedTypes="0" containsString="0" containsNumber="1" minValue="3.9735099337748343" maxValue="22.5225225225225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2T22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20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7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9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1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2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1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4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17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4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08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8T20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19T23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1-30T19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8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06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3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8T22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09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0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16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3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2T22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20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7T21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15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2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7T22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8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1T22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06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2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08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16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1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17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2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0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3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1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17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07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09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2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3T20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09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1T23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17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16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0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16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">
  <r>
    <x v="0"/>
    <n v="322"/>
    <n v="113"/>
    <n v="18"/>
    <n v="453"/>
    <n v="71.081677704194263"/>
    <n v="24.944812362030905"/>
    <n v="3.9735099337748343"/>
  </r>
  <r>
    <x v="1"/>
    <n v="932"/>
    <n v="420"/>
    <n v="60"/>
    <n v="1412"/>
    <n v="66.005665722379604"/>
    <n v="29.745042492917847"/>
    <n v="4.2492917847025495"/>
  </r>
  <r>
    <x v="2"/>
    <n v="381"/>
    <n v="283"/>
    <n v="52"/>
    <n v="716"/>
    <n v="53.212290502793294"/>
    <n v="39.52513966480447"/>
    <n v="7.2625698324022343"/>
  </r>
  <r>
    <x v="3"/>
    <n v="168"/>
    <n v="144"/>
    <n v="40"/>
    <n v="352"/>
    <n v="47.727272727272727"/>
    <n v="40.909090909090907"/>
    <n v="11.363636363636363"/>
  </r>
  <r>
    <x v="4"/>
    <n v="94"/>
    <n v="90"/>
    <n v="17"/>
    <n v="201"/>
    <n v="46.766169154228855"/>
    <n v="44.776119402985074"/>
    <n v="8.4577114427860689"/>
  </r>
  <r>
    <x v="5"/>
    <n v="62"/>
    <n v="72"/>
    <n v="14"/>
    <n v="148"/>
    <n v="41.891891891891895"/>
    <n v="48.648648648648646"/>
    <n v="9.4594594594594597"/>
  </r>
  <r>
    <x v="6"/>
    <n v="55"/>
    <n v="64"/>
    <n v="18"/>
    <n v="137"/>
    <n v="40.145985401459853"/>
    <n v="46.715328467153284"/>
    <n v="13.138686131386862"/>
  </r>
  <r>
    <x v="7"/>
    <n v="32"/>
    <n v="37"/>
    <n v="13"/>
    <n v="82"/>
    <n v="39.024390243902438"/>
    <n v="45.121951219512198"/>
    <n v="15.853658536585366"/>
  </r>
  <r>
    <x v="8"/>
    <n v="26"/>
    <n v="22"/>
    <n v="7"/>
    <n v="55"/>
    <n v="47.272727272727273"/>
    <n v="40"/>
    <n v="12.727272727272727"/>
  </r>
  <r>
    <x v="9"/>
    <n v="21"/>
    <n v="16"/>
    <n v="6"/>
    <n v="43"/>
    <n v="48.837209302325583"/>
    <n v="37.209302325581397"/>
    <n v="13.953488372093023"/>
  </r>
  <r>
    <x v="10"/>
    <n v="6"/>
    <n v="11"/>
    <n v="4"/>
    <n v="21"/>
    <n v="28.571428571428573"/>
    <n v="52.38095238095238"/>
    <n v="19.047619047619047"/>
  </r>
  <r>
    <x v="11"/>
    <n v="86"/>
    <n v="258"/>
    <n v="100"/>
    <n v="444"/>
    <n v="19.36936936936937"/>
    <n v="58.108108108108105"/>
    <n v="22.5225225225225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" fld="1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48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6:D29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% Successful" fld="5" baseField="0" baseItem="0"/>
    <dataField name="% Failed" fld="6" baseField="0" baseItem="0"/>
    <dataField name="%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55" zoomScaleNormal="55" workbookViewId="0">
      <selection activeCell="D2" sqref="D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4" customWidth="1"/>
    <col min="16" max="16" width="22.73046875" bestFit="1" customWidth="1"/>
    <col min="17" max="17" width="12.59765625" customWidth="1"/>
    <col min="18" max="18" width="18" customWidth="1"/>
    <col min="19" max="19" width="32.59765625" customWidth="1"/>
    <col min="20" max="20" width="30.59765625" customWidth="1"/>
  </cols>
  <sheetData>
    <row r="1" spans="1:20" ht="30" customHeight="1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E2*100/D2</f>
        <v>136.85882352941175</v>
      </c>
      <c r="P2" s="6">
        <f>E2/L2</f>
        <v>63.917582417582416</v>
      </c>
      <c r="Q2" t="s">
        <v>8310</v>
      </c>
      <c r="R2" t="s">
        <v>8311</v>
      </c>
      <c r="S2" s="10">
        <f>(J2/86400)+25569+(-5/24)</f>
        <v>42176.798738425925</v>
      </c>
      <c r="T2" s="10">
        <f>(I2/86400)+25569+(-5/24)</f>
        <v>42207.916666666664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E3*100/D3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0">
        <f t="shared" si="3"/>
        <v>42415.494016203702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41828.306793981479</v>
      </c>
      <c r="T5" s="10">
        <f t="shared" si="3"/>
        <v>41858.306793981479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122.99154545454546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42327.625914351847</v>
      </c>
      <c r="T6" s="10">
        <f t="shared" si="3"/>
        <v>42357.625914351847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42563.724618055552</v>
      </c>
      <c r="T7" s="10">
        <f t="shared" si="3"/>
        <v>42580.024305555555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41793.864004629628</v>
      </c>
      <c r="T8" s="10">
        <f t="shared" si="3"/>
        <v>41803.864004629628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101.22222222222223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42515.838738425919</v>
      </c>
      <c r="T9" s="10">
        <f t="shared" si="3"/>
        <v>42555.838738425919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100.04342857142858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42468.736249999994</v>
      </c>
      <c r="T10" s="10">
        <f t="shared" si="3"/>
        <v>42475.666666666664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42446.895185185182</v>
      </c>
      <c r="T11" s="10">
        <f t="shared" si="3"/>
        <v>42476.895185185182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100.5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41779.859710648147</v>
      </c>
      <c r="T12" s="10">
        <f t="shared" si="3"/>
        <v>41814.859710648147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42572.570162037031</v>
      </c>
      <c r="T13" s="10">
        <f t="shared" si="3"/>
        <v>42603.916666666664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165.29333333333332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41791.504918981482</v>
      </c>
      <c r="T14" s="10">
        <f t="shared" si="3"/>
        <v>41835.916666666664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42508.468854166662</v>
      </c>
      <c r="T15" s="10">
        <f t="shared" si="3"/>
        <v>42544.643749999996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41807.818148148144</v>
      </c>
      <c r="T16" s="10">
        <f t="shared" si="3"/>
        <v>41833.374305555553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42256.183541666665</v>
      </c>
      <c r="T17" s="10">
        <f t="shared" si="3"/>
        <v>42274.634722222218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100.24166666666666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41760.588090277779</v>
      </c>
      <c r="T18" s="10">
        <f t="shared" si="3"/>
        <v>41806.020833333328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100.66666666666667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41917.523402777777</v>
      </c>
      <c r="T19" s="10">
        <f t="shared" si="3"/>
        <v>41947.565069444441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41869.333981481475</v>
      </c>
      <c r="T20" s="10">
        <f t="shared" si="3"/>
        <v>41899.333981481475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42175.608032407406</v>
      </c>
      <c r="T21" s="10">
        <f t="shared" si="3"/>
        <v>42205.608032407406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42200.549907407403</v>
      </c>
      <c r="T22" s="10">
        <f t="shared" si="3"/>
        <v>42260.549907407403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41878.418854166666</v>
      </c>
      <c r="T23" s="10">
        <f t="shared" si="3"/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117.14285714285714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41989.703009259254</v>
      </c>
      <c r="T24" s="10">
        <f t="shared" si="3"/>
        <v>42005.124305555553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42097.570613425924</v>
      </c>
      <c r="T25" s="10">
        <f t="shared" si="3"/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108.80768571428571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42229.611840277772</v>
      </c>
      <c r="T26" s="10">
        <f t="shared" si="3"/>
        <v>42262.610416666663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133.33333333333334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42317.816678240742</v>
      </c>
      <c r="T27" s="10">
        <f t="shared" si="3"/>
        <v>42377.816678240742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155.19999999999999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41828.307222222218</v>
      </c>
      <c r="T28" s="10">
        <f t="shared" si="3"/>
        <v>41868.307222222218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111.72499999999999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41928.956400462957</v>
      </c>
      <c r="T29" s="10">
        <f t="shared" si="3"/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42324.755601851844</v>
      </c>
      <c r="T30" s="10">
        <f t="shared" si="3"/>
        <v>42354.755601851844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123.33333333333333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41812.464907407404</v>
      </c>
      <c r="T31" s="10">
        <f t="shared" si="3"/>
        <v>41842.464907407404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41842.084664351853</v>
      </c>
      <c r="T32" s="10">
        <f t="shared" si="3"/>
        <v>41872.084664351853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0">
        <f t="shared" si="3"/>
        <v>42394.583726851844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42461.419178240736</v>
      </c>
      <c r="T34" s="10">
        <f t="shared" si="3"/>
        <v>42502.957638888889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42286.452557870369</v>
      </c>
      <c r="T35" s="10">
        <f t="shared" si="3"/>
        <v>42316.494224537033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41841.113437499997</v>
      </c>
      <c r="T36" s="10">
        <f t="shared" si="3"/>
        <v>41856.113437499997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42098.083495370367</v>
      </c>
      <c r="T37" s="10">
        <f t="shared" si="3"/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42068.098668981482</v>
      </c>
      <c r="T38" s="10">
        <f t="shared" si="3"/>
        <v>42098.05700231481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42032.484710648147</v>
      </c>
      <c r="T39" s="10">
        <f t="shared" si="3"/>
        <v>42062.484710648147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41374.84888888889</v>
      </c>
      <c r="T40" s="10">
        <f t="shared" si="3"/>
        <v>41404.84888888889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130.97999999999999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41753.838749999995</v>
      </c>
      <c r="T41" s="10">
        <f t="shared" si="3"/>
        <v>41784.749305555553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41789.005648148144</v>
      </c>
      <c r="T42" s="10">
        <f t="shared" si="3"/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41887.360578703701</v>
      </c>
      <c r="T43" s="10">
        <f t="shared" si="3"/>
        <v>41917.360578703701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41971.430856481478</v>
      </c>
      <c r="T44" s="10">
        <f t="shared" si="3"/>
        <v>42001.430856481478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308.66000000000003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41802.582013888888</v>
      </c>
      <c r="T45" s="10">
        <f t="shared" si="3"/>
        <v>41832.791666666664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41873.890474537031</v>
      </c>
      <c r="T46" s="10">
        <f t="shared" si="3"/>
        <v>41918.890474537031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42457.415590277778</v>
      </c>
      <c r="T47" s="10">
        <f t="shared" si="3"/>
        <v>42487.415590277778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42323.756643518514</v>
      </c>
      <c r="T48" s="10">
        <f t="shared" si="3"/>
        <v>42353.756643518514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41932.611192129625</v>
      </c>
      <c r="T49" s="10">
        <f t="shared" si="3"/>
        <v>41992.652858796289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107.95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42033.308564814812</v>
      </c>
      <c r="T50" s="10">
        <f t="shared" si="3"/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42270.968113425923</v>
      </c>
      <c r="T51" s="10">
        <f t="shared" si="3"/>
        <v>42300.968113425923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41995.544652777775</v>
      </c>
      <c r="T52" s="10">
        <f t="shared" si="3"/>
        <v>42034.499999999993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128.01818181818183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42196.72033564814</v>
      </c>
      <c r="T53" s="10">
        <f t="shared" si="3"/>
        <v>42226.72033564814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41807.493587962963</v>
      </c>
      <c r="T54" s="10">
        <f t="shared" si="3"/>
        <v>41837.493587962963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41719.340798611105</v>
      </c>
      <c r="T55" s="10">
        <f t="shared" si="3"/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42333.504872685182</v>
      </c>
      <c r="T56" s="10">
        <f t="shared" si="3"/>
        <v>42363.504872685182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128.95348837209303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42496.760601851849</v>
      </c>
      <c r="T57" s="10">
        <f t="shared" si="3"/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107.2625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42149.340555555558</v>
      </c>
      <c r="T58" s="10">
        <f t="shared" si="3"/>
        <v>42163.458333333336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42089.624560185184</v>
      </c>
      <c r="T59" s="10">
        <f t="shared" si="3"/>
        <v>42119.624560185184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41932.536712962959</v>
      </c>
      <c r="T60" s="10">
        <f t="shared" si="3"/>
        <v>41962.578379629624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100.12569999999999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42230.027499999997</v>
      </c>
      <c r="T61" s="10">
        <f t="shared" si="3"/>
        <v>42261.666666666664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103.29622222222223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41701.693483796298</v>
      </c>
      <c r="T62" s="10">
        <f t="shared" si="3"/>
        <v>41720.791666666664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41409.605983796289</v>
      </c>
      <c r="T63" s="10">
        <f t="shared" si="3"/>
        <v>41431.605983796289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41311.591180555552</v>
      </c>
      <c r="T64" s="10">
        <f t="shared" si="3"/>
        <v>41336.591180555552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113.5185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41612.703854166662</v>
      </c>
      <c r="T65" s="10">
        <f t="shared" si="3"/>
        <v>41635.999305555553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41432.809965277775</v>
      </c>
      <c r="T66" s="10">
        <f t="shared" si="3"/>
        <v>41462.809965277775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E67*100/D67</f>
        <v>107.52857142857142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42539.641435185178</v>
      </c>
      <c r="T68" s="10">
        <f t="shared" si="7"/>
        <v>42569.641435185178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41075.375046296293</v>
      </c>
      <c r="T69" s="10">
        <f t="shared" si="7"/>
        <v>41105.375046296293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41663.36100694444</v>
      </c>
      <c r="T70" s="10">
        <f t="shared" si="7"/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40785.979456018518</v>
      </c>
      <c r="T71" s="10">
        <f t="shared" si="7"/>
        <v>40818.082638888889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40730.688020833331</v>
      </c>
      <c r="T72" s="10">
        <f t="shared" si="7"/>
        <v>40790.688020833331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123.94444444444444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40997.063159722216</v>
      </c>
      <c r="T73" s="10">
        <f t="shared" si="7"/>
        <v>41057.063159722216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41207.801863425928</v>
      </c>
      <c r="T74" s="10">
        <f t="shared" si="7"/>
        <v>41227.791666666664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40587.548425925925</v>
      </c>
      <c r="T75" s="10">
        <f t="shared" si="7"/>
        <v>40665.957638888889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112.932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42360.278877314813</v>
      </c>
      <c r="T76" s="10">
        <f t="shared" si="7"/>
        <v>42390.278877314813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41357.000833333332</v>
      </c>
      <c r="T77" s="10">
        <f t="shared" si="7"/>
        <v>41387.000833333332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40844.483310185184</v>
      </c>
      <c r="T78" s="10">
        <f t="shared" si="7"/>
        <v>40904.524976851848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40996.936539351846</v>
      </c>
      <c r="T79" s="10">
        <f t="shared" si="7"/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42604.522233796299</v>
      </c>
      <c r="T80" s="10">
        <f t="shared" si="7"/>
        <v>42614.522233796299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41724.568206018514</v>
      </c>
      <c r="T81" s="10">
        <f t="shared" si="7"/>
        <v>41754.568206018514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41582.875648148147</v>
      </c>
      <c r="T82" s="10">
        <f t="shared" si="7"/>
        <v>41617.875648148147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41099.950543981475</v>
      </c>
      <c r="T83" s="10">
        <f t="shared" si="7"/>
        <v>41103.918055555558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100.0125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40795.611817129626</v>
      </c>
      <c r="T84" s="10">
        <f t="shared" si="7"/>
        <v>40825.611817129626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102.5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42042.407280092586</v>
      </c>
      <c r="T85" s="10">
        <f t="shared" si="7"/>
        <v>42057.270833333336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40648.54960648148</v>
      </c>
      <c r="T86" s="10">
        <f t="shared" si="7"/>
        <v>40678.54960648148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125.5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40778.917094907403</v>
      </c>
      <c r="T87" s="10">
        <f t="shared" si="7"/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42291.347743055558</v>
      </c>
      <c r="T88" s="10">
        <f t="shared" si="7"/>
        <v>42365.389409722215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40322.331053240741</v>
      </c>
      <c r="T89" s="10">
        <f t="shared" si="7"/>
        <v>40331.861805555549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102.85714285714286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41786.450590277775</v>
      </c>
      <c r="T90" s="10">
        <f t="shared" si="7"/>
        <v>41812.450590277775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115.06666666666666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41402.543888888882</v>
      </c>
      <c r="T91" s="10">
        <f t="shared" si="7"/>
        <v>41427.543888888882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40706.089108796295</v>
      </c>
      <c r="T92" s="10">
        <f t="shared" si="7"/>
        <v>40736.089108796295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40619.194027777776</v>
      </c>
      <c r="T93" s="10">
        <f t="shared" si="7"/>
        <v>40680.194027777776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42720.990543981483</v>
      </c>
      <c r="T94" s="10">
        <f t="shared" si="7"/>
        <v>42767.124999999993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41065.649733796294</v>
      </c>
      <c r="T95" s="10">
        <f t="shared" si="7"/>
        <v>41093.666666666664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41716.509513888886</v>
      </c>
      <c r="T96" s="10">
        <f t="shared" si="7"/>
        <v>41736.509513888886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40934.796770833331</v>
      </c>
      <c r="T97" s="10">
        <f t="shared" si="7"/>
        <v>40964.796770833331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40324.45417824074</v>
      </c>
      <c r="T98" s="10">
        <f t="shared" si="7"/>
        <v>40390.916666666664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40705.926874999997</v>
      </c>
      <c r="T99" s="10">
        <f t="shared" si="7"/>
        <v>40735.926874999997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41214.586504629631</v>
      </c>
      <c r="T100" s="10">
        <f t="shared" si="7"/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41631.694432870368</v>
      </c>
      <c r="T101" s="10">
        <f t="shared" si="7"/>
        <v>41661.694432870368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41197.544976851852</v>
      </c>
      <c r="T102" s="10">
        <f t="shared" si="7"/>
        <v>41217.586643518516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41274.568402777775</v>
      </c>
      <c r="T103" s="10">
        <f t="shared" si="7"/>
        <v>41298.568402777775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40504.922835648147</v>
      </c>
      <c r="T104" s="10">
        <f t="shared" si="7"/>
        <v>40534.922835648147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41682.597569444442</v>
      </c>
      <c r="T105" s="10">
        <f t="shared" si="7"/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40612.486874999995</v>
      </c>
      <c r="T106" s="10">
        <f t="shared" si="7"/>
        <v>40635.833333333328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107.40909090909091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100.5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40987.568298611106</v>
      </c>
      <c r="T108" s="10">
        <f t="shared" si="7"/>
        <v>41001.568298611106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40635.774155092593</v>
      </c>
      <c r="T109" s="10">
        <f t="shared" si="7"/>
        <v>40657.774155092593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246.66666666666666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41365.404745370368</v>
      </c>
      <c r="T110" s="10">
        <f t="shared" si="7"/>
        <v>41425.404745370368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219.5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40569.817476851851</v>
      </c>
      <c r="T111" s="10">
        <f t="shared" si="7"/>
        <v>40599.817476851851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41557.741354166668</v>
      </c>
      <c r="T112" s="10">
        <f t="shared" si="7"/>
        <v>41592.040972222218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42125.124849537031</v>
      </c>
      <c r="T113" s="10">
        <f t="shared" si="7"/>
        <v>42155.124849537031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41717.834699074076</v>
      </c>
      <c r="T114" s="10">
        <f t="shared" si="7"/>
        <v>41741.875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40753.550092592588</v>
      </c>
      <c r="T115" s="10">
        <f t="shared" si="7"/>
        <v>40761.416666666664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103.33333333333333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40861.065833333334</v>
      </c>
      <c r="T116" s="10">
        <f t="shared" si="7"/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140.44444444444446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40918.530601851853</v>
      </c>
      <c r="T117" s="10">
        <f t="shared" si="7"/>
        <v>40943.530601851853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40595.288831018515</v>
      </c>
      <c r="T118" s="10">
        <f t="shared" si="7"/>
        <v>40641.247164351851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100.49377777777778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40248.626666666663</v>
      </c>
      <c r="T119" s="10">
        <f t="shared" si="7"/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113.0316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40722.845324074071</v>
      </c>
      <c r="T120" s="10">
        <f t="shared" si="7"/>
        <v>40752.845324074071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104.55692307692307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40738.860949074071</v>
      </c>
      <c r="T121" s="10">
        <f t="shared" si="7"/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1.4285714285714285E-2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42615.841516203705</v>
      </c>
      <c r="T122" s="10">
        <f t="shared" si="7"/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42096.496643518512</v>
      </c>
      <c r="T123" s="10">
        <f t="shared" si="7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42593.223460648143</v>
      </c>
      <c r="T124" s="10">
        <f t="shared" si="7"/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41904.573657407404</v>
      </c>
      <c r="T125" s="10">
        <f t="shared" si="7"/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42114.720393518517</v>
      </c>
      <c r="T126" s="10">
        <f t="shared" si="7"/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42709.78564814815</v>
      </c>
      <c r="T127" s="10">
        <f t="shared" si="7"/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42135.381215277775</v>
      </c>
      <c r="T128" s="10">
        <f t="shared" si="7"/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42067.415983796294</v>
      </c>
      <c r="T129" s="10">
        <f t="shared" si="7"/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42628.019594907404</v>
      </c>
      <c r="T130" s="10">
        <f t="shared" si="7"/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E131*100/D131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41778.707083333335</v>
      </c>
      <c r="T132" s="10">
        <f t="shared" si="11"/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42541.629178240742</v>
      </c>
      <c r="T133" s="10">
        <f t="shared" si="11"/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41905.60424768518</v>
      </c>
      <c r="T134" s="10">
        <f t="shared" si="11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42491.599351851844</v>
      </c>
      <c r="T135" s="10">
        <f t="shared" si="11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42221.701597222222</v>
      </c>
      <c r="T136" s="10">
        <f t="shared" si="11"/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41788.173576388886</v>
      </c>
      <c r="T137" s="10">
        <f t="shared" si="11"/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42096.201782407406</v>
      </c>
      <c r="T138" s="10">
        <f t="shared" si="11"/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42239.365659722222</v>
      </c>
      <c r="T139" s="10">
        <f t="shared" si="11"/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42186.049085648141</v>
      </c>
      <c r="T140" s="10">
        <f t="shared" si="11"/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42187.712638888886</v>
      </c>
      <c r="T141" s="10">
        <f t="shared" si="11"/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42052.989953703705</v>
      </c>
      <c r="T142" s="10">
        <f t="shared" si="11"/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42109.944710648146</v>
      </c>
      <c r="T143" s="10">
        <f t="shared" si="11"/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0.33333333333333331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41938.684930555552</v>
      </c>
      <c r="T144" s="10">
        <f t="shared" si="11"/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42558.855810185181</v>
      </c>
      <c r="T145" s="10">
        <f t="shared" si="11"/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42047.554074074076</v>
      </c>
      <c r="T146" s="10">
        <f t="shared" si="11"/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42200.333935185183</v>
      </c>
      <c r="T147" s="10">
        <f t="shared" si="11"/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42692.807847222219</v>
      </c>
      <c r="T148" s="10">
        <f t="shared" si="11"/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41969.559490740743</v>
      </c>
      <c r="T149" s="10">
        <f t="shared" si="11"/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42397.073333333326</v>
      </c>
      <c r="T150" s="10">
        <f t="shared" si="11"/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0.92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41967.963773148142</v>
      </c>
      <c r="T151" s="10">
        <f t="shared" si="11"/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42089.95349537037</v>
      </c>
      <c r="T152" s="10">
        <f t="shared" si="11"/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5.6000000000000001E-2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42113.342488425922</v>
      </c>
      <c r="T153" s="10">
        <f t="shared" si="11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41874.869212962956</v>
      </c>
      <c r="T154" s="10">
        <f t="shared" si="11"/>
        <v>41904.869212962956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41933.377824074072</v>
      </c>
      <c r="T155" s="10">
        <f t="shared" si="11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2.6666666666666665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42115.339062499996</v>
      </c>
      <c r="T156" s="10">
        <f t="shared" si="11"/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42168.351099537038</v>
      </c>
      <c r="T157" s="10">
        <f t="shared" si="11"/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41793.916620370372</v>
      </c>
      <c r="T158" s="10">
        <f t="shared" si="11"/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42396.703379629624</v>
      </c>
      <c r="T159" s="10">
        <f t="shared" si="11"/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41903.868379629625</v>
      </c>
      <c r="T160" s="10">
        <f t="shared" si="11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42514.226215277777</v>
      </c>
      <c r="T161" s="10">
        <f t="shared" si="11"/>
        <v>42554.226215277777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42171.70475694444</v>
      </c>
      <c r="T162" s="10">
        <f t="shared" si="11"/>
        <v>42231.70475694444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41792.479108796295</v>
      </c>
      <c r="T163" s="10">
        <f t="shared" si="11"/>
        <v>41822.479108796295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41834.91847222222</v>
      </c>
      <c r="T164" s="10">
        <f t="shared" si="11"/>
        <v>41867.779166666667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42243.752939814811</v>
      </c>
      <c r="T165" s="10">
        <f t="shared" si="11"/>
        <v>42277.791666666664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41841.554409722223</v>
      </c>
      <c r="T166" s="10">
        <f t="shared" si="11"/>
        <v>41901.554409722223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42351.450509259252</v>
      </c>
      <c r="T167" s="10">
        <f t="shared" si="11"/>
        <v>42381.450509259252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42720.867615740739</v>
      </c>
      <c r="T168" s="10">
        <f t="shared" si="11"/>
        <v>42750.867615740739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42160.719155092585</v>
      </c>
      <c r="T169" s="10">
        <f t="shared" si="11"/>
        <v>42220.719155092585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42052.626967592594</v>
      </c>
      <c r="T170" s="10">
        <f t="shared" si="11"/>
        <v>42082.585300925923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41900.296979166662</v>
      </c>
      <c r="T171" s="10">
        <f t="shared" si="11"/>
        <v>41930.296979166662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42216.769479166665</v>
      </c>
      <c r="T172" s="10">
        <f t="shared" si="11"/>
        <v>42246.019444444442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42533.972384259258</v>
      </c>
      <c r="T173" s="10">
        <f t="shared" si="11"/>
        <v>42593.972384259258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42047.186608796292</v>
      </c>
      <c r="T174" s="10">
        <f t="shared" si="11"/>
        <v>42082.144942129627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42033.364675925921</v>
      </c>
      <c r="T175" s="10">
        <f t="shared" si="11"/>
        <v>42063.364675925921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42072.55064814815</v>
      </c>
      <c r="T176" s="10">
        <f t="shared" si="11"/>
        <v>42132.55064814815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41855.569571759253</v>
      </c>
      <c r="T177" s="10">
        <f t="shared" si="11"/>
        <v>41880.569571759253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42191.615729166668</v>
      </c>
      <c r="T178" s="10">
        <f t="shared" si="11"/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42069.839421296296</v>
      </c>
      <c r="T179" s="10">
        <f t="shared" si="11"/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42304.747048611105</v>
      </c>
      <c r="T180" s="10">
        <f t="shared" si="11"/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42402.872164351851</v>
      </c>
      <c r="T181" s="10">
        <f t="shared" si="11"/>
        <v>42432.872164351851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42067.782905092587</v>
      </c>
      <c r="T182" s="10">
        <f t="shared" si="11"/>
        <v>42107.583333333336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42147.533506944441</v>
      </c>
      <c r="T183" s="10">
        <f t="shared" si="11"/>
        <v>42177.533506944441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41939.601967592593</v>
      </c>
      <c r="T185" s="10">
        <f t="shared" si="11"/>
        <v>41969.643634259257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42570.702997685185</v>
      </c>
      <c r="T187" s="10">
        <f t="shared" si="11"/>
        <v>42600.702997685185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42767.604560185187</v>
      </c>
      <c r="T188" s="10">
        <f t="shared" si="11"/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42182.02612268518</v>
      </c>
      <c r="T189" s="10">
        <f t="shared" si="11"/>
        <v>42206.082638888889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41856.974710648145</v>
      </c>
      <c r="T190" s="10">
        <f t="shared" si="11"/>
        <v>41886.974710648145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6.9000000000000006E-2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42527.442662037036</v>
      </c>
      <c r="T192" s="10">
        <f t="shared" si="11"/>
        <v>42537.442662037036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42239.233078703699</v>
      </c>
      <c r="T193" s="10">
        <f t="shared" si="11"/>
        <v>42279.233078703699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41899.583703703705</v>
      </c>
      <c r="T194" s="10">
        <f t="shared" si="11"/>
        <v>41929.583703703705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E195*100/D195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42375.788553240738</v>
      </c>
      <c r="T196" s="10">
        <f t="shared" si="15"/>
        <v>42435.788553240738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42135.462175925924</v>
      </c>
      <c r="T197" s="10">
        <f t="shared" si="15"/>
        <v>42195.462175925924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41.857142857142854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42259.334467592591</v>
      </c>
      <c r="T198" s="10">
        <f t="shared" si="15"/>
        <v>42287.666666666664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42741.640046296299</v>
      </c>
      <c r="T199" s="10">
        <f t="shared" si="15"/>
        <v>42783.666666666664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1.1160000000000001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41887.175023148149</v>
      </c>
      <c r="T200" s="10">
        <f t="shared" si="15"/>
        <v>41917.175023148149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42583.915532407402</v>
      </c>
      <c r="T201" s="10">
        <f t="shared" si="15"/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26.192499999999999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41866.875034722216</v>
      </c>
      <c r="T202" s="10">
        <f t="shared" si="15"/>
        <v>41896.875034722216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42255.719490740739</v>
      </c>
      <c r="T204" s="10">
        <f t="shared" si="15"/>
        <v>42285.665972222218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41973.639629629623</v>
      </c>
      <c r="T205" s="10">
        <f t="shared" si="15"/>
        <v>42033.639629629623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42556.375034722216</v>
      </c>
      <c r="T206" s="10">
        <f t="shared" si="15"/>
        <v>42586.375034722216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42248.423865740733</v>
      </c>
      <c r="T207" s="10">
        <f t="shared" si="15"/>
        <v>42283.423865740733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42566.79609953703</v>
      </c>
      <c r="T208" s="10">
        <f t="shared" si="15"/>
        <v>42587.79609953703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41977.988865740735</v>
      </c>
      <c r="T209" s="10">
        <f t="shared" si="15"/>
        <v>42007.988865740735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41959.16165509259</v>
      </c>
      <c r="T210" s="10">
        <f t="shared" si="15"/>
        <v>41989.16165509259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42165.714525462965</v>
      </c>
      <c r="T211" s="10">
        <f t="shared" si="15"/>
        <v>42195.714525462965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42248.856388888882</v>
      </c>
      <c r="T212" s="10">
        <f t="shared" si="15"/>
        <v>42277.999999999993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42235.951585648145</v>
      </c>
      <c r="T213" s="10">
        <f t="shared" si="15"/>
        <v>42265.951585648145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42416.672685185178</v>
      </c>
      <c r="T214" s="10">
        <f t="shared" si="15"/>
        <v>42476.631018518521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42202.385960648149</v>
      </c>
      <c r="T215" s="10">
        <f t="shared" si="15"/>
        <v>42232.379641203697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42009.432280092595</v>
      </c>
      <c r="T216" s="10">
        <f t="shared" si="15"/>
        <v>42069.432280092595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42375.021782407406</v>
      </c>
      <c r="T217" s="10">
        <f t="shared" si="15"/>
        <v>42417.790972222218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55.698439999999998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41970.432280092595</v>
      </c>
      <c r="T219" s="10">
        <f t="shared" si="15"/>
        <v>42001.432280092595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42079.420011574075</v>
      </c>
      <c r="T220" s="10">
        <f t="shared" si="15"/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42429.118344907409</v>
      </c>
      <c r="T221" s="10">
        <f t="shared" si="15"/>
        <v>42461.082638888889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42195.435532407406</v>
      </c>
      <c r="T222" s="10">
        <f t="shared" si="15"/>
        <v>42236.629166666666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42031.629212962966</v>
      </c>
      <c r="T223" s="10">
        <f t="shared" si="15"/>
        <v>42091.587546296294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42031.561550925922</v>
      </c>
      <c r="T224" s="10">
        <f t="shared" si="15"/>
        <v>42089.902083333327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42481.839699074073</v>
      </c>
      <c r="T225" s="10">
        <f t="shared" si="15"/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42135.026921296296</v>
      </c>
      <c r="T226" s="10">
        <f t="shared" si="15"/>
        <v>42195.026921296296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42438.752939814811</v>
      </c>
      <c r="T227" s="10">
        <f t="shared" si="15"/>
        <v>42468.711273148147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42106.457685185182</v>
      </c>
      <c r="T228" s="10">
        <f t="shared" si="15"/>
        <v>42155.186805555553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42164.685659722221</v>
      </c>
      <c r="T229" s="10">
        <f t="shared" si="15"/>
        <v>42194.685659722221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42096.478067129625</v>
      </c>
      <c r="T230" s="10">
        <f t="shared" si="15"/>
        <v>42156.478067129625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42383.725659722222</v>
      </c>
      <c r="T231" s="10">
        <f t="shared" si="15"/>
        <v>42413.725659722222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42129.568877314814</v>
      </c>
      <c r="T232" s="10">
        <f t="shared" si="15"/>
        <v>42159.568877314814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42341.75059027777</v>
      </c>
      <c r="T233" s="10">
        <f t="shared" si="15"/>
        <v>42371.75059027777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42032.617430555554</v>
      </c>
      <c r="T234" s="10">
        <f t="shared" si="15"/>
        <v>42062.617430555554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42612.703379629624</v>
      </c>
      <c r="T235" s="10">
        <f t="shared" si="15"/>
        <v>42642.703379629624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42135.82707175926</v>
      </c>
      <c r="T236" s="10">
        <f t="shared" si="15"/>
        <v>42175.82707175926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42164.700196759259</v>
      </c>
      <c r="T237" s="10">
        <f t="shared" si="15"/>
        <v>42194.700196759259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42320.876145833332</v>
      </c>
      <c r="T238" s="10">
        <f t="shared" si="15"/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0.33333333333333331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42377.368854166663</v>
      </c>
      <c r="T239" s="10">
        <f t="shared" si="15"/>
        <v>42437.368854166663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42713.754166666666</v>
      </c>
      <c r="T240" s="10">
        <f t="shared" si="15"/>
        <v>42734.166666666664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42296.901967592588</v>
      </c>
      <c r="T241" s="10">
        <f t="shared" si="15"/>
        <v>42316.291666666664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41354.500127314815</v>
      </c>
      <c r="T242" s="10">
        <f t="shared" si="15"/>
        <v>41399.500127314815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41949.489629629628</v>
      </c>
      <c r="T243" s="10">
        <f t="shared" si="15"/>
        <v>41994.489629629628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113.46153846153847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40862.28460648148</v>
      </c>
      <c r="T244" s="10">
        <f t="shared" si="15"/>
        <v>40897.28460648148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41661.839166666665</v>
      </c>
      <c r="T245" s="10">
        <f t="shared" si="15"/>
        <v>41691.839166666665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113.75714285714285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40213.115266203698</v>
      </c>
      <c r="T246" s="10">
        <f t="shared" si="15"/>
        <v>40253.087500000001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103.72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41106.844733796293</v>
      </c>
      <c r="T247" s="10">
        <f t="shared" si="15"/>
        <v>41136.844733796293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305.45999999999998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40480.155150462961</v>
      </c>
      <c r="T248" s="10">
        <f t="shared" si="15"/>
        <v>40530.196817129625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40430.395995370367</v>
      </c>
      <c r="T249" s="10">
        <f t="shared" si="15"/>
        <v>40466.943749999999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40870.566076388888</v>
      </c>
      <c r="T250" s="10">
        <f t="shared" si="15"/>
        <v>40915.566076388888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40332.715509259258</v>
      </c>
      <c r="T251" s="10">
        <f t="shared" si="15"/>
        <v>40412.527777777774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105.58333333333333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41401.357534722221</v>
      </c>
      <c r="T252" s="10">
        <f t="shared" si="15"/>
        <v>41431.357534722221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125.57142857142857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41013.579236111109</v>
      </c>
      <c r="T253" s="10">
        <f t="shared" si="15"/>
        <v>41045.583333333328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40266.454374999994</v>
      </c>
      <c r="T254" s="10">
        <f t="shared" si="15"/>
        <v>40329.957638888889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100.73333333333333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40924.44253472222</v>
      </c>
      <c r="T255" s="10">
        <f t="shared" si="15"/>
        <v>40954.44253472222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42263.744328703702</v>
      </c>
      <c r="T256" s="10">
        <f t="shared" si="15"/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40588.318078703705</v>
      </c>
      <c r="T257" s="10">
        <f t="shared" si="15"/>
        <v>40618.276412037034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41319.560960648145</v>
      </c>
      <c r="T258" s="10">
        <f t="shared" si="15"/>
        <v>41349.560960648145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E259*100/D259</f>
        <v>106.7264857142857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40681.843356481477</v>
      </c>
      <c r="T260" s="10">
        <f t="shared" si="19"/>
        <v>40711.843356481477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42072.529733796291</v>
      </c>
      <c r="T261" s="10">
        <f t="shared" si="19"/>
        <v>42102.529733796291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40330.547210648147</v>
      </c>
      <c r="T262" s="10">
        <f t="shared" si="19"/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41017.677129629628</v>
      </c>
      <c r="T263" s="10">
        <f t="shared" si="19"/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40555.039675925924</v>
      </c>
      <c r="T264" s="10">
        <f t="shared" si="19"/>
        <v>40600.039675925924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41149.746458333328</v>
      </c>
      <c r="T265" s="10">
        <f t="shared" si="19"/>
        <v>41179.746458333328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118.2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41010.411979166667</v>
      </c>
      <c r="T266" s="10">
        <f t="shared" si="19"/>
        <v>41040.411979166667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40267.03738425926</v>
      </c>
      <c r="T267" s="10">
        <f t="shared" si="19"/>
        <v>40308.636111111111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40204.966516203705</v>
      </c>
      <c r="T268" s="10">
        <f t="shared" si="19"/>
        <v>40290.95208333333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131.62883248730964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41785.244201388887</v>
      </c>
      <c r="T269" s="10">
        <f t="shared" si="19"/>
        <v>41815.244201388887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40808.944189814814</v>
      </c>
      <c r="T270" s="10">
        <f t="shared" si="19"/>
        <v>40853.985856481479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42757.988680555551</v>
      </c>
      <c r="T271" s="10">
        <f t="shared" si="19"/>
        <v>42787.988680555551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40637.658217592594</v>
      </c>
      <c r="T272" s="10">
        <f t="shared" si="19"/>
        <v>40687.958333333328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41611.891909722217</v>
      </c>
      <c r="T273" s="10">
        <f t="shared" si="19"/>
        <v>41641.125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177.43366666666665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40235.692025462959</v>
      </c>
      <c r="T274" s="10">
        <f t="shared" si="19"/>
        <v>40296.575694444444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40697.29011574074</v>
      </c>
      <c r="T275" s="10">
        <f t="shared" si="19"/>
        <v>40727.29011574074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40969.704039351847</v>
      </c>
      <c r="T276" s="10">
        <f t="shared" si="19"/>
        <v>41004.082638888889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41192.823680555557</v>
      </c>
      <c r="T277" s="10">
        <f t="shared" si="19"/>
        <v>41222.865347222221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40966.873541666668</v>
      </c>
      <c r="T278" s="10">
        <f t="shared" si="19"/>
        <v>41026.831874999996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110.38153846153845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42117.68309027778</v>
      </c>
      <c r="T279" s="10">
        <f t="shared" si="19"/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41163.832627314812</v>
      </c>
      <c r="T280" s="10">
        <f t="shared" si="19"/>
        <v>41193.832627314812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42759.035833333335</v>
      </c>
      <c r="T281" s="10">
        <f t="shared" si="19"/>
        <v>42792.875694444439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41744.382349537038</v>
      </c>
      <c r="T282" s="10">
        <f t="shared" si="19"/>
        <v>41789.382349537038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39949.955011574071</v>
      </c>
      <c r="T283" s="10">
        <f t="shared" si="19"/>
        <v>40035.601388888885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40194.711712962962</v>
      </c>
      <c r="T284" s="10">
        <f t="shared" si="19"/>
        <v>40231.708333333328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40675.501666666663</v>
      </c>
      <c r="T285" s="10">
        <f t="shared" si="19"/>
        <v>40694.999305555553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40904.529861111107</v>
      </c>
      <c r="T286" s="10">
        <f t="shared" si="19"/>
        <v>40929.529861111107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41506.547777777778</v>
      </c>
      <c r="T287" s="10">
        <f t="shared" si="19"/>
        <v>41536.547777777778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109.15333333333334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41313.607916666668</v>
      </c>
      <c r="T288" s="10">
        <f t="shared" si="19"/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176.3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41184.069652777776</v>
      </c>
      <c r="T289" s="10">
        <f t="shared" si="19"/>
        <v>41214.958333333328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103.21062000000001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41050.960567129623</v>
      </c>
      <c r="T290" s="10">
        <f t="shared" si="19"/>
        <v>41085.960567129623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41550.248078703698</v>
      </c>
      <c r="T291" s="10">
        <f t="shared" si="19"/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106.68444444444444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40526.160844907405</v>
      </c>
      <c r="T292" s="10">
        <f t="shared" si="19"/>
        <v>40576.124305555553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41376.560717592591</v>
      </c>
      <c r="T293" s="10">
        <f t="shared" si="19"/>
        <v>41394.792361111111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40812.594895833332</v>
      </c>
      <c r="T294" s="10">
        <f t="shared" si="19"/>
        <v>40844.957638888889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41719.459652777776</v>
      </c>
      <c r="T295" s="10">
        <f t="shared" si="19"/>
        <v>41749.459652777776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40342.876087962963</v>
      </c>
      <c r="T296" s="10">
        <f t="shared" si="19"/>
        <v>40378.458333333328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41518.796400462961</v>
      </c>
      <c r="T297" s="10">
        <f t="shared" si="19"/>
        <v>41578.791666666664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41134.267164351848</v>
      </c>
      <c r="T298" s="10">
        <f t="shared" si="19"/>
        <v>41159.267164351848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42089.519687499997</v>
      </c>
      <c r="T299" s="10">
        <f t="shared" si="19"/>
        <v>42124.957638888889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41709.255185185182</v>
      </c>
      <c r="T300" s="10">
        <f t="shared" si="19"/>
        <v>41768.666666666664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178.95249999999999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40469.016898148147</v>
      </c>
      <c r="T301" s="10">
        <f t="shared" si="19"/>
        <v>40499.058564814812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40626.751597222217</v>
      </c>
      <c r="T302" s="10">
        <f t="shared" si="19"/>
        <v>40657.751597222217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118.735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41312.529340277775</v>
      </c>
      <c r="T303" s="10">
        <f t="shared" si="19"/>
        <v>41352.487673611111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40933.648587962962</v>
      </c>
      <c r="T304" s="10">
        <f t="shared" si="19"/>
        <v>40963.648587962962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41031.862800925919</v>
      </c>
      <c r="T305" s="10">
        <f t="shared" si="19"/>
        <v>41061.862800925919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231.64705882352942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41113.88653935185</v>
      </c>
      <c r="T306" s="10">
        <f t="shared" si="19"/>
        <v>41152.875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130.33333333333334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40948.421863425923</v>
      </c>
      <c r="T307" s="10">
        <f t="shared" si="19"/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41333.628854166665</v>
      </c>
      <c r="T308" s="10">
        <f t="shared" si="19"/>
        <v>41353.587187499994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111.31818181818181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41282.736122685186</v>
      </c>
      <c r="T309" s="10">
        <f t="shared" si="19"/>
        <v>41312.736122685186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105.56666666666666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40567.486226851848</v>
      </c>
      <c r="T310" s="10">
        <f t="shared" si="19"/>
        <v>40612.486226851848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118.94444444444444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41134.543217592589</v>
      </c>
      <c r="T311" s="10">
        <f t="shared" si="19"/>
        <v>41155.543217592589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40820.974803240737</v>
      </c>
      <c r="T312" s="10">
        <f t="shared" si="19"/>
        <v>40835.875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40868.011481481481</v>
      </c>
      <c r="T313" s="10">
        <f t="shared" si="19"/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111.875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41348.669351851851</v>
      </c>
      <c r="T314" s="10">
        <f t="shared" si="19"/>
        <v>41378.669351851851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40357.019606481481</v>
      </c>
      <c r="T315" s="10">
        <f t="shared" si="19"/>
        <v>40401.457638888889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41304.624861111108</v>
      </c>
      <c r="T316" s="10">
        <f t="shared" si="19"/>
        <v>41334.624861111108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41113.564050925925</v>
      </c>
      <c r="T317" s="10">
        <f t="shared" si="19"/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41950.715243055551</v>
      </c>
      <c r="T318" s="10">
        <f t="shared" si="19"/>
        <v>41983.999305555553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41589.468553240738</v>
      </c>
      <c r="T319" s="10">
        <f t="shared" si="19"/>
        <v>41619.468553240738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41329.830451388887</v>
      </c>
      <c r="T320" s="10">
        <f t="shared" si="19"/>
        <v>41359.788784722223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40123.629965277774</v>
      </c>
      <c r="T321" s="10">
        <f t="shared" si="19"/>
        <v>40211.124305555553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42331.34297453703</v>
      </c>
      <c r="T322" s="10">
        <f t="shared" si="19"/>
        <v>42360.749999999993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E323*100/D323</f>
        <v>102.66285714285715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42473.361666666664</v>
      </c>
      <c r="T324" s="10">
        <f t="shared" si="23"/>
        <v>42503.361666666664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42697.113032407404</v>
      </c>
      <c r="T325" s="10">
        <f t="shared" si="23"/>
        <v>42725.124305555553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42184.417916666665</v>
      </c>
      <c r="T326" s="10">
        <f t="shared" si="23"/>
        <v>42217.417916666665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42688.979548611103</v>
      </c>
      <c r="T327" s="10">
        <f t="shared" si="23"/>
        <v>42723.979548611103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42775.106550925928</v>
      </c>
      <c r="T328" s="10">
        <f t="shared" si="23"/>
        <v>42808.747916666667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42058.026956018519</v>
      </c>
      <c r="T329" s="10">
        <f t="shared" si="23"/>
        <v>42085.124999999993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42278.738287037035</v>
      </c>
      <c r="T330" s="10">
        <f t="shared" si="23"/>
        <v>42308.958333333336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42291.258414351854</v>
      </c>
      <c r="T331" s="10">
        <f t="shared" si="23"/>
        <v>42314.958333333336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41379.307442129626</v>
      </c>
      <c r="T332" s="10">
        <f t="shared" si="23"/>
        <v>41410.957638888889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106.605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42507.373078703698</v>
      </c>
      <c r="T333" s="10">
        <f t="shared" si="23"/>
        <v>42538.373078703698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42263.471956018511</v>
      </c>
      <c r="T334" s="10">
        <f t="shared" si="23"/>
        <v>42305.124999999993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42437.428136574068</v>
      </c>
      <c r="T335" s="10">
        <f t="shared" si="23"/>
        <v>42467.386469907404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42101.474039351851</v>
      </c>
      <c r="T336" s="10">
        <f t="shared" si="23"/>
        <v>42139.583333333336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42101.529108796291</v>
      </c>
      <c r="T337" s="10">
        <f t="shared" si="23"/>
        <v>42132.708333333336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42291.387939814813</v>
      </c>
      <c r="T338" s="10">
        <f t="shared" si="23"/>
        <v>42321.429606481477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101.16833333333334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42046.920231481483</v>
      </c>
      <c r="T339" s="10">
        <f t="shared" si="23"/>
        <v>42076.878564814811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42559.547337962962</v>
      </c>
      <c r="T340" s="10">
        <f t="shared" si="23"/>
        <v>42615.833333333336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42093.551712962959</v>
      </c>
      <c r="T341" s="10">
        <f t="shared" si="23"/>
        <v>42123.551712962959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42772.460729166669</v>
      </c>
      <c r="T342" s="10">
        <f t="shared" si="23"/>
        <v>42802.666666666664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106.71428571428571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41894.671273148146</v>
      </c>
      <c r="T343" s="10">
        <f t="shared" si="23"/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100.3664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42459.572511574072</v>
      </c>
      <c r="T344" s="10">
        <f t="shared" si="23"/>
        <v>42489.572511574072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102.02863333333333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41926.529456018514</v>
      </c>
      <c r="T345" s="10">
        <f t="shared" si="23"/>
        <v>41956.916666666664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42111.762662037036</v>
      </c>
      <c r="T346" s="10">
        <f t="shared" si="23"/>
        <v>42155.888888888883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42114.735995370364</v>
      </c>
      <c r="T347" s="10">
        <f t="shared" si="23"/>
        <v>42144.735995370364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42261.291909722218</v>
      </c>
      <c r="T348" s="10">
        <f t="shared" si="23"/>
        <v>42291.291909722218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111.59050000000001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42292.287141203698</v>
      </c>
      <c r="T349" s="10">
        <f t="shared" si="23"/>
        <v>42322.32880787037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42207.378657407404</v>
      </c>
      <c r="T350" s="10">
        <f t="shared" si="23"/>
        <v>42237.378657407404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42760.290601851848</v>
      </c>
      <c r="T351" s="10">
        <f t="shared" si="23"/>
        <v>42790.290601851848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42585.857743055552</v>
      </c>
      <c r="T352" s="10">
        <f t="shared" si="23"/>
        <v>42623.957638888889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127.34117647058824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42427.75641203703</v>
      </c>
      <c r="T353" s="10">
        <f t="shared" si="23"/>
        <v>42467.714745370373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41889.959120370368</v>
      </c>
      <c r="T354" s="10">
        <f t="shared" si="23"/>
        <v>41919.959120370368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42297.583553240744</v>
      </c>
      <c r="T355" s="10">
        <f t="shared" si="23"/>
        <v>42327.625219907401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42438.619456018518</v>
      </c>
      <c r="T356" s="10">
        <f t="shared" si="23"/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41943.0855787037</v>
      </c>
      <c r="T357" s="10">
        <f t="shared" si="23"/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102.69240000000001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42415.594826388886</v>
      </c>
      <c r="T358" s="10">
        <f t="shared" si="23"/>
        <v>42445.553159722222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42078.01385416666</v>
      </c>
      <c r="T359" s="10">
        <f t="shared" si="23"/>
        <v>42118.01385416666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103.08799999999999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42507.651863425919</v>
      </c>
      <c r="T360" s="10">
        <f t="shared" si="23"/>
        <v>42536.416666666664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104.85537190082644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41934.86215277778</v>
      </c>
      <c r="T361" s="10">
        <f t="shared" si="23"/>
        <v>41957.008333333331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42163.689583333333</v>
      </c>
      <c r="T362" s="10">
        <f t="shared" si="23"/>
        <v>42207.924305555549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41935.792893518512</v>
      </c>
      <c r="T363" s="10">
        <f t="shared" si="23"/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124.15933781686498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41837.002210648148</v>
      </c>
      <c r="T364" s="10">
        <f t="shared" si="23"/>
        <v>41858.791666666664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101.33333333333333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40255.53629629629</v>
      </c>
      <c r="T365" s="10">
        <f t="shared" si="23"/>
        <v>40300.598611111105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41780.651296296295</v>
      </c>
      <c r="T366" s="10">
        <f t="shared" si="23"/>
        <v>41810.957638888889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103.97333333333333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41668.398136574069</v>
      </c>
      <c r="T367" s="10">
        <f t="shared" si="23"/>
        <v>41698.398136574069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41019.584699074076</v>
      </c>
      <c r="T368" s="10">
        <f t="shared" si="23"/>
        <v>41049.584699074076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41355.368958333333</v>
      </c>
      <c r="T369" s="10">
        <f t="shared" si="23"/>
        <v>41394.999305555553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104.11199999999999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42043.397245370368</v>
      </c>
      <c r="T370" s="10">
        <f t="shared" si="23"/>
        <v>42078.355578703697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40893.3433912037</v>
      </c>
      <c r="T371" s="10">
        <f t="shared" si="23"/>
        <v>40923.3433912037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42711.586805555555</v>
      </c>
      <c r="T372" s="10">
        <f t="shared" si="23"/>
        <v>42741.586805555555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41261.559479166666</v>
      </c>
      <c r="T373" s="10">
        <f t="shared" si="23"/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125.33333333333333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42425.368564814817</v>
      </c>
      <c r="T374" s="10">
        <f t="shared" si="23"/>
        <v>42465.458333333336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41078.703680555554</v>
      </c>
      <c r="T375" s="10">
        <f t="shared" si="23"/>
        <v>41108.703680555554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40757.680914351848</v>
      </c>
      <c r="T376" s="10">
        <f t="shared" si="23"/>
        <v>40802.680914351848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41657.77674768518</v>
      </c>
      <c r="T377" s="10">
        <f t="shared" si="23"/>
        <v>41699.512499999997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105.95918367346938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42576.244398148141</v>
      </c>
      <c r="T378" s="10">
        <f t="shared" si="23"/>
        <v>42607.244398148141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114.4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42292.042453703696</v>
      </c>
      <c r="T379" s="10">
        <f t="shared" si="23"/>
        <v>42322.084027777775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111.76666666666667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42370.363518518519</v>
      </c>
      <c r="T380" s="10">
        <f t="shared" si="23"/>
        <v>42394.786111111105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40987.479999999996</v>
      </c>
      <c r="T381" s="10">
        <f t="shared" si="23"/>
        <v>41032.479999999996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42367.511481481481</v>
      </c>
      <c r="T382" s="10">
        <f t="shared" si="23"/>
        <v>42392.511481481481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104.73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41085.48978009259</v>
      </c>
      <c r="T383" s="10">
        <f t="shared" si="23"/>
        <v>41120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255.83333333333334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41144.501157407409</v>
      </c>
      <c r="T384" s="10">
        <f t="shared" si="23"/>
        <v>41158.501157407409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41754.90924768518</v>
      </c>
      <c r="T385" s="10">
        <f t="shared" si="23"/>
        <v>41777.90924768518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41980.573460648149</v>
      </c>
      <c r="T386" s="10">
        <f t="shared" si="23"/>
        <v>42010.573460648149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E387*100/D387</f>
        <v>105.982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42211.742951388886</v>
      </c>
      <c r="T388" s="10">
        <f t="shared" si="27"/>
        <v>42226.742951388886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213.98947368421054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42200.468263888884</v>
      </c>
      <c r="T389" s="10">
        <f t="shared" si="27"/>
        <v>42231.041666666664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42548.86782407407</v>
      </c>
      <c r="T390" s="10">
        <f t="shared" si="27"/>
        <v>42578.86782407407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41673.854745370372</v>
      </c>
      <c r="T391" s="10">
        <f t="shared" si="27"/>
        <v>41705.749305555553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42111.828379629624</v>
      </c>
      <c r="T392" s="10">
        <f t="shared" si="27"/>
        <v>42131.828379629624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40864.833923611106</v>
      </c>
      <c r="T393" s="10">
        <f t="shared" si="27"/>
        <v>40894.832638888889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40763.508923611109</v>
      </c>
      <c r="T394" s="10">
        <f t="shared" si="27"/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41526.500601851847</v>
      </c>
      <c r="T395" s="10">
        <f t="shared" si="27"/>
        <v>41557.500601851847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42417.60974537037</v>
      </c>
      <c r="T396" s="10">
        <f t="shared" si="27"/>
        <v>42477.568078703705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40990.700925925921</v>
      </c>
      <c r="T397" s="10">
        <f t="shared" si="27"/>
        <v>41026.688888888886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41082.356550925928</v>
      </c>
      <c r="T398" s="10">
        <f t="shared" si="27"/>
        <v>41097.356550925928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40379.568101851852</v>
      </c>
      <c r="T399" s="10">
        <f t="shared" si="27"/>
        <v>40421.947222222218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42078.584791666661</v>
      </c>
      <c r="T400" s="10">
        <f t="shared" si="27"/>
        <v>42123.584791666661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106.80500000000001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42687.667442129627</v>
      </c>
      <c r="T401" s="10">
        <f t="shared" si="27"/>
        <v>42718.291666666664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41745.427627314813</v>
      </c>
      <c r="T402" s="10">
        <f t="shared" si="27"/>
        <v>41775.9375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40732.633912037032</v>
      </c>
      <c r="T403" s="10">
        <f t="shared" si="27"/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42292.331215277773</v>
      </c>
      <c r="T404" s="10">
        <f t="shared" si="27"/>
        <v>42313.372881944444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40718.102326388886</v>
      </c>
      <c r="T405" s="10">
        <f t="shared" si="27"/>
        <v>40765.088888888888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41646.419699074067</v>
      </c>
      <c r="T406" s="10">
        <f t="shared" si="27"/>
        <v>41675.75277777778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41673.876608796294</v>
      </c>
      <c r="T407" s="10">
        <f t="shared" si="27"/>
        <v>41703.876608796294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40637.95413194444</v>
      </c>
      <c r="T408" s="10">
        <f t="shared" si="27"/>
        <v>40672.040972222218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40806.662615740737</v>
      </c>
      <c r="T409" s="10">
        <f t="shared" si="27"/>
        <v>40866.704282407409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41543.527662037035</v>
      </c>
      <c r="T410" s="10">
        <f t="shared" si="27"/>
        <v>41583.569328703699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42543.654444444437</v>
      </c>
      <c r="T411" s="10">
        <f t="shared" si="27"/>
        <v>42573.654444444437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128.30000000000001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42113.773113425923</v>
      </c>
      <c r="T412" s="10">
        <f t="shared" si="27"/>
        <v>42173.773113425923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41597.967638888884</v>
      </c>
      <c r="T413" s="10">
        <f t="shared" si="27"/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41099.534467592588</v>
      </c>
      <c r="T414" s="10">
        <f t="shared" si="27"/>
        <v>41115.534467592588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41079.66910879629</v>
      </c>
      <c r="T415" s="10">
        <f t="shared" si="27"/>
        <v>41109.66910879629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41528.85491898148</v>
      </c>
      <c r="T416" s="10">
        <f t="shared" si="27"/>
        <v>41558.85491898148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41904.643541666665</v>
      </c>
      <c r="T417" s="10">
        <f t="shared" si="27"/>
        <v>41929.291666666664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41648.187858796293</v>
      </c>
      <c r="T418" s="10">
        <f t="shared" si="27"/>
        <v>41678.187858796293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41360.762268518512</v>
      </c>
      <c r="T419" s="10">
        <f t="shared" si="27"/>
        <v>41371.981249999997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42178.07403935185</v>
      </c>
      <c r="T420" s="10">
        <f t="shared" si="27"/>
        <v>42208.07403935185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41394.634108796294</v>
      </c>
      <c r="T421" s="10">
        <f t="shared" si="27"/>
        <v>41454.634108796294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0.43939393939393939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41682.028136574074</v>
      </c>
      <c r="T422" s="10">
        <f t="shared" si="27"/>
        <v>41711.986469907402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42177.283055555548</v>
      </c>
      <c r="T423" s="10">
        <f t="shared" si="27"/>
        <v>42237.283055555548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41863.052048611113</v>
      </c>
      <c r="T424" s="10">
        <f t="shared" si="27"/>
        <v>41893.052048611113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41400.717939814815</v>
      </c>
      <c r="T425" s="10">
        <f t="shared" si="27"/>
        <v>41430.717939814815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6.7966666666666669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40934.167812499996</v>
      </c>
      <c r="T426" s="10">
        <f t="shared" si="27"/>
        <v>40994.126145833332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42275.652824074066</v>
      </c>
      <c r="T427" s="10">
        <f t="shared" si="27"/>
        <v>42335.694490740738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1.33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42400.503634259258</v>
      </c>
      <c r="T428" s="10">
        <f t="shared" si="27"/>
        <v>42430.503634259258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42285.700694444444</v>
      </c>
      <c r="T429" s="10">
        <f t="shared" si="27"/>
        <v>42299.582638888889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5.6333333333333337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41778.558391203704</v>
      </c>
      <c r="T430" s="10">
        <f t="shared" si="27"/>
        <v>41806.708333333328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40070.693078703705</v>
      </c>
      <c r="T431" s="10">
        <f t="shared" si="27"/>
        <v>40143.999305555553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41512.898923611108</v>
      </c>
      <c r="T432" s="10">
        <f t="shared" si="27"/>
        <v>41527.898923611108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42526.662997685184</v>
      </c>
      <c r="T433" s="10">
        <f t="shared" si="27"/>
        <v>42556.662997685184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42238.51829861111</v>
      </c>
      <c r="T434" s="10">
        <f t="shared" si="27"/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42228.421550925923</v>
      </c>
      <c r="T435" s="10">
        <f t="shared" si="27"/>
        <v>42288.421550925923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41576.626180555555</v>
      </c>
      <c r="T436" s="10">
        <f t="shared" si="27"/>
        <v>41609.667847222219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41500.539120370369</v>
      </c>
      <c r="T437" s="10">
        <f t="shared" si="27"/>
        <v>41530.539120370369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41456.154085648144</v>
      </c>
      <c r="T438" s="10">
        <f t="shared" si="27"/>
        <v>41486.154085648144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42591.110254629624</v>
      </c>
      <c r="T439" s="10">
        <f t="shared" si="27"/>
        <v>42651.110254629624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9.3800000000000008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42296.052754629629</v>
      </c>
      <c r="T440" s="10">
        <f t="shared" si="27"/>
        <v>42326.094421296293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41919.553449074076</v>
      </c>
      <c r="T441" s="10">
        <f t="shared" si="27"/>
        <v>41929.553449074076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42423.777233796289</v>
      </c>
      <c r="T442" s="10">
        <f t="shared" si="27"/>
        <v>42453.735567129632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42024.680358796293</v>
      </c>
      <c r="T444" s="10">
        <f t="shared" si="27"/>
        <v>42054.680358796293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41649.806724537033</v>
      </c>
      <c r="T445" s="10">
        <f t="shared" si="27"/>
        <v>41679.806724537033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40894.69862268518</v>
      </c>
      <c r="T446" s="10">
        <f t="shared" si="27"/>
        <v>40954.69862268518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42130.127025462956</v>
      </c>
      <c r="T447" s="10">
        <f t="shared" si="27"/>
        <v>42145.127025462956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42036.875231481477</v>
      </c>
      <c r="T448" s="10">
        <f t="shared" si="27"/>
        <v>42066.875231481477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41331.34679398148</v>
      </c>
      <c r="T449" s="10">
        <f t="shared" si="27"/>
        <v>41356.305127314808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41753.549710648142</v>
      </c>
      <c r="T450" s="10">
        <f t="shared" si="27"/>
        <v>41773.549710648142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E451*100/D451</f>
        <v>2.25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41654.73842592592</v>
      </c>
      <c r="T452" s="10">
        <f t="shared" si="31"/>
        <v>41684.73842592592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41634.506840277776</v>
      </c>
      <c r="T453" s="10">
        <f t="shared" si="31"/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42107.49554398148</v>
      </c>
      <c r="T454" s="10">
        <f t="shared" si="31"/>
        <v>42137.49554398148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42038.616655092592</v>
      </c>
      <c r="T455" s="10">
        <f t="shared" si="31"/>
        <v>42054.616655092592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41938.508923611109</v>
      </c>
      <c r="T456" s="10">
        <f t="shared" si="31"/>
        <v>41969.343055555553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6.9230769230769235E-2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40970.794236111113</v>
      </c>
      <c r="T457" s="10">
        <f t="shared" si="31"/>
        <v>41015.813194444439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41547.486122685186</v>
      </c>
      <c r="T458" s="10">
        <f t="shared" si="31"/>
        <v>41568.957638888889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41837.559166666666</v>
      </c>
      <c r="T459" s="10">
        <f t="shared" si="31"/>
        <v>41867.559166666666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41378.491435185184</v>
      </c>
      <c r="T460" s="10">
        <f t="shared" si="31"/>
        <v>41408.491435185184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40800.432025462964</v>
      </c>
      <c r="T461" s="10">
        <f t="shared" si="31"/>
        <v>40860.473692129628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41759.334201388883</v>
      </c>
      <c r="T462" s="10">
        <f t="shared" si="31"/>
        <v>41790.958333333328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41407.638506944444</v>
      </c>
      <c r="T463" s="10">
        <f t="shared" si="31"/>
        <v>41427.638506944444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40704.918298611105</v>
      </c>
      <c r="T464" s="10">
        <f t="shared" si="31"/>
        <v>40764.918298611105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40750.501770833333</v>
      </c>
      <c r="T465" s="10">
        <f t="shared" si="31"/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42488.640451388885</v>
      </c>
      <c r="T466" s="10">
        <f t="shared" si="31"/>
        <v>42508.640451388885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41800.911736111106</v>
      </c>
      <c r="T467" s="10">
        <f t="shared" si="31"/>
        <v>41816.911736111106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41129.734537037039</v>
      </c>
      <c r="T468" s="10">
        <f t="shared" si="31"/>
        <v>41159.734537037039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41135.471458333333</v>
      </c>
      <c r="T469" s="10">
        <f t="shared" si="31"/>
        <v>41180.471458333333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41040.959293981483</v>
      </c>
      <c r="T470" s="10">
        <f t="shared" si="31"/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41827.781527777777</v>
      </c>
      <c r="T471" s="10">
        <f t="shared" si="31"/>
        <v>41887.781527777777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41604.959363425922</v>
      </c>
      <c r="T472" s="10">
        <f t="shared" si="31"/>
        <v>41654.958333333328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41703.513645833329</v>
      </c>
      <c r="T473" s="10">
        <f t="shared" si="31"/>
        <v>41748.471979166665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41844.714328703703</v>
      </c>
      <c r="T474" s="10">
        <f t="shared" si="31"/>
        <v>41874.714328703703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41869.489803240736</v>
      </c>
      <c r="T475" s="10">
        <f t="shared" si="31"/>
        <v>41899.489803240736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42753.120706018519</v>
      </c>
      <c r="T476" s="10">
        <f t="shared" si="31"/>
        <v>42783.120706018519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42099.877812500003</v>
      </c>
      <c r="T477" s="10">
        <f t="shared" si="31"/>
        <v>42129.877812500003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41757.76667824074</v>
      </c>
      <c r="T478" s="10">
        <f t="shared" si="31"/>
        <v>41792.957638888889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40987.626550925925</v>
      </c>
      <c r="T479" s="10">
        <f t="shared" si="31"/>
        <v>41047.626550925925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42065.702650462961</v>
      </c>
      <c r="T480" s="10">
        <f t="shared" si="31"/>
        <v>42095.660983796297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41904.199479166666</v>
      </c>
      <c r="T481" s="10">
        <f t="shared" si="31"/>
        <v>41964.24114583333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41465.29184027778</v>
      </c>
      <c r="T482" s="10">
        <f t="shared" si="31"/>
        <v>41495.29184027778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41162.46399305555</v>
      </c>
      <c r="T483" s="10">
        <f t="shared" si="31"/>
        <v>41192.46399305555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42447.688541666663</v>
      </c>
      <c r="T484" s="10">
        <f t="shared" si="31"/>
        <v>42474.398611111108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41242.989259259259</v>
      </c>
      <c r="T485" s="10">
        <f t="shared" si="31"/>
        <v>41302.989259259259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42272.731157407405</v>
      </c>
      <c r="T486" s="10">
        <f t="shared" si="31"/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41381.297442129631</v>
      </c>
      <c r="T487" s="10">
        <f t="shared" si="31"/>
        <v>41411.297442129631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41761.734247685185</v>
      </c>
      <c r="T488" s="10">
        <f t="shared" si="31"/>
        <v>41791.734247685185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42669.386504629627</v>
      </c>
      <c r="T489" s="10">
        <f t="shared" si="31"/>
        <v>42729.428171296291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42713.84606481481</v>
      </c>
      <c r="T490" s="10">
        <f t="shared" si="31"/>
        <v>42743.84606481481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41113.760243055549</v>
      </c>
      <c r="T492" s="10">
        <f t="shared" si="31"/>
        <v>41143.760243055549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42366.774293981478</v>
      </c>
      <c r="T493" s="10">
        <f t="shared" si="31"/>
        <v>42396.774293981478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42595.826736111114</v>
      </c>
      <c r="T494" s="10">
        <f t="shared" si="31"/>
        <v>42655.826736111114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42114.517800925925</v>
      </c>
      <c r="T495" s="10">
        <f t="shared" si="31"/>
        <v>42144.517800925925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41799.62228009259</v>
      </c>
      <c r="T496" s="10">
        <f t="shared" si="31"/>
        <v>41822.916666666664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42171.619270833333</v>
      </c>
      <c r="T497" s="10">
        <f t="shared" si="31"/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41944.829456018517</v>
      </c>
      <c r="T499" s="10">
        <f t="shared" si="31"/>
        <v>41997.999999999993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4.5985132395404555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40858.553807870368</v>
      </c>
      <c r="T500" s="10">
        <f t="shared" si="31"/>
        <v>40900.553807870368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40043.687129629623</v>
      </c>
      <c r="T501" s="10">
        <f t="shared" si="31"/>
        <v>40098.665972222218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3.3076923076923075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40247.677673611106</v>
      </c>
      <c r="T502" s="10">
        <f t="shared" si="31"/>
        <v>40306.719444444439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40703.026053240741</v>
      </c>
      <c r="T503" s="10">
        <f t="shared" si="31"/>
        <v>40733.026053240741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40956.345196759255</v>
      </c>
      <c r="T504" s="10">
        <f t="shared" si="31"/>
        <v>40986.303530092591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41991.318321759252</v>
      </c>
      <c r="T505" s="10">
        <f t="shared" si="31"/>
        <v>42021.318321759252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40949.775312499994</v>
      </c>
      <c r="T506" s="10">
        <f t="shared" si="31"/>
        <v>41009.73364583333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0.43333333333333335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42317.889884259253</v>
      </c>
      <c r="T507" s="10">
        <f t="shared" si="31"/>
        <v>42362.889884259253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41466.343981481477</v>
      </c>
      <c r="T508" s="10">
        <f t="shared" si="31"/>
        <v>41496.343981481477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41156.750659722216</v>
      </c>
      <c r="T509" s="10">
        <f t="shared" si="31"/>
        <v>41201.750659722216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40994.815983796296</v>
      </c>
      <c r="T510" s="10">
        <f t="shared" si="31"/>
        <v>41054.384722222218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42153.423263888886</v>
      </c>
      <c r="T511" s="10">
        <f t="shared" si="31"/>
        <v>42183.423263888886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42399.968043981477</v>
      </c>
      <c r="T512" s="10">
        <f t="shared" si="31"/>
        <v>42429.968043981477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41340.09469907407</v>
      </c>
      <c r="T513" s="10">
        <f t="shared" si="31"/>
        <v>41370.053032407406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0.13750000000000001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42649.533877314818</v>
      </c>
      <c r="T514" s="10">
        <f t="shared" si="31"/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E515*100/D515</f>
        <v>13.923999999999999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41830.405636574069</v>
      </c>
      <c r="T516" s="10">
        <f t="shared" si="35"/>
        <v>41860.405636574069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42327.282418981478</v>
      </c>
      <c r="T517" s="10">
        <f t="shared" si="35"/>
        <v>42367.282418981478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42091.570370370369</v>
      </c>
      <c r="T518" s="10">
        <f t="shared" si="35"/>
        <v>42151.570370370369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42738.406956018516</v>
      </c>
      <c r="T519" s="10">
        <f t="shared" si="35"/>
        <v>42768.406956018516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42223.407685185179</v>
      </c>
      <c r="T520" s="10">
        <f t="shared" si="35"/>
        <v>42253.406944444439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41218.183113425919</v>
      </c>
      <c r="T521" s="10">
        <f t="shared" si="35"/>
        <v>41248.183113425919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42318.493761574071</v>
      </c>
      <c r="T522" s="10">
        <f t="shared" si="35"/>
        <v>42348.493761574071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42645.884479166663</v>
      </c>
      <c r="T523" s="10">
        <f t="shared" si="35"/>
        <v>42674.999305555553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42429.832465277774</v>
      </c>
      <c r="T524" s="10">
        <f t="shared" si="35"/>
        <v>42449.790798611109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42237.924490740734</v>
      </c>
      <c r="T525" s="10">
        <f t="shared" si="35"/>
        <v>42267.924490740734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108.67285714285714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42492.508900462963</v>
      </c>
      <c r="T526" s="10">
        <f t="shared" si="35"/>
        <v>42522.508900462963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41850.192604166667</v>
      </c>
      <c r="T527" s="10">
        <f t="shared" si="35"/>
        <v>41895.192604166667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114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42192.383611111109</v>
      </c>
      <c r="T528" s="10">
        <f t="shared" si="35"/>
        <v>42223.499999999993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42752.997291666667</v>
      </c>
      <c r="T529" s="10">
        <f t="shared" si="35"/>
        <v>42783.461805555555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42155.71188657407</v>
      </c>
      <c r="T530" s="10">
        <f t="shared" si="35"/>
        <v>42176.680555555555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42724.822847222218</v>
      </c>
      <c r="T531" s="10">
        <f t="shared" si="35"/>
        <v>42745.999999999993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107.7826725403818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42157.382731481477</v>
      </c>
      <c r="T532" s="10">
        <f t="shared" si="35"/>
        <v>42178.874999999993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42675.856817129628</v>
      </c>
      <c r="T533" s="10">
        <f t="shared" si="35"/>
        <v>42721.082638888889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42472.798703703702</v>
      </c>
      <c r="T534" s="10">
        <f t="shared" si="35"/>
        <v>42502.798703703702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42482.226446759254</v>
      </c>
      <c r="T535" s="10">
        <f t="shared" si="35"/>
        <v>42506.226446759254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104.66666666666667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42270.602662037032</v>
      </c>
      <c r="T536" s="10">
        <f t="shared" si="35"/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102.5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42711.336863425924</v>
      </c>
      <c r="T537" s="10">
        <f t="shared" si="35"/>
        <v>42741.336863425924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118.25757575757575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42179.136655092589</v>
      </c>
      <c r="T538" s="10">
        <f t="shared" si="35"/>
        <v>42219.541666666664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42282.560081018521</v>
      </c>
      <c r="T539" s="10">
        <f t="shared" si="35"/>
        <v>42312.601747685178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42473.586377314808</v>
      </c>
      <c r="T540" s="10">
        <f t="shared" si="35"/>
        <v>42503.586377314808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42534.841516203705</v>
      </c>
      <c r="T541" s="10">
        <f t="shared" si="35"/>
        <v>42555.841516203705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42009.608865740738</v>
      </c>
      <c r="T542" s="10">
        <f t="shared" si="35"/>
        <v>42039.608865740738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42275.838356481479</v>
      </c>
      <c r="T543" s="10">
        <f t="shared" si="35"/>
        <v>42305.838356481479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4.0000000000000002E-4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42433.529120370367</v>
      </c>
      <c r="T544" s="10">
        <f t="shared" si="35"/>
        <v>42493.487453703703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41913.88381944444</v>
      </c>
      <c r="T545" s="10">
        <f t="shared" si="35"/>
        <v>41943.88381944444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42525.448611111111</v>
      </c>
      <c r="T546" s="10">
        <f t="shared" si="35"/>
        <v>42555.448611111111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27.384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42283.38413194444</v>
      </c>
      <c r="T547" s="10">
        <f t="shared" si="35"/>
        <v>42323.425798611112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42249.459664351853</v>
      </c>
      <c r="T548" s="10">
        <f t="shared" si="35"/>
        <v>42294.459664351853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42380.488009259258</v>
      </c>
      <c r="T549" s="10">
        <f t="shared" si="35"/>
        <v>42410.488009259258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42276.695</v>
      </c>
      <c r="T550" s="10">
        <f t="shared" si="35"/>
        <v>42306.695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42163.428495370368</v>
      </c>
      <c r="T551" s="10">
        <f t="shared" si="35"/>
        <v>42193.428495370368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42753.47042824074</v>
      </c>
      <c r="T552" s="10">
        <f t="shared" si="35"/>
        <v>42765.999999999993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42173.067407407405</v>
      </c>
      <c r="T553" s="10">
        <f t="shared" si="35"/>
        <v>42217.536805555552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42318.408518518518</v>
      </c>
      <c r="T554" s="10">
        <f t="shared" si="35"/>
        <v>42378.408518518518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41927.511469907404</v>
      </c>
      <c r="T555" s="10">
        <f t="shared" si="35"/>
        <v>41957.553136574068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41901.476527777777</v>
      </c>
      <c r="T556" s="10">
        <f t="shared" si="35"/>
        <v>41931.476527777777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42503.145173611112</v>
      </c>
      <c r="T557" s="10">
        <f t="shared" si="35"/>
        <v>42533.145173611112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42345.651817129627</v>
      </c>
      <c r="T558" s="10">
        <f t="shared" si="35"/>
        <v>42375.651817129627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0.91066666666666662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42676.733831018515</v>
      </c>
      <c r="T559" s="10">
        <f t="shared" si="35"/>
        <v>42706.775497685179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42057.674826388888</v>
      </c>
      <c r="T560" s="10">
        <f t="shared" si="35"/>
        <v>42087.633159722223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2.0833333333333332E-2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42321.074768518512</v>
      </c>
      <c r="T561" s="10">
        <f t="shared" si="35"/>
        <v>42351.074768518512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41960.563020833331</v>
      </c>
      <c r="T562" s="10">
        <f t="shared" si="35"/>
        <v>41990.563020833331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42268.450381944444</v>
      </c>
      <c r="T563" s="10">
        <f t="shared" si="35"/>
        <v>42303.450381944444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42692.180729166663</v>
      </c>
      <c r="T564" s="10">
        <f t="shared" si="35"/>
        <v>42722.180729166663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9.0666666666666673E-2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42021.861655092587</v>
      </c>
      <c r="T565" s="10">
        <f t="shared" si="35"/>
        <v>42051.861655092587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42411.734664351847</v>
      </c>
      <c r="T566" s="10">
        <f t="shared" si="35"/>
        <v>42441.734664351847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42165.576956018514</v>
      </c>
      <c r="T567" s="10">
        <f t="shared" si="35"/>
        <v>42195.576956018514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42535.476076388884</v>
      </c>
      <c r="T568" s="10">
        <f t="shared" si="35"/>
        <v>42565.476076388884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41975.634189814817</v>
      </c>
      <c r="T569" s="10">
        <f t="shared" si="35"/>
        <v>42005.634189814817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42348.713229166664</v>
      </c>
      <c r="T570" s="10">
        <f t="shared" si="35"/>
        <v>42385.249999999993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42340.639027777775</v>
      </c>
      <c r="T571" s="10">
        <f t="shared" si="35"/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42388.589918981474</v>
      </c>
      <c r="T572" s="10">
        <f t="shared" si="35"/>
        <v>42418.589918981474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42192.607905092591</v>
      </c>
      <c r="T573" s="10">
        <f t="shared" si="35"/>
        <v>42211.957638888889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42282.507962962962</v>
      </c>
      <c r="T574" s="10">
        <f t="shared" si="35"/>
        <v>42312.549629629626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41962.841793981475</v>
      </c>
      <c r="T575" s="10">
        <f t="shared" si="35"/>
        <v>42021.841666666667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42632.235034722216</v>
      </c>
      <c r="T576" s="10">
        <f t="shared" si="35"/>
        <v>42662.235034722216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42138.484293981477</v>
      </c>
      <c r="T577" s="10">
        <f t="shared" si="35"/>
        <v>42168.484293981477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42031.263333333329</v>
      </c>
      <c r="T578" s="10">
        <f t="shared" si="35"/>
        <v>42091.221666666665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E579*100/D579</f>
        <v>0.2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42230.370289351849</v>
      </c>
      <c r="T580" s="10">
        <f t="shared" si="39"/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41968.643784722219</v>
      </c>
      <c r="T581" s="10">
        <f t="shared" si="39"/>
        <v>41998.643784722219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42605.699849537035</v>
      </c>
      <c r="T582" s="10">
        <f t="shared" si="39"/>
        <v>42635.699849537035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42187.804444444446</v>
      </c>
      <c r="T583" s="10">
        <f t="shared" si="39"/>
        <v>42217.804444444446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42055.531469907401</v>
      </c>
      <c r="T584" s="10">
        <f t="shared" si="39"/>
        <v>42078.541666666664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42052.730173611104</v>
      </c>
      <c r="T585" s="10">
        <f t="shared" si="39"/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42049.508287037032</v>
      </c>
      <c r="T586" s="10">
        <f t="shared" si="39"/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42283.182604166665</v>
      </c>
      <c r="T587" s="10">
        <f t="shared" si="39"/>
        <v>42338.791666666664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0.56000000000000005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42020.645914351851</v>
      </c>
      <c r="T588" s="10">
        <f t="shared" si="39"/>
        <v>42050.645914351851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42080.548993055556</v>
      </c>
      <c r="T589" s="10">
        <f t="shared" si="39"/>
        <v>42110.548993055556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3.3444444444444446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42631.561180555553</v>
      </c>
      <c r="T590" s="10">
        <f t="shared" si="39"/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42178.406238425923</v>
      </c>
      <c r="T591" s="10">
        <f t="shared" si="39"/>
        <v>42193.406238425923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42377.34642361111</v>
      </c>
      <c r="T592" s="10">
        <f t="shared" si="39"/>
        <v>42408.334027777775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42177.334837962961</v>
      </c>
      <c r="T593" s="10">
        <f t="shared" si="39"/>
        <v>42207.334837962961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41946.023842592593</v>
      </c>
      <c r="T594" s="10">
        <f t="shared" si="39"/>
        <v>41976.023842592585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42070.469270833331</v>
      </c>
      <c r="T595" s="10">
        <f t="shared" si="39"/>
        <v>42100.427604166667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42446.571828703702</v>
      </c>
      <c r="T596" s="10">
        <f t="shared" si="39"/>
        <v>42476.571828703702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42082.861550925925</v>
      </c>
      <c r="T597" s="10">
        <f t="shared" si="39"/>
        <v>42127.861550925925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42646.688564814809</v>
      </c>
      <c r="T598" s="10">
        <f t="shared" si="39"/>
        <v>42676.688564814809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42545.496932870366</v>
      </c>
      <c r="T599" s="10">
        <f t="shared" si="39"/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41947.793761574074</v>
      </c>
      <c r="T600" s="10">
        <f t="shared" si="39"/>
        <v>41977.793761574074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42047.604189814818</v>
      </c>
      <c r="T601" s="10">
        <f t="shared" si="39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42073.589837962958</v>
      </c>
      <c r="T602" s="10">
        <f t="shared" si="39"/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41969.64975694444</v>
      </c>
      <c r="T603" s="10">
        <f t="shared" si="39"/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42143.585821759254</v>
      </c>
      <c r="T604" s="10">
        <f t="shared" si="39"/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41835.430821759255</v>
      </c>
      <c r="T605" s="10">
        <f t="shared" si="39"/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41848.827037037037</v>
      </c>
      <c r="T606" s="10">
        <f t="shared" si="39"/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42194.149398148147</v>
      </c>
      <c r="T607" s="10">
        <f t="shared" si="39"/>
        <v>42239.149398148147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42102.442233796297</v>
      </c>
      <c r="T608" s="10">
        <f t="shared" si="39"/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42300.617314814815</v>
      </c>
      <c r="T609" s="10">
        <f t="shared" si="39"/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0.97399999999999998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42140.712731481479</v>
      </c>
      <c r="T610" s="10">
        <f t="shared" si="39"/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0.64102564102564108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42306.825740740744</v>
      </c>
      <c r="T611" s="10">
        <f t="shared" si="39"/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42086.622523148144</v>
      </c>
      <c r="T612" s="10">
        <f t="shared" si="39"/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42328.352280092593</v>
      </c>
      <c r="T613" s="10">
        <f t="shared" si="39"/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42584.823449074072</v>
      </c>
      <c r="T614" s="10">
        <f t="shared" si="39"/>
        <v>42614.823449074072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42247.288425925923</v>
      </c>
      <c r="T615" s="10">
        <f t="shared" si="39"/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42514.853472222218</v>
      </c>
      <c r="T616" s="10">
        <f t="shared" si="39"/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42241.913877314808</v>
      </c>
      <c r="T617" s="10">
        <f t="shared" si="39"/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42761.167905092589</v>
      </c>
      <c r="T618" s="10">
        <f t="shared" si="39"/>
        <v>42791.167905092589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42087.134756944441</v>
      </c>
      <c r="T619" s="10">
        <f t="shared" si="39"/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42317.60188657407</v>
      </c>
      <c r="T620" s="10">
        <f t="shared" si="39"/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4.0000000000000003E-5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41908.442013888889</v>
      </c>
      <c r="T621" s="10">
        <f t="shared" si="39"/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41831.508541666662</v>
      </c>
      <c r="T622" s="10">
        <f t="shared" si="39"/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42528.779363425921</v>
      </c>
      <c r="T623" s="10">
        <f t="shared" si="39"/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42532.566412037035</v>
      </c>
      <c r="T624" s="10">
        <f t="shared" si="39"/>
        <v>42552.566412037035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42121.800891203697</v>
      </c>
      <c r="T625" s="10">
        <f t="shared" si="39"/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42108.78056712963</v>
      </c>
      <c r="T626" s="10">
        <f t="shared" si="39"/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42790.687233796292</v>
      </c>
      <c r="T627" s="10">
        <f t="shared" si="39"/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42198.351145833331</v>
      </c>
      <c r="T628" s="10">
        <f t="shared" si="39"/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42384.098506944443</v>
      </c>
      <c r="T629" s="10">
        <f t="shared" si="39"/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41803.484456018516</v>
      </c>
      <c r="T630" s="10">
        <f t="shared" si="39"/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0.17499999999999999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42474.429490740738</v>
      </c>
      <c r="T631" s="10">
        <f t="shared" si="39"/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42223.411122685182</v>
      </c>
      <c r="T632" s="10">
        <f t="shared" si="39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42489.563993055555</v>
      </c>
      <c r="T633" s="10">
        <f t="shared" si="39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42303.450983796291</v>
      </c>
      <c r="T634" s="10">
        <f t="shared" si="39"/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42507.090995370367</v>
      </c>
      <c r="T635" s="10">
        <f t="shared" si="39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42031.720243055555</v>
      </c>
      <c r="T636" s="10">
        <f t="shared" si="39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42075.883819444447</v>
      </c>
      <c r="T637" s="10">
        <f t="shared" si="39"/>
        <v>42105.883819444447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42131.247106481482</v>
      </c>
      <c r="T638" s="10">
        <f t="shared" si="39"/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8.9999999999999993E-3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42759.384976851848</v>
      </c>
      <c r="T640" s="10">
        <f t="shared" si="39"/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1E-4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41865.374942129631</v>
      </c>
      <c r="T641" s="10">
        <f t="shared" si="39"/>
        <v>41925.374942129631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42683.211979166663</v>
      </c>
      <c r="T642" s="10">
        <f t="shared" si="39"/>
        <v>42698.749999999993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E643*100/D643</f>
        <v>119.16249999999999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1460.4849999999999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42199.442986111106</v>
      </c>
      <c r="T644" s="10">
        <f t="shared" si="43"/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105.80800000000001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42100.43373842592</v>
      </c>
      <c r="T645" s="10">
        <f t="shared" si="43"/>
        <v>42155.43373842592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300.11792000000003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41898.457627314812</v>
      </c>
      <c r="T646" s="10">
        <f t="shared" si="43"/>
        <v>41940.833333333328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42563.817986111106</v>
      </c>
      <c r="T647" s="10">
        <f t="shared" si="43"/>
        <v>42593.817986111106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41832.644293981481</v>
      </c>
      <c r="T648" s="10">
        <f t="shared" si="43"/>
        <v>41862.644293981481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42416.559594907405</v>
      </c>
      <c r="T649" s="10">
        <f t="shared" si="43"/>
        <v>42446.517928240741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41891.485046296293</v>
      </c>
      <c r="T650" s="10">
        <f t="shared" si="43"/>
        <v>41926.485046296293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41877.703854166662</v>
      </c>
      <c r="T651" s="10">
        <f t="shared" si="43"/>
        <v>41898.703854166662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41931.828518518516</v>
      </c>
      <c r="T652" s="10">
        <f t="shared" si="43"/>
        <v>41991.870185185187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100.52800000000001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41955.809155092589</v>
      </c>
      <c r="T653" s="10">
        <f t="shared" si="43"/>
        <v>41985.809155092589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100.46666666666667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42675.482060185182</v>
      </c>
      <c r="T654" s="10">
        <f t="shared" si="43"/>
        <v>42705.523726851847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42199.410185185181</v>
      </c>
      <c r="T655" s="10">
        <f t="shared" si="43"/>
        <v>42236.410185185181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42163.748993055553</v>
      </c>
      <c r="T656" s="10">
        <f t="shared" si="43"/>
        <v>42193.748993055553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42045.748981481483</v>
      </c>
      <c r="T657" s="10">
        <f t="shared" si="43"/>
        <v>42075.707314814812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42417.596284722218</v>
      </c>
      <c r="T658" s="10">
        <f t="shared" si="43"/>
        <v>42477.554618055554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125.7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42331.637407407405</v>
      </c>
      <c r="T659" s="10">
        <f t="shared" si="43"/>
        <v>42361.637407407405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100.56666666666666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42209.385358796295</v>
      </c>
      <c r="T661" s="10">
        <f t="shared" si="43"/>
        <v>42239.385358796295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41922.533321759256</v>
      </c>
      <c r="T662" s="10">
        <f t="shared" si="43"/>
        <v>41952.57498842592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42636.437025462961</v>
      </c>
      <c r="T663" s="10">
        <f t="shared" si="43"/>
        <v>42666.437025462961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41990.229710648149</v>
      </c>
      <c r="T664" s="10">
        <f t="shared" si="43"/>
        <v>42020.229710648149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42173.634907407402</v>
      </c>
      <c r="T665" s="10">
        <f t="shared" si="43"/>
        <v>42203.634907407402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42077.458043981482</v>
      </c>
      <c r="T666" s="10">
        <f t="shared" si="43"/>
        <v>42107.458043981482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42688.503020833326</v>
      </c>
      <c r="T667" s="10">
        <f t="shared" si="43"/>
        <v>42748.503020833326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41838.623819444438</v>
      </c>
      <c r="T668" s="10">
        <f t="shared" si="43"/>
        <v>41868.623819444438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42632.165081018517</v>
      </c>
      <c r="T669" s="10">
        <f t="shared" si="43"/>
        <v>42672.165081018517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4.5599999999999996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42090.622939814813</v>
      </c>
      <c r="T670" s="10">
        <f t="shared" si="43"/>
        <v>42135.622939814813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42527.417337962957</v>
      </c>
      <c r="T671" s="10">
        <f t="shared" si="43"/>
        <v>42557.417337962957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42506.501388888886</v>
      </c>
      <c r="T672" s="10">
        <f t="shared" si="43"/>
        <v>42540.131944444445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39.426666666666669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41984.484398148146</v>
      </c>
      <c r="T673" s="10">
        <f t="shared" si="43"/>
        <v>42017.958333333336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41974.011157407404</v>
      </c>
      <c r="T674" s="10">
        <f t="shared" si="43"/>
        <v>42004.999305555553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0.20499999999999999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41838.6321412037</v>
      </c>
      <c r="T675" s="10">
        <f t="shared" si="43"/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41802.907719907402</v>
      </c>
      <c r="T676" s="10">
        <f t="shared" si="43"/>
        <v>41862.907719907402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41975.722268518519</v>
      </c>
      <c r="T677" s="10">
        <f t="shared" si="43"/>
        <v>42005.082638888889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42012.559965277775</v>
      </c>
      <c r="T678" s="10">
        <f t="shared" si="43"/>
        <v>42042.559965277775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42504.195543981477</v>
      </c>
      <c r="T679" s="10">
        <f t="shared" si="43"/>
        <v>42549.195543981477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3.8206896551724139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42481.168263888881</v>
      </c>
      <c r="T680" s="10">
        <f t="shared" si="43"/>
        <v>42511.168263888881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15.485964912280702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42556.487372685187</v>
      </c>
      <c r="T681" s="10">
        <f t="shared" si="43"/>
        <v>42616.487372685187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25.911999999999999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41864.293182870366</v>
      </c>
      <c r="T682" s="10">
        <f t="shared" si="43"/>
        <v>41899.293182870366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42639.597268518519</v>
      </c>
      <c r="T683" s="10">
        <f t="shared" si="43"/>
        <v>42669.597268518519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42778.556967592587</v>
      </c>
      <c r="T684" s="10">
        <f t="shared" si="43"/>
        <v>42808.515300925923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42634.691712962966</v>
      </c>
      <c r="T685" s="10">
        <f t="shared" si="43"/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7.4837499999999997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41809.26494212963</v>
      </c>
      <c r="T686" s="10">
        <f t="shared" si="43"/>
        <v>41844.916666666664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41971.658240740733</v>
      </c>
      <c r="T687" s="10">
        <f t="shared" si="43"/>
        <v>42016.658240740733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42189.464930555558</v>
      </c>
      <c r="T688" s="10">
        <f t="shared" si="43"/>
        <v>42219.464930555558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42711.542280092595</v>
      </c>
      <c r="T689" s="10">
        <f t="shared" si="43"/>
        <v>42771.542280092595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42261.896446759252</v>
      </c>
      <c r="T690" s="10">
        <f t="shared" si="43"/>
        <v>42291.896446759252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42675.459456018514</v>
      </c>
      <c r="T691" s="10">
        <f t="shared" si="43"/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42579.426400462959</v>
      </c>
      <c r="T692" s="10">
        <f t="shared" si="43"/>
        <v>42622.041666666664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42157.819976851846</v>
      </c>
      <c r="T693" s="10">
        <f t="shared" si="43"/>
        <v>42185.819976851846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6.53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42696.167395833334</v>
      </c>
      <c r="T694" s="10">
        <f t="shared" si="43"/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42094.599849537037</v>
      </c>
      <c r="T695" s="10">
        <f t="shared" si="43"/>
        <v>42124.599849537037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42737.455543981479</v>
      </c>
      <c r="T696" s="10">
        <f t="shared" si="43"/>
        <v>42767.455543981479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41913.312731481477</v>
      </c>
      <c r="T697" s="10">
        <f t="shared" si="43"/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41815.718773148146</v>
      </c>
      <c r="T698" s="10">
        <f t="shared" si="43"/>
        <v>41845.718773148146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46.38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42388.314687500002</v>
      </c>
      <c r="T699" s="10">
        <f t="shared" si="43"/>
        <v>42403.314687500002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41866.722743055558</v>
      </c>
      <c r="T700" s="10">
        <f t="shared" si="43"/>
        <v>41899.875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82.422107692307691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41563.277175925927</v>
      </c>
      <c r="T701" s="10">
        <f t="shared" si="43"/>
        <v>41600.458333333328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42715.480104166665</v>
      </c>
      <c r="T702" s="10">
        <f t="shared" si="43"/>
        <v>42745.480104166665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41813.454629629625</v>
      </c>
      <c r="T703" s="10">
        <f t="shared" si="43"/>
        <v>41843.454629629625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42668.518368055556</v>
      </c>
      <c r="T704" s="10">
        <f t="shared" si="43"/>
        <v>42698.560034722221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42711.742465277777</v>
      </c>
      <c r="T705" s="10">
        <f t="shared" si="43"/>
        <v>42766.772222222215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0.87454545454545451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42725.984583333331</v>
      </c>
      <c r="T706" s="10">
        <f t="shared" si="43"/>
        <v>42785.984583333331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E707*100/D707</f>
        <v>0.97699999999999998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42676.786840277775</v>
      </c>
      <c r="T708" s="10">
        <f t="shared" si="47"/>
        <v>42718.568749999999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42696.45517361111</v>
      </c>
      <c r="T709" s="10">
        <f t="shared" si="47"/>
        <v>42736.45517361111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41835.372685185182</v>
      </c>
      <c r="T710" s="10">
        <f t="shared" si="47"/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0.40666666666666668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41947.832858796297</v>
      </c>
      <c r="T711" s="10">
        <f t="shared" si="47"/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41837.776643518519</v>
      </c>
      <c r="T712" s="10">
        <f t="shared" si="47"/>
        <v>41870.822222222218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42678.250787037039</v>
      </c>
      <c r="T713" s="10">
        <f t="shared" si="47"/>
        <v>42718.292453703696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42384.472592592589</v>
      </c>
      <c r="T714" s="10">
        <f t="shared" si="47"/>
        <v>42414.472592592589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42496.320972222216</v>
      </c>
      <c r="T715" s="10">
        <f t="shared" si="47"/>
        <v>42526.320972222216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42734.579652777778</v>
      </c>
      <c r="T716" s="10">
        <f t="shared" si="47"/>
        <v>42794.579652777778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42272.8824074074</v>
      </c>
      <c r="T717" s="10">
        <f t="shared" si="47"/>
        <v>42312.924074074072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10.214285714285714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41940.450312499997</v>
      </c>
      <c r="T718" s="10">
        <f t="shared" si="47"/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41857.645856481475</v>
      </c>
      <c r="T719" s="10">
        <f t="shared" si="47"/>
        <v>41887.645856481475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42752.637118055551</v>
      </c>
      <c r="T720" s="10">
        <f t="shared" si="47"/>
        <v>42784.040972222218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42408.83189814815</v>
      </c>
      <c r="T721" s="10">
        <f t="shared" si="47"/>
        <v>42422.83189814815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40909.440868055557</v>
      </c>
      <c r="T722" s="10">
        <f t="shared" si="47"/>
        <v>40937.440868055557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41807.363506944443</v>
      </c>
      <c r="T723" s="10">
        <f t="shared" si="47"/>
        <v>41852.363506944443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40977.596967592588</v>
      </c>
      <c r="T724" s="10">
        <f t="shared" si="47"/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42184.608206018514</v>
      </c>
      <c r="T725" s="10">
        <f t="shared" si="47"/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105.47157142857142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40694.430127314808</v>
      </c>
      <c r="T726" s="10">
        <f t="shared" si="47"/>
        <v>40724.430127314808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42321.417962962958</v>
      </c>
      <c r="T727" s="10">
        <f t="shared" si="47"/>
        <v>42351.417962962958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41345.834340277775</v>
      </c>
      <c r="T728" s="10">
        <f t="shared" si="47"/>
        <v>41375.834340277775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41246.811909722222</v>
      </c>
      <c r="T729" s="10">
        <f t="shared" si="47"/>
        <v>41288.680555555555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40731.629131944443</v>
      </c>
      <c r="T730" s="10">
        <f t="shared" si="47"/>
        <v>40776.629131944443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41110.97755787037</v>
      </c>
      <c r="T731" s="10">
        <f t="shared" si="47"/>
        <v>41170.97755787037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40854.536932870367</v>
      </c>
      <c r="T732" s="10">
        <f t="shared" si="47"/>
        <v>40884.536932870367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40879.587349537032</v>
      </c>
      <c r="T733" s="10">
        <f t="shared" si="47"/>
        <v>40930.041666666664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41486.21598379629</v>
      </c>
      <c r="T734" s="10">
        <f t="shared" si="47"/>
        <v>41546.21598379629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41598.211712962962</v>
      </c>
      <c r="T735" s="10">
        <f t="shared" si="47"/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42101.956249999996</v>
      </c>
      <c r="T736" s="10">
        <f t="shared" si="47"/>
        <v>42132.999999999993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41945.821134259255</v>
      </c>
      <c r="T737" s="10">
        <f t="shared" si="47"/>
        <v>41976.818749999999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41579.525925925926</v>
      </c>
      <c r="T738" s="10">
        <f t="shared" si="47"/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41667.066979166666</v>
      </c>
      <c r="T739" s="10">
        <f t="shared" si="47"/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106.73333333333333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41943.39576388889</v>
      </c>
      <c r="T740" s="10">
        <f t="shared" si="47"/>
        <v>41973.999305555553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158.33333333333334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41829.294317129628</v>
      </c>
      <c r="T741" s="10">
        <f t="shared" si="47"/>
        <v>41862.294317129628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42161.93844907407</v>
      </c>
      <c r="T742" s="10">
        <f t="shared" si="47"/>
        <v>42175.93844907407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41401.439884259256</v>
      </c>
      <c r="T743" s="10">
        <f t="shared" si="47"/>
        <v>41436.439884259256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110.71428571428571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41689.709629629629</v>
      </c>
      <c r="T744" s="10">
        <f t="shared" si="47"/>
        <v>41719.667962962958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40990.500983796293</v>
      </c>
      <c r="T745" s="10">
        <f t="shared" si="47"/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41226.748877314814</v>
      </c>
      <c r="T746" s="10">
        <f t="shared" si="47"/>
        <v>41256.748877314814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179.09909909909911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41367.363946759258</v>
      </c>
      <c r="T747" s="10">
        <f t="shared" si="47"/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41156.834594907406</v>
      </c>
      <c r="T748" s="10">
        <f t="shared" si="47"/>
        <v>41174.957638888889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41988.340497685182</v>
      </c>
      <c r="T749" s="10">
        <f t="shared" si="47"/>
        <v>42019.245833333327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41831.638495370367</v>
      </c>
      <c r="T750" s="10">
        <f t="shared" si="47"/>
        <v>41861.638495370367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42733.732986111114</v>
      </c>
      <c r="T751" s="10">
        <f t="shared" si="47"/>
        <v>42763.732986111114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102.58775877587759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41299.669814814813</v>
      </c>
      <c r="T752" s="10">
        <f t="shared" si="47"/>
        <v>41329.669814814813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40713.422164351847</v>
      </c>
      <c r="T753" s="10">
        <f t="shared" si="47"/>
        <v>40759.422164351847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42639.213159722225</v>
      </c>
      <c r="T754" s="10">
        <f t="shared" si="47"/>
        <v>42659.249999999993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42019.381840277776</v>
      </c>
      <c r="T755" s="10">
        <f t="shared" si="47"/>
        <v>42049.381840277776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41249.54075231481</v>
      </c>
      <c r="T756" s="10">
        <f t="shared" si="47"/>
        <v>41279.54075231481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41383.396724537037</v>
      </c>
      <c r="T757" s="10">
        <f t="shared" si="47"/>
        <v>41413.820138888885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40590.558553240735</v>
      </c>
      <c r="T758" s="10">
        <f t="shared" si="47"/>
        <v>40651.516886574071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41234.846226851849</v>
      </c>
      <c r="T759" s="10">
        <f t="shared" si="47"/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40429.628101851849</v>
      </c>
      <c r="T760" s="10">
        <f t="shared" si="47"/>
        <v>40459.628101851849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41789.121979166666</v>
      </c>
      <c r="T761" s="10">
        <f t="shared" si="47"/>
        <v>41829.121979166666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42670.555706018517</v>
      </c>
      <c r="T762" s="10">
        <f t="shared" si="47"/>
        <v>42700.597372685188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41642.543124999997</v>
      </c>
      <c r="T763" s="10">
        <f t="shared" si="47"/>
        <v>41672.543124999997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42690.65011574074</v>
      </c>
      <c r="T764" s="10">
        <f t="shared" si="47"/>
        <v>42708.041666666664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41471.238518518519</v>
      </c>
      <c r="T765" s="10">
        <f t="shared" si="47"/>
        <v>41501.238518518519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42226.964826388888</v>
      </c>
      <c r="T766" s="10">
        <f t="shared" si="47"/>
        <v>42256.964826388888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41901.334305555552</v>
      </c>
      <c r="T767" s="10">
        <f t="shared" si="47"/>
        <v>41931.334305555552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42021.57503472222</v>
      </c>
      <c r="T768" s="10">
        <f t="shared" si="47"/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42114.935300925928</v>
      </c>
      <c r="T769" s="10">
        <f t="shared" si="47"/>
        <v>42144.935300925928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41593.998726851853</v>
      </c>
      <c r="T770" s="10">
        <f t="shared" si="47"/>
        <v>41623.998726851853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E771*100/D771</f>
        <v>41.4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41289.791307870364</v>
      </c>
      <c r="T772" s="10">
        <f t="shared" si="51"/>
        <v>41329.791307870364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42349.615763888891</v>
      </c>
      <c r="T773" s="10">
        <f t="shared" si="51"/>
        <v>42399.615763888891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40067.848599537036</v>
      </c>
      <c r="T774" s="10">
        <f t="shared" si="51"/>
        <v>40117.957638888889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0.85129023676509707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42100.527604166666</v>
      </c>
      <c r="T775" s="10">
        <f t="shared" si="51"/>
        <v>42134.750694444439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70.2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41663.571967592587</v>
      </c>
      <c r="T776" s="10">
        <f t="shared" si="51"/>
        <v>41693.571967592587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40862.851793981477</v>
      </c>
      <c r="T777" s="10">
        <f t="shared" si="51"/>
        <v>40892.851793981477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42250.477372685178</v>
      </c>
      <c r="T778" s="10">
        <f t="shared" si="51"/>
        <v>42287.999999999993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41456.772881944438</v>
      </c>
      <c r="T779" s="10">
        <f t="shared" si="51"/>
        <v>41486.772881944438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41729.493981481479</v>
      </c>
      <c r="T780" s="10">
        <f t="shared" si="51"/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2.6666666666666665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40436.475752314815</v>
      </c>
      <c r="T781" s="10">
        <f t="shared" si="51"/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40636.465567129628</v>
      </c>
      <c r="T782" s="10">
        <f t="shared" si="51"/>
        <v>40666.465567129628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41402.792523148142</v>
      </c>
      <c r="T783" s="10">
        <f t="shared" si="51"/>
        <v>41432.792523148142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41116.549791666665</v>
      </c>
      <c r="T784" s="10">
        <f t="shared" si="51"/>
        <v>41146.549791666665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40987.565381944441</v>
      </c>
      <c r="T785" s="10">
        <f t="shared" si="51"/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102.5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41674.941192129627</v>
      </c>
      <c r="T786" s="10">
        <f t="shared" si="51"/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41303.38559027778</v>
      </c>
      <c r="T787" s="10">
        <f t="shared" si="51"/>
        <v>41333.38559027778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142.80000000000001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40982.847615740735</v>
      </c>
      <c r="T788" s="10">
        <f t="shared" si="51"/>
        <v>41040.449305555558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114.16666666666667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41549.419282407405</v>
      </c>
      <c r="T789" s="10">
        <f t="shared" si="51"/>
        <v>41579.419282407405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41058.798472222217</v>
      </c>
      <c r="T790" s="10">
        <f t="shared" si="51"/>
        <v>41096.957638888889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109.41176470588235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41276.977777777771</v>
      </c>
      <c r="T791" s="10">
        <f t="shared" si="51"/>
        <v>41295.124305555553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41275.839571759258</v>
      </c>
      <c r="T792" s="10">
        <f t="shared" si="51"/>
        <v>41305.839571759258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41557.572291666664</v>
      </c>
      <c r="T793" s="10">
        <f t="shared" si="51"/>
        <v>41591.040972222218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41555.665312499994</v>
      </c>
      <c r="T794" s="10">
        <f t="shared" si="51"/>
        <v>41585.706979166665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102.77927272727273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41442.532916666663</v>
      </c>
      <c r="T795" s="10">
        <f t="shared" si="51"/>
        <v>41457.999305555553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40735.906678240739</v>
      </c>
      <c r="T796" s="10">
        <f t="shared" si="51"/>
        <v>40791.504166666666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40963.404699074068</v>
      </c>
      <c r="T797" s="10">
        <f t="shared" si="51"/>
        <v>41005.999305555553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41502.674594907403</v>
      </c>
      <c r="T798" s="10">
        <f t="shared" si="51"/>
        <v>41532.673611111109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40996.785740740735</v>
      </c>
      <c r="T799" s="10">
        <f t="shared" si="51"/>
        <v>41027.958333333328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41882.381793981483</v>
      </c>
      <c r="T800" s="10">
        <f t="shared" si="51"/>
        <v>41912.381793981483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40996.458865740737</v>
      </c>
      <c r="T801" s="10">
        <f t="shared" si="51"/>
        <v>41026.458865740737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152.13333333333333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41863.225162037037</v>
      </c>
      <c r="T802" s="10">
        <f t="shared" si="51"/>
        <v>41893.225162037037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40695.587037037032</v>
      </c>
      <c r="T803" s="10">
        <f t="shared" si="51"/>
        <v>40725.587037037032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101.33333333333333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41122.813935185179</v>
      </c>
      <c r="T804" s="10">
        <f t="shared" si="51"/>
        <v>41168.961805555555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123.26086956521739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40665.741643518515</v>
      </c>
      <c r="T805" s="10">
        <f t="shared" si="51"/>
        <v>40691.833333333328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40729.897291666661</v>
      </c>
      <c r="T806" s="10">
        <f t="shared" si="51"/>
        <v>40746.957638888889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40690.614722222221</v>
      </c>
      <c r="T807" s="10">
        <f t="shared" si="51"/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40763.483090277776</v>
      </c>
      <c r="T808" s="10">
        <f t="shared" si="51"/>
        <v>40793.483090277776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42759.420266203706</v>
      </c>
      <c r="T809" s="10">
        <f t="shared" si="51"/>
        <v>42794.874999999993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41961.892199074071</v>
      </c>
      <c r="T810" s="10">
        <f t="shared" si="51"/>
        <v>41994.999305555553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103.77500000000001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41628.625347222223</v>
      </c>
      <c r="T811" s="10">
        <f t="shared" si="51"/>
        <v>41658.625347222223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41122.847939814812</v>
      </c>
      <c r="T812" s="10">
        <f t="shared" si="51"/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41443.435208333329</v>
      </c>
      <c r="T813" s="10">
        <f t="shared" si="51"/>
        <v>41465.494444444441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41281.809629629628</v>
      </c>
      <c r="T814" s="10">
        <f t="shared" si="51"/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41080.751909722218</v>
      </c>
      <c r="T815" s="10">
        <f t="shared" si="51"/>
        <v>41110.751909722218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40679.534733796296</v>
      </c>
      <c r="T816" s="10">
        <f t="shared" si="51"/>
        <v>40694.544444444444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41914.70952546296</v>
      </c>
      <c r="T817" s="10">
        <f t="shared" si="51"/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41341.662534722222</v>
      </c>
      <c r="T818" s="10">
        <f t="shared" si="51"/>
        <v>41373.0625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137.11066666666667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40925.391331018516</v>
      </c>
      <c r="T819" s="10">
        <f t="shared" si="51"/>
        <v>40978.999305555553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41120.67454861111</v>
      </c>
      <c r="T820" s="10">
        <f t="shared" si="51"/>
        <v>41128.500694444439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108.75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41619.789976851847</v>
      </c>
      <c r="T821" s="10">
        <f t="shared" si="51"/>
        <v>41628.988888888889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41768.633587962962</v>
      </c>
      <c r="T822" s="10">
        <f t="shared" si="51"/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42093.71371527778</v>
      </c>
      <c r="T823" s="10">
        <f t="shared" si="51"/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41157.739004629628</v>
      </c>
      <c r="T824" s="10">
        <f t="shared" si="51"/>
        <v>41187.739004629628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42055.764490740738</v>
      </c>
      <c r="T825" s="10">
        <f t="shared" si="51"/>
        <v>42085.722824074073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40250.033773148149</v>
      </c>
      <c r="T826" s="10">
        <f t="shared" si="51"/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41186.098194444443</v>
      </c>
      <c r="T827" s="10">
        <f t="shared" si="51"/>
        <v>41211.098194444443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101.45454545454545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40972.830208333333</v>
      </c>
      <c r="T828" s="10">
        <f t="shared" si="51"/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103.33333333333333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40927.265127314815</v>
      </c>
      <c r="T829" s="10">
        <f t="shared" si="51"/>
        <v>40953.617361111108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41072.842384259253</v>
      </c>
      <c r="T830" s="10">
        <f t="shared" si="51"/>
        <v>41085.474999999999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42504.593055555553</v>
      </c>
      <c r="T831" s="10">
        <f t="shared" si="51"/>
        <v>42564.593055555553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107.83333333333333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41325.317418981482</v>
      </c>
      <c r="T832" s="10">
        <f t="shared" si="51"/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40996.438587962963</v>
      </c>
      <c r="T833" s="10">
        <f t="shared" si="51"/>
        <v>41026.438587962963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100.60706666666667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40869.466840277775</v>
      </c>
      <c r="T834" s="10">
        <f t="shared" si="51"/>
        <v>40929.134027777771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E835*100/D835</f>
        <v>101.66666666666667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131.01818181818183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41422.614490740736</v>
      </c>
      <c r="T836" s="10">
        <f t="shared" si="55"/>
        <v>41455.957638888889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100.93040000000001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41523.848587962959</v>
      </c>
      <c r="T838" s="10">
        <f t="shared" si="55"/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41730.79006944444</v>
      </c>
      <c r="T839" s="10">
        <f t="shared" si="55"/>
        <v>41760.79006944444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40895.689641203702</v>
      </c>
      <c r="T840" s="10">
        <f t="shared" si="55"/>
        <v>40925.689641203702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41144.555046296293</v>
      </c>
      <c r="T841" s="10">
        <f t="shared" si="55"/>
        <v>41174.555046296293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42607.018368055556</v>
      </c>
      <c r="T842" s="10">
        <f t="shared" si="55"/>
        <v>42637.018368055556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41923.630358796298</v>
      </c>
      <c r="T843" s="10">
        <f t="shared" si="55"/>
        <v>41953.672025462962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41526.384062499994</v>
      </c>
      <c r="T844" s="10">
        <f t="shared" si="55"/>
        <v>41560.957638888889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42695.049537037034</v>
      </c>
      <c r="T845" s="10">
        <f t="shared" si="55"/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41905.476296296292</v>
      </c>
      <c r="T846" s="10">
        <f t="shared" si="55"/>
        <v>41943.999305555553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42577.997638888883</v>
      </c>
      <c r="T847" s="10">
        <f t="shared" si="55"/>
        <v>42617.957638888889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122.00090909090909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41694.183506944442</v>
      </c>
      <c r="T848" s="10">
        <f t="shared" si="55"/>
        <v>41708.375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42165.59</v>
      </c>
      <c r="T849" s="10">
        <f t="shared" si="55"/>
        <v>42195.59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42078.583715277775</v>
      </c>
      <c r="T850" s="10">
        <f t="shared" si="55"/>
        <v>42108.583715277775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42050.94055555555</v>
      </c>
      <c r="T851" s="10">
        <f t="shared" si="55"/>
        <v>42078.898888888885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155.17500000000001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42452.619409722225</v>
      </c>
      <c r="T852" s="10">
        <f t="shared" si="55"/>
        <v>42484.999305555553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42522.671909722216</v>
      </c>
      <c r="T853" s="10">
        <f t="shared" si="55"/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42656.59716435185</v>
      </c>
      <c r="T854" s="10">
        <f t="shared" si="55"/>
        <v>42667.666666666664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42021.62394675926</v>
      </c>
      <c r="T855" s="10">
        <f t="shared" si="55"/>
        <v>42051.62394675926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118.22050359712232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42702.004004629627</v>
      </c>
      <c r="T856" s="10">
        <f t="shared" si="55"/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42544.916863425919</v>
      </c>
      <c r="T857" s="10">
        <f t="shared" si="55"/>
        <v>42574.916863425919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42609.103657407402</v>
      </c>
      <c r="T858" s="10">
        <f t="shared" si="55"/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42291.373043981475</v>
      </c>
      <c r="T859" s="10">
        <f t="shared" si="55"/>
        <v>42333.414710648147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42079.537245370368</v>
      </c>
      <c r="T860" s="10">
        <f t="shared" si="55"/>
        <v>42109.749305555553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42128.611898148149</v>
      </c>
      <c r="T861" s="10">
        <f t="shared" si="55"/>
        <v>42158.791666666664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41570.274456018517</v>
      </c>
      <c r="T862" s="10">
        <f t="shared" si="55"/>
        <v>41600.316122685181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42599.756990740738</v>
      </c>
      <c r="T863" s="10">
        <f t="shared" si="55"/>
        <v>42629.756990740738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0.34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41559.346620370365</v>
      </c>
      <c r="T864" s="10">
        <f t="shared" si="55"/>
        <v>41589.388287037036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40920.909328703703</v>
      </c>
      <c r="T865" s="10">
        <f t="shared" si="55"/>
        <v>40950.909328703703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41540.898587962962</v>
      </c>
      <c r="T866" s="10">
        <f t="shared" si="55"/>
        <v>41563.207638888889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41230.564780092587</v>
      </c>
      <c r="T867" s="10">
        <f t="shared" si="55"/>
        <v>41290.564780092587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42025.429606481477</v>
      </c>
      <c r="T868" s="10">
        <f t="shared" si="55"/>
        <v>42063.423611111109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40087.897060185183</v>
      </c>
      <c r="T869" s="10">
        <f t="shared" si="55"/>
        <v>40147.999305555553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41615.819421296292</v>
      </c>
      <c r="T870" s="10">
        <f t="shared" si="55"/>
        <v>41645.819421296292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41342.637233796289</v>
      </c>
      <c r="T871" s="10">
        <f t="shared" si="55"/>
        <v>41372.595567129625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41487.813923611109</v>
      </c>
      <c r="T872" s="10">
        <f t="shared" si="55"/>
        <v>41517.813923611109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41577.352951388886</v>
      </c>
      <c r="T873" s="10">
        <f t="shared" si="55"/>
        <v>41607.394618055558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40567.617210648146</v>
      </c>
      <c r="T874" s="10">
        <f t="shared" si="55"/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1.2857142857142858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41183.958796296291</v>
      </c>
      <c r="T875" s="10">
        <f t="shared" si="55"/>
        <v>41224.000462962962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24.333333333333332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41368.375393518516</v>
      </c>
      <c r="T876" s="10">
        <f t="shared" si="55"/>
        <v>41398.375393518516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42248.515405092585</v>
      </c>
      <c r="T877" s="10">
        <f t="shared" si="55"/>
        <v>42268.515405092585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41276.288506944438</v>
      </c>
      <c r="T878" s="10">
        <f t="shared" si="55"/>
        <v>41309.288506944438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41597.580555555549</v>
      </c>
      <c r="T879" s="10">
        <f t="shared" si="55"/>
        <v>41627.580555555549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40505.024583333332</v>
      </c>
      <c r="T880" s="10">
        <f t="shared" si="55"/>
        <v>40535.024583333332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30.666666666666668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41037.621585648143</v>
      </c>
      <c r="T881" s="10">
        <f t="shared" si="55"/>
        <v>41058.621585648143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41179.112708333334</v>
      </c>
      <c r="T882" s="10">
        <f t="shared" si="55"/>
        <v>41212.112708333334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40877.042662037034</v>
      </c>
      <c r="T883" s="10">
        <f t="shared" si="55"/>
        <v>40922.042662037034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40759.652199074073</v>
      </c>
      <c r="T884" s="10">
        <f t="shared" si="55"/>
        <v>40792.652199074073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42371.727256944439</v>
      </c>
      <c r="T885" s="10">
        <f t="shared" si="55"/>
        <v>42431.727256944439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40981.594282407408</v>
      </c>
      <c r="T886" s="10">
        <f t="shared" si="55"/>
        <v>41040.896527777775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42713.732766203706</v>
      </c>
      <c r="T887" s="10">
        <f t="shared" si="55"/>
        <v>42734.732766203706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42603.662187499998</v>
      </c>
      <c r="T888" s="10">
        <f t="shared" si="55"/>
        <v>42628.662187499998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41026.75063657407</v>
      </c>
      <c r="T889" s="10">
        <f t="shared" si="55"/>
        <v>41056.75063657407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40751.544965277775</v>
      </c>
      <c r="T890" s="10">
        <f t="shared" si="55"/>
        <v>40787.041666666664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41887.575729166667</v>
      </c>
      <c r="T891" s="10">
        <f t="shared" si="55"/>
        <v>41917.575729166667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4.166666666666667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41569.490497685183</v>
      </c>
      <c r="T892" s="10">
        <f t="shared" si="55"/>
        <v>41599.532164351847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41841.823263888888</v>
      </c>
      <c r="T893" s="10">
        <f t="shared" si="55"/>
        <v>41871.823263888888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40303.991701388884</v>
      </c>
      <c r="T894" s="10">
        <f t="shared" si="55"/>
        <v>40390.958333333328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42065.689386574071</v>
      </c>
      <c r="T895" s="10">
        <f t="shared" si="55"/>
        <v>42095.647719907407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42496.773263888885</v>
      </c>
      <c r="T896" s="10">
        <f t="shared" si="55"/>
        <v>42526.773263888885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40430.919317129628</v>
      </c>
      <c r="T897" s="10">
        <f t="shared" si="55"/>
        <v>40475.919317129628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42218.66465277777</v>
      </c>
      <c r="T898" s="10">
        <f t="shared" si="55"/>
        <v>42243.958333333336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E899*100/D899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40878.549884259257</v>
      </c>
      <c r="T900" s="10">
        <f t="shared" si="59"/>
        <v>40923.549884259257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40645.890763888885</v>
      </c>
      <c r="T901" s="10">
        <f t="shared" si="59"/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42429.641226851854</v>
      </c>
      <c r="T902" s="10">
        <f t="shared" si="59"/>
        <v>42459.599560185183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40291.603171296294</v>
      </c>
      <c r="T903" s="10">
        <f t="shared" si="59"/>
        <v>40337.59097222222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41829.757199074069</v>
      </c>
      <c r="T904" s="10">
        <f t="shared" si="59"/>
        <v>41881.4375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41149.587731481479</v>
      </c>
      <c r="T905" s="10">
        <f t="shared" si="59"/>
        <v>41174.892361111109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42341.87195601852</v>
      </c>
      <c r="T906" s="10">
        <f t="shared" si="59"/>
        <v>42371.87195601852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40507.031550925924</v>
      </c>
      <c r="T907" s="10">
        <f t="shared" si="59"/>
        <v>40567.031550925924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41680.981365740736</v>
      </c>
      <c r="T908" s="10">
        <f t="shared" si="59"/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40766.9840625</v>
      </c>
      <c r="T909" s="10">
        <f t="shared" si="59"/>
        <v>40796.9840625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40340.593229166661</v>
      </c>
      <c r="T910" s="10">
        <f t="shared" si="59"/>
        <v>40385.999305555553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41081.481944444444</v>
      </c>
      <c r="T911" s="10">
        <f t="shared" si="59"/>
        <v>41112.958333333328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42737.337025462963</v>
      </c>
      <c r="T912" s="10">
        <f t="shared" si="59"/>
        <v>42797.337025462963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41641.796817129631</v>
      </c>
      <c r="T913" s="10">
        <f t="shared" si="59"/>
        <v>41662.796817129631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0.8571428571428571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41193.901006944441</v>
      </c>
      <c r="T914" s="10">
        <f t="shared" si="59"/>
        <v>41253.942673611113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41003.930775462963</v>
      </c>
      <c r="T915" s="10">
        <f t="shared" si="59"/>
        <v>41033.930775462963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41116.554942129624</v>
      </c>
      <c r="T916" s="10">
        <f t="shared" si="59"/>
        <v>41146.554942129624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40937.471226851849</v>
      </c>
      <c r="T917" s="10">
        <f t="shared" si="59"/>
        <v>40968.999305555553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40434.645069444443</v>
      </c>
      <c r="T918" s="10">
        <f t="shared" si="59"/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41802.735300925924</v>
      </c>
      <c r="T919" s="10">
        <f t="shared" si="59"/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41227.433391203704</v>
      </c>
      <c r="T921" s="10">
        <f t="shared" si="59"/>
        <v>41262.433391203704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41562.463217592587</v>
      </c>
      <c r="T922" s="10">
        <f t="shared" si="59"/>
        <v>41592.504884259259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40846.962685185186</v>
      </c>
      <c r="T923" s="10">
        <f t="shared" si="59"/>
        <v>40889.004351851851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41878.32167824074</v>
      </c>
      <c r="T924" s="10">
        <f t="shared" si="59"/>
        <v>41913.32167824074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2.2000000000000002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41934.751423611109</v>
      </c>
      <c r="T925" s="10">
        <f t="shared" si="59"/>
        <v>41964.793090277781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41288.734594907401</v>
      </c>
      <c r="T926" s="10">
        <f t="shared" si="59"/>
        <v>41318.734594907401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2.6666666666666665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41575.672581018516</v>
      </c>
      <c r="T927" s="10">
        <f t="shared" si="59"/>
        <v>41605.71424768518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40337.811689814815</v>
      </c>
      <c r="T928" s="10">
        <f t="shared" si="59"/>
        <v>40367.736111111109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41013.614525462959</v>
      </c>
      <c r="T929" s="10">
        <f t="shared" si="59"/>
        <v>41043.614525462959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10.862068965517242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41180.654085648144</v>
      </c>
      <c r="T930" s="10">
        <f t="shared" si="59"/>
        <v>41230.791666666664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40978.029733796291</v>
      </c>
      <c r="T931" s="10">
        <f t="shared" si="59"/>
        <v>41007.988067129627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40312.707245370366</v>
      </c>
      <c r="T932" s="10">
        <f t="shared" si="59"/>
        <v>40354.688888888886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41680.151643518519</v>
      </c>
      <c r="T933" s="10">
        <f t="shared" si="59"/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41310.760937499996</v>
      </c>
      <c r="T934" s="10">
        <f t="shared" si="59"/>
        <v>41355.719270833331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41710.960752314808</v>
      </c>
      <c r="T935" s="10">
        <f t="shared" si="59"/>
        <v>41770.960752314808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41733.528749999998</v>
      </c>
      <c r="T936" s="10">
        <f t="shared" si="59"/>
        <v>41763.041666666664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42368.125335648147</v>
      </c>
      <c r="T937" s="10">
        <f t="shared" si="59"/>
        <v>42398.125335648147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40882.815844907404</v>
      </c>
      <c r="T938" s="10">
        <f t="shared" si="59"/>
        <v>40926.625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41551.589780092589</v>
      </c>
      <c r="T939" s="10">
        <f t="shared" si="59"/>
        <v>41581.631446759253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41124.27138888889</v>
      </c>
      <c r="T940" s="10">
        <f t="shared" si="59"/>
        <v>41154.27138888889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41416.554837962962</v>
      </c>
      <c r="T941" s="10">
        <f t="shared" si="59"/>
        <v>41455.623611111107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42181.800069444442</v>
      </c>
      <c r="T942" s="10">
        <f t="shared" si="59"/>
        <v>42226.800069444442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42745.888252314813</v>
      </c>
      <c r="T943" s="10">
        <f t="shared" si="59"/>
        <v>42775.888252314813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42382.634953703702</v>
      </c>
      <c r="T944" s="10">
        <f t="shared" si="59"/>
        <v>42418.634953703702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9.6333333333333329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42673.459548611114</v>
      </c>
      <c r="T945" s="10">
        <f t="shared" si="59"/>
        <v>42703.501215277771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13.326000000000001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42444.375578703701</v>
      </c>
      <c r="T946" s="10">
        <f t="shared" si="59"/>
        <v>42478.374999999993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42732.66465277777</v>
      </c>
      <c r="T947" s="10">
        <f t="shared" si="59"/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1.9066666666666667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42592.542222222219</v>
      </c>
      <c r="T948" s="10">
        <f t="shared" si="59"/>
        <v>42622.542222222219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42491.57298611111</v>
      </c>
      <c r="T949" s="10">
        <f t="shared" si="59"/>
        <v>42551.57298611111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42411.619953703703</v>
      </c>
      <c r="T950" s="10">
        <f t="shared" si="59"/>
        <v>42441.619953703703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42360.835370370369</v>
      </c>
      <c r="T951" s="10">
        <f t="shared" si="59"/>
        <v>42420.835370370369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42480.445277777777</v>
      </c>
      <c r="T953" s="10">
        <f t="shared" si="59"/>
        <v>42525.445277777777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42662.405231481483</v>
      </c>
      <c r="T954" s="10">
        <f t="shared" si="59"/>
        <v>42692.44689814814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41998.956006944441</v>
      </c>
      <c r="T955" s="10">
        <f t="shared" si="59"/>
        <v>42028.956006944441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42194.625451388885</v>
      </c>
      <c r="T956" s="10">
        <f t="shared" si="59"/>
        <v>42236.625451388885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42586.086805555555</v>
      </c>
      <c r="T957" s="10">
        <f t="shared" si="59"/>
        <v>42626.086805555555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42060.705543981479</v>
      </c>
      <c r="T958" s="10">
        <f t="shared" si="59"/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1.9416666666666667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42660.344131944446</v>
      </c>
      <c r="T959" s="10">
        <f t="shared" si="59"/>
        <v>42691.385798611103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11.328275684711329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42082.594479166662</v>
      </c>
      <c r="T960" s="10">
        <f t="shared" si="59"/>
        <v>42103.999305555553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41992.96603009259</v>
      </c>
      <c r="T961" s="10">
        <f t="shared" si="59"/>
        <v>42022.96603009259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42766.41846064815</v>
      </c>
      <c r="T962" s="10">
        <f t="shared" si="59"/>
        <v>42808.376793981479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E963*100/D963</f>
        <v>42.188421052631575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42373.504085648143</v>
      </c>
      <c r="T964" s="10">
        <f t="shared" si="63"/>
        <v>42411.504085648143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42625.427303240744</v>
      </c>
      <c r="T965" s="10">
        <f t="shared" si="63"/>
        <v>42660.427303240744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42208.420358796291</v>
      </c>
      <c r="T966" s="10">
        <f t="shared" si="63"/>
        <v>42248.420358796291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42636.808402777773</v>
      </c>
      <c r="T967" s="10">
        <f t="shared" si="63"/>
        <v>42668.957638888889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14.8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42619.427453703705</v>
      </c>
      <c r="T968" s="10">
        <f t="shared" si="63"/>
        <v>42649.427453703705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17.809999999999999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42422.045995370368</v>
      </c>
      <c r="T969" s="10">
        <f t="shared" si="63"/>
        <v>42482.004328703704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41836.639282407406</v>
      </c>
      <c r="T970" s="10">
        <f t="shared" si="63"/>
        <v>41866.639282407406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42742.094988425924</v>
      </c>
      <c r="T971" s="10">
        <f t="shared" si="63"/>
        <v>42775.094988425924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42721.012187499997</v>
      </c>
      <c r="T972" s="10">
        <f t="shared" si="63"/>
        <v>42757.999305555553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0.22600000000000001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42111.500694444439</v>
      </c>
      <c r="T973" s="10">
        <f t="shared" si="63"/>
        <v>42156.500694444439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41856.657384259255</v>
      </c>
      <c r="T974" s="10">
        <f t="shared" si="63"/>
        <v>41886.082638888889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2.0550000000000002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42256.806631944441</v>
      </c>
      <c r="T975" s="10">
        <f t="shared" si="63"/>
        <v>42316.848298611112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0.56000000000000005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42424.541157407402</v>
      </c>
      <c r="T976" s="10">
        <f t="shared" si="63"/>
        <v>42454.499490740738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2.6070000000000002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42489.488252314812</v>
      </c>
      <c r="T977" s="10">
        <f t="shared" si="63"/>
        <v>42549.488252314812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42184.850659722222</v>
      </c>
      <c r="T978" s="10">
        <f t="shared" si="63"/>
        <v>42229.850659722222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42391.733761574076</v>
      </c>
      <c r="T979" s="10">
        <f t="shared" si="63"/>
        <v>42421.733761574076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42395.100706018515</v>
      </c>
      <c r="T980" s="10">
        <f t="shared" si="63"/>
        <v>42425.100706018515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42506.208657407406</v>
      </c>
      <c r="T981" s="10">
        <f t="shared" si="63"/>
        <v>42541.582638888889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41928.695856481478</v>
      </c>
      <c r="T982" s="10">
        <f t="shared" si="63"/>
        <v>41973.737523148149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41830.738680555551</v>
      </c>
      <c r="T983" s="10">
        <f t="shared" si="63"/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42615.544976851852</v>
      </c>
      <c r="T984" s="10">
        <f t="shared" si="63"/>
        <v>42645.544976851852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29.506136117214712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42574.459317129622</v>
      </c>
      <c r="T985" s="10">
        <f t="shared" si="63"/>
        <v>42605.662499999999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42060.907499999994</v>
      </c>
      <c r="T986" s="10">
        <f t="shared" si="63"/>
        <v>42090.86583333333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42339.759375000001</v>
      </c>
      <c r="T987" s="10">
        <f t="shared" si="63"/>
        <v>42369.749999999993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42324.559027777774</v>
      </c>
      <c r="T988" s="10">
        <f t="shared" si="63"/>
        <v>42378.791666666664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41773.086226851847</v>
      </c>
      <c r="T989" s="10">
        <f t="shared" si="63"/>
        <v>41813.086226851847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42614.148437499993</v>
      </c>
      <c r="T990" s="10">
        <f t="shared" si="63"/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42611.725636574069</v>
      </c>
      <c r="T991" s="10">
        <f t="shared" si="63"/>
        <v>42641.725636574069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41855.575972222221</v>
      </c>
      <c r="T992" s="10">
        <f t="shared" si="63"/>
        <v>41885.575972222221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42538.548472222225</v>
      </c>
      <c r="T993" s="10">
        <f t="shared" si="63"/>
        <v>42563.57708333333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0.46700000000000003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42437.71665509259</v>
      </c>
      <c r="T994" s="10">
        <f t="shared" si="63"/>
        <v>42497.674988425926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42652.756574074076</v>
      </c>
      <c r="T995" s="10">
        <f t="shared" si="63"/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2.3344999999999998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41921.054745370369</v>
      </c>
      <c r="T996" s="10">
        <f t="shared" si="63"/>
        <v>41973.749305555553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41947.732407407406</v>
      </c>
      <c r="T997" s="10">
        <f t="shared" si="63"/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41817.658101851848</v>
      </c>
      <c r="T998" s="10">
        <f t="shared" si="63"/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41940.894641203704</v>
      </c>
      <c r="T999" s="10">
        <f t="shared" si="63"/>
        <v>41970.936307870368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42281.960659722223</v>
      </c>
      <c r="T1000" s="10">
        <f t="shared" si="63"/>
        <v>42327.002326388887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7.7886666666666668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41926.091319444444</v>
      </c>
      <c r="T1001" s="10">
        <f t="shared" si="63"/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42748.851388888885</v>
      </c>
      <c r="T1002" s="10">
        <f t="shared" si="63"/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42720.511724537035</v>
      </c>
      <c r="T1003" s="10">
        <f t="shared" si="63"/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29.602960296029604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42325.475856481477</v>
      </c>
      <c r="T1004" s="10">
        <f t="shared" si="63"/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42780.500706018516</v>
      </c>
      <c r="T1005" s="10">
        <f t="shared" si="63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42388.5003125</v>
      </c>
      <c r="T1006" s="10">
        <f t="shared" si="63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42276.41646990741</v>
      </c>
      <c r="T1007" s="10">
        <f t="shared" si="63"/>
        <v>42307.41646990741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41976.83185185185</v>
      </c>
      <c r="T1008" s="10">
        <f t="shared" si="63"/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42676.3752662037</v>
      </c>
      <c r="T1009" s="10">
        <f t="shared" si="63"/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0.26737967914438504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42702.600868055553</v>
      </c>
      <c r="T1010" s="10">
        <f t="shared" si="63"/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42510.396365740737</v>
      </c>
      <c r="T1011" s="10">
        <f t="shared" si="63"/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42561.621087962958</v>
      </c>
      <c r="T1012" s="10">
        <f t="shared" si="63"/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41946.689756944441</v>
      </c>
      <c r="T1013" s="10">
        <f t="shared" si="63"/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42714.232083333329</v>
      </c>
      <c r="T1014" s="10">
        <f t="shared" si="63"/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42339.625648148147</v>
      </c>
      <c r="T1015" s="10">
        <f t="shared" si="63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30.6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41954.79415509259</v>
      </c>
      <c r="T1016" s="10">
        <f t="shared" si="63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2.6666666666666665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42303.670081018521</v>
      </c>
      <c r="T1017" s="10">
        <f t="shared" si="63"/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42421.898796296293</v>
      </c>
      <c r="T1018" s="10">
        <f t="shared" si="63"/>
        <v>42466.857129629629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42289.466840277775</v>
      </c>
      <c r="T1019" s="10">
        <f t="shared" si="63"/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42535.283946759257</v>
      </c>
      <c r="T1020" s="10">
        <f t="shared" si="63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42009.765613425923</v>
      </c>
      <c r="T1021" s="10">
        <f t="shared" si="63"/>
        <v>42039.765613425923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42126.861215277771</v>
      </c>
      <c r="T1022" s="10">
        <f t="shared" si="63"/>
        <v>42156.824305555558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42271.043645833335</v>
      </c>
      <c r="T1023" s="10">
        <f t="shared" si="63"/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42111.438391203701</v>
      </c>
      <c r="T1024" s="10">
        <f t="shared" si="63"/>
        <v>42141.438391203701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42145.711354166669</v>
      </c>
      <c r="T1025" s="10">
        <f t="shared" si="63"/>
        <v>42175.711354166669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118.63775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42370.372256944444</v>
      </c>
      <c r="T1026" s="10">
        <f t="shared" si="63"/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E1027*100/D1027</f>
        <v>109.92831428571429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100.00828571428572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42426.199259259258</v>
      </c>
      <c r="T1028" s="10">
        <f t="shared" si="67"/>
        <v>42460.157592592594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41904.825775462959</v>
      </c>
      <c r="T1029" s="10">
        <f t="shared" si="67"/>
        <v>41934.825775462959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42755.419039351851</v>
      </c>
      <c r="T1030" s="10">
        <f t="shared" si="67"/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111.76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42044.503553240742</v>
      </c>
      <c r="T1031" s="10">
        <f t="shared" si="67"/>
        <v>42098.707638888889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342.1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42611.274872685179</v>
      </c>
      <c r="T1032" s="10">
        <f t="shared" si="67"/>
        <v>42625.274872685179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42514.458622685182</v>
      </c>
      <c r="T1034" s="10">
        <f t="shared" si="67"/>
        <v>42544.458622685182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42688.52407407407</v>
      </c>
      <c r="T1035" s="10">
        <f t="shared" si="67"/>
        <v>42716.52407407407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42554.958379629628</v>
      </c>
      <c r="T1036" s="10">
        <f t="shared" si="67"/>
        <v>42586.957638888889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107.65217391304348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42016.43310185185</v>
      </c>
      <c r="T1037" s="10">
        <f t="shared" si="67"/>
        <v>42046.43310185185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41249.240624999999</v>
      </c>
      <c r="T1038" s="10">
        <f t="shared" si="67"/>
        <v>41281.125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42119.61414351852</v>
      </c>
      <c r="T1039" s="10">
        <f t="shared" si="67"/>
        <v>42141.999999999993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42418.023414351854</v>
      </c>
      <c r="T1040" s="10">
        <f t="shared" si="67"/>
        <v>42447.981747685182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42691.900995370372</v>
      </c>
      <c r="T1041" s="10">
        <f t="shared" si="67"/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42579.500104166662</v>
      </c>
      <c r="T1042" s="10">
        <f t="shared" si="67"/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41830.851759259254</v>
      </c>
      <c r="T1043" s="10">
        <f t="shared" si="67"/>
        <v>41850.851759259254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41851.487824074073</v>
      </c>
      <c r="T1044" s="10">
        <f t="shared" si="67"/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42114.044618055552</v>
      </c>
      <c r="T1045" s="10">
        <f t="shared" si="67"/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42011.717604166661</v>
      </c>
      <c r="T1046" s="10">
        <f t="shared" si="67"/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2.66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41844.666087962956</v>
      </c>
      <c r="T1047" s="10">
        <f t="shared" si="67"/>
        <v>41874.666087962956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42319.643055555549</v>
      </c>
      <c r="T1048" s="10">
        <f t="shared" si="67"/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41918.610127314816</v>
      </c>
      <c r="T1049" s="10">
        <f t="shared" si="67"/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42382.222743055558</v>
      </c>
      <c r="T1051" s="10">
        <f t="shared" si="67"/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42231.588854166665</v>
      </c>
      <c r="T1052" s="10">
        <f t="shared" si="67"/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41849.805844907409</v>
      </c>
      <c r="T1053" s="10">
        <f t="shared" si="67"/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42483.589062499996</v>
      </c>
      <c r="T1054" s="10">
        <f t="shared" si="67"/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42774.964490740742</v>
      </c>
      <c r="T1055" s="10">
        <f t="shared" si="67"/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41831.643506944441</v>
      </c>
      <c r="T1056" s="10">
        <f t="shared" si="67"/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42406.784085648142</v>
      </c>
      <c r="T1057" s="10">
        <f t="shared" si="67"/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42058.511307870365</v>
      </c>
      <c r="T1058" s="10">
        <f t="shared" si="67"/>
        <v>42118.469641203701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42678.662997685184</v>
      </c>
      <c r="T1059" s="10">
        <f t="shared" si="67"/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42046.581666666665</v>
      </c>
      <c r="T1061" s="10">
        <f t="shared" si="67"/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42079.704780092587</v>
      </c>
      <c r="T1062" s="10">
        <f t="shared" si="67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42432.068379629629</v>
      </c>
      <c r="T1063" s="10">
        <f t="shared" si="67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95.477386934673362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42556.598854166667</v>
      </c>
      <c r="T1064" s="10">
        <f t="shared" si="67"/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42582.822476851848</v>
      </c>
      <c r="T1065" s="10">
        <f t="shared" si="67"/>
        <v>42612.822476851848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41417.019710648143</v>
      </c>
      <c r="T1066" s="10">
        <f t="shared" si="67"/>
        <v>41462.019710648143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41661.172708333332</v>
      </c>
      <c r="T1067" s="10">
        <f t="shared" si="67"/>
        <v>41689.172708333332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41445.754421296289</v>
      </c>
      <c r="T1068" s="10">
        <f t="shared" si="67"/>
        <v>41490.754421296289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41599.647349537037</v>
      </c>
      <c r="T1069" s="10">
        <f t="shared" si="67"/>
        <v>41629.647349537037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42440.162777777776</v>
      </c>
      <c r="T1070" s="10">
        <f t="shared" si="67"/>
        <v>42470.121111111112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41572.021516203698</v>
      </c>
      <c r="T1071" s="10">
        <f t="shared" si="67"/>
        <v>41604.06318287037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41162.803495370368</v>
      </c>
      <c r="T1072" s="10">
        <f t="shared" si="67"/>
        <v>41182.803495370368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42295.545057870368</v>
      </c>
      <c r="T1073" s="10">
        <f t="shared" si="67"/>
        <v>42325.586724537039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41645.623807870368</v>
      </c>
      <c r="T1074" s="10">
        <f t="shared" si="67"/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1.3333333333333333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40802.756261574068</v>
      </c>
      <c r="T1075" s="10">
        <f t="shared" si="67"/>
        <v>40832.756261574068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6.3092592592592593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41612.964641203704</v>
      </c>
      <c r="T1076" s="10">
        <f t="shared" si="67"/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41005.695787037032</v>
      </c>
      <c r="T1077" s="10">
        <f t="shared" si="67"/>
        <v>41035.695787037032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41838.169560185182</v>
      </c>
      <c r="T1078" s="10">
        <f t="shared" si="67"/>
        <v>41893.169560185182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42352.958460648144</v>
      </c>
      <c r="T1079" s="10">
        <f t="shared" si="67"/>
        <v>42382.958460648144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40700.987511574072</v>
      </c>
      <c r="T1080" s="10">
        <f t="shared" si="67"/>
        <v>40745.987511574072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42479.358055555553</v>
      </c>
      <c r="T1081" s="10">
        <f t="shared" si="67"/>
        <v>42504.358055555553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41739.929780092592</v>
      </c>
      <c r="T1082" s="10">
        <f t="shared" si="67"/>
        <v>41769.929780092592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42002.718657407408</v>
      </c>
      <c r="T1083" s="10">
        <f t="shared" si="67"/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0.56000000000000005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41101.697777777772</v>
      </c>
      <c r="T1084" s="10">
        <f t="shared" si="67"/>
        <v>41131.697777777772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41829.703749999993</v>
      </c>
      <c r="T1086" s="10">
        <f t="shared" si="67"/>
        <v>41859.703749999993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8.3333333333333329E-2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41845.658460648148</v>
      </c>
      <c r="T1088" s="10">
        <f t="shared" si="67"/>
        <v>41875.658460648148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41775.505636574067</v>
      </c>
      <c r="T1089" s="10">
        <f t="shared" si="67"/>
        <v>41805.505636574067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41723.591053240736</v>
      </c>
      <c r="T1090" s="10">
        <f t="shared" si="67"/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E1091*100/D1091</f>
        <v>7.8266666666666671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42122.977465277778</v>
      </c>
      <c r="T1092" s="10">
        <f t="shared" si="71"/>
        <v>42152.977465277778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42440.611944444441</v>
      </c>
      <c r="T1093" s="10">
        <f t="shared" si="71"/>
        <v>42470.570277777777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41249.817569444444</v>
      </c>
      <c r="T1094" s="10">
        <f t="shared" si="71"/>
        <v>41279.817569444444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42396.765474537031</v>
      </c>
      <c r="T1095" s="10">
        <f t="shared" si="71"/>
        <v>42411.765474537031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40795.505011574074</v>
      </c>
      <c r="T1096" s="10">
        <f t="shared" si="71"/>
        <v>40825.505011574074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41486.328935185185</v>
      </c>
      <c r="T1097" s="10">
        <f t="shared" si="71"/>
        <v>41516.328935185185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41885.309652777774</v>
      </c>
      <c r="T1098" s="10">
        <f t="shared" si="71"/>
        <v>41915.9375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41660.584224537037</v>
      </c>
      <c r="T1099" s="10">
        <f t="shared" si="71"/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7.2119999999999997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41712.554340277777</v>
      </c>
      <c r="T1100" s="10">
        <f t="shared" si="71"/>
        <v>41742.554340277777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42107.628101851849</v>
      </c>
      <c r="T1101" s="10">
        <f t="shared" si="71"/>
        <v>42137.628101851849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42383.902442129627</v>
      </c>
      <c r="T1102" s="10">
        <f t="shared" si="71"/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42538.564097222225</v>
      </c>
      <c r="T1103" s="10">
        <f t="shared" si="71"/>
        <v>42565.549999999996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41576.837094907409</v>
      </c>
      <c r="T1104" s="10">
        <f t="shared" si="71"/>
        <v>41617.040972222218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42479.013773148145</v>
      </c>
      <c r="T1105" s="10">
        <f t="shared" si="71"/>
        <v>42539.013773148145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41771.201631944445</v>
      </c>
      <c r="T1106" s="10">
        <f t="shared" si="71"/>
        <v>41801.201631944445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41691.927395833329</v>
      </c>
      <c r="T1107" s="10">
        <f t="shared" si="71"/>
        <v>41721.885729166665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40973.532118055555</v>
      </c>
      <c r="T1108" s="10">
        <f t="shared" si="71"/>
        <v>41003.490451388883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41813.653055555551</v>
      </c>
      <c r="T1109" s="10">
        <f t="shared" si="71"/>
        <v>41843.653055555551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40952.42864583333</v>
      </c>
      <c r="T1110" s="10">
        <f t="shared" si="71"/>
        <v>41012.386979166666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0.45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42662.543865740743</v>
      </c>
      <c r="T1111" s="10">
        <f t="shared" si="71"/>
        <v>42692.5855324074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41220.72479166666</v>
      </c>
      <c r="T1112" s="10">
        <f t="shared" si="71"/>
        <v>41250.72479166666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42346.995254629626</v>
      </c>
      <c r="T1113" s="10">
        <f t="shared" si="71"/>
        <v>42376.995254629626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35.537409090909094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41963.551053240742</v>
      </c>
      <c r="T1114" s="10">
        <f t="shared" si="71"/>
        <v>42023.145833333336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41835.768749999996</v>
      </c>
      <c r="T1115" s="10">
        <f t="shared" si="71"/>
        <v>41865.768749999996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0.16666666666666666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41526.13758101852</v>
      </c>
      <c r="T1116" s="10">
        <f t="shared" si="71"/>
        <v>41556.13758101852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42429.487210648142</v>
      </c>
      <c r="T1117" s="10">
        <f t="shared" si="71"/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3.5704E-2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41009.638981481483</v>
      </c>
      <c r="T1118" s="10">
        <f t="shared" si="71"/>
        <v>41069.638981481483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42333.390196759261</v>
      </c>
      <c r="T1119" s="10">
        <f t="shared" si="71"/>
        <v>42363.390196759261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41703.958090277774</v>
      </c>
      <c r="T1120" s="10">
        <f t="shared" si="71"/>
        <v>41733.91642361111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0.23809523809523808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41722.584074074075</v>
      </c>
      <c r="T1121" s="10">
        <f t="shared" si="71"/>
        <v>41735.584074074075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40799.664351851847</v>
      </c>
      <c r="T1122" s="10">
        <f t="shared" si="71"/>
        <v>40844.664351851847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42412.72587962963</v>
      </c>
      <c r="T1123" s="10">
        <f t="shared" si="71"/>
        <v>42442.684212962959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41410.495659722219</v>
      </c>
      <c r="T1124" s="10">
        <f t="shared" si="71"/>
        <v>41424.495659722219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41718.315370370365</v>
      </c>
      <c r="T1125" s="10">
        <f t="shared" si="71"/>
        <v>41748.315370370365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42094.458923611113</v>
      </c>
      <c r="T1126" s="10">
        <f t="shared" si="71"/>
        <v>42124.458923611113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42212.415856481479</v>
      </c>
      <c r="T1127" s="10">
        <f t="shared" si="71"/>
        <v>42272.415856481479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42535.119143518517</v>
      </c>
      <c r="T1128" s="10">
        <f t="shared" si="71"/>
        <v>42565.119143518517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1.6714285714285715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41828.441168981481</v>
      </c>
      <c r="T1130" s="10">
        <f t="shared" si="71"/>
        <v>41858.441168981481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42496.056631944441</v>
      </c>
      <c r="T1131" s="10">
        <f t="shared" si="71"/>
        <v>42526.056631944441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41908.788194444445</v>
      </c>
      <c r="T1132" s="10">
        <f t="shared" si="71"/>
        <v>41968.829861111109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42332.699861111112</v>
      </c>
      <c r="T1133" s="10">
        <f t="shared" si="71"/>
        <v>42362.699861111112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42705.907071759262</v>
      </c>
      <c r="T1134" s="10">
        <f t="shared" si="71"/>
        <v>42735.907071759262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0.66666666666666663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41821.198854166665</v>
      </c>
      <c r="T1135" s="10">
        <f t="shared" si="71"/>
        <v>41851.198854166665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41958.07671296296</v>
      </c>
      <c r="T1136" s="10">
        <f t="shared" si="71"/>
        <v>41971.981249999997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42558.781180555554</v>
      </c>
      <c r="T1137" s="10">
        <f t="shared" si="71"/>
        <v>42588.781180555554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6.4439140811455848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42327.46329861111</v>
      </c>
      <c r="T1138" s="10">
        <f t="shared" si="71"/>
        <v>42357.46329861111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42453.611354166664</v>
      </c>
      <c r="T1139" s="10">
        <f t="shared" si="71"/>
        <v>42483.611354166664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42736.698275462964</v>
      </c>
      <c r="T1140" s="10">
        <f t="shared" si="71"/>
        <v>42756.698275462964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41975.139189814814</v>
      </c>
      <c r="T1141" s="10">
        <f t="shared" si="71"/>
        <v>42005.139189814814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42164.491319444445</v>
      </c>
      <c r="T1143" s="10">
        <f t="shared" si="71"/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42021.797766203701</v>
      </c>
      <c r="T1144" s="10">
        <f t="shared" si="71"/>
        <v>42051.797766203701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42324.985254629624</v>
      </c>
      <c r="T1145" s="10">
        <f t="shared" si="71"/>
        <v>42354.985254629624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42092.973611111105</v>
      </c>
      <c r="T1146" s="10">
        <f t="shared" si="71"/>
        <v>42122.973611111105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41854.539259259254</v>
      </c>
      <c r="T1147" s="10">
        <f t="shared" si="71"/>
        <v>41914.539259259254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41723.745057870365</v>
      </c>
      <c r="T1148" s="10">
        <f t="shared" si="71"/>
        <v>41761.745057870365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41871.763692129629</v>
      </c>
      <c r="T1149" s="10">
        <f t="shared" si="71"/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42674.962743055548</v>
      </c>
      <c r="T1150" s="10">
        <f t="shared" si="71"/>
        <v>42705.00440972222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42507.501921296294</v>
      </c>
      <c r="T1151" s="10">
        <f t="shared" si="71"/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42317.74623842592</v>
      </c>
      <c r="T1152" s="10">
        <f t="shared" si="71"/>
        <v>42377.74623842592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42223.894247685188</v>
      </c>
      <c r="T1153" s="10">
        <f t="shared" si="71"/>
        <v>42253.894247685188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5.6937499999999996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42109.501296296294</v>
      </c>
      <c r="T1154" s="10">
        <f t="shared" si="71"/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E1155*100/D1155</f>
        <v>0.625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42222.900532407402</v>
      </c>
      <c r="T1156" s="10">
        <f t="shared" si="75"/>
        <v>42252.900532407402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41835.555648148147</v>
      </c>
      <c r="T1157" s="10">
        <f t="shared" si="75"/>
        <v>41865.555648148147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42028.862986111104</v>
      </c>
      <c r="T1158" s="10">
        <f t="shared" si="75"/>
        <v>42058.862986111104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41918.419907407406</v>
      </c>
      <c r="T1159" s="10">
        <f t="shared" si="75"/>
        <v>41978.46157407407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0.46666666666666667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41951.883425925924</v>
      </c>
      <c r="T1160" s="10">
        <f t="shared" si="75"/>
        <v>41981.883425925924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42154.518113425926</v>
      </c>
      <c r="T1161" s="10">
        <f t="shared" si="75"/>
        <v>42185.447916666664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42060.946597222217</v>
      </c>
      <c r="T1162" s="10">
        <f t="shared" si="75"/>
        <v>42090.904930555553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42122.421168981477</v>
      </c>
      <c r="T1163" s="10">
        <f t="shared" si="75"/>
        <v>42143.421168981477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5.8333333333333334E-2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41876.475277777776</v>
      </c>
      <c r="T1164" s="10">
        <f t="shared" si="75"/>
        <v>41907.475277777776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41830.515277777777</v>
      </c>
      <c r="T1165" s="10">
        <f t="shared" si="75"/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42509.51599537037</v>
      </c>
      <c r="T1166" s="10">
        <f t="shared" si="75"/>
        <v>42539.51599537037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20.704999999999998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41792.00613425926</v>
      </c>
      <c r="T1167" s="10">
        <f t="shared" si="75"/>
        <v>41826.00613425926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19.14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42150.277106481481</v>
      </c>
      <c r="T1168" s="10">
        <f t="shared" si="75"/>
        <v>42180.958333333336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41863.526562499996</v>
      </c>
      <c r="T1169" s="10">
        <f t="shared" si="75"/>
        <v>41894.526562499996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5.666666666666667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42604.845659722218</v>
      </c>
      <c r="T1170" s="10">
        <f t="shared" si="75"/>
        <v>42634.845659722218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0.17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42027.145405092589</v>
      </c>
      <c r="T1171" s="10">
        <f t="shared" si="75"/>
        <v>42057.145405092589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42124.684849537036</v>
      </c>
      <c r="T1172" s="10">
        <f t="shared" si="75"/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41938.596377314811</v>
      </c>
      <c r="T1173" s="10">
        <f t="shared" si="75"/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41841.473981481475</v>
      </c>
      <c r="T1174" s="10">
        <f t="shared" si="75"/>
        <v>41871.473981481475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42183.97751157407</v>
      </c>
      <c r="T1175" s="10">
        <f t="shared" si="75"/>
        <v>42218.97751157407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5.9066666666666663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42468.633414351854</v>
      </c>
      <c r="T1176" s="10">
        <f t="shared" si="75"/>
        <v>42498.633414351854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2.9249999999999998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42170.520127314812</v>
      </c>
      <c r="T1177" s="10">
        <f t="shared" si="75"/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42745.811319444438</v>
      </c>
      <c r="T1178" s="10">
        <f t="shared" si="75"/>
        <v>42800.333333333336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41897.452499999999</v>
      </c>
      <c r="T1179" s="10">
        <f t="shared" si="75"/>
        <v>41927.452499999999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41837.69736111111</v>
      </c>
      <c r="T1180" s="10">
        <f t="shared" si="75"/>
        <v>41867.69736111111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42275.511886574073</v>
      </c>
      <c r="T1181" s="10">
        <f t="shared" si="75"/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41781.598541666666</v>
      </c>
      <c r="T1182" s="10">
        <f t="shared" si="75"/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42034.131030092591</v>
      </c>
      <c r="T1183" s="10">
        <f t="shared" si="75"/>
        <v>42064.131030092591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42728.619074074071</v>
      </c>
      <c r="T1184" s="10">
        <f t="shared" si="75"/>
        <v>42747.487499999996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42656.653043981474</v>
      </c>
      <c r="T1185" s="10">
        <f t="shared" si="75"/>
        <v>42675.957638888889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104.93636363636364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42741.391331018516</v>
      </c>
      <c r="T1186" s="10">
        <f t="shared" si="75"/>
        <v>42772.391331018516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42130.656817129631</v>
      </c>
      <c r="T1187" s="10">
        <f t="shared" si="75"/>
        <v>42162.958333333336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106.73333333333333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42123.655034722215</v>
      </c>
      <c r="T1188" s="10">
        <f t="shared" si="75"/>
        <v>42156.737499999996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42109.686608796292</v>
      </c>
      <c r="T1189" s="10">
        <f t="shared" si="75"/>
        <v>42141.541666666664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160.55000000000001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42711.492361111108</v>
      </c>
      <c r="T1190" s="10">
        <f t="shared" si="75"/>
        <v>42732.492361111108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42529.770775462959</v>
      </c>
      <c r="T1191" s="10">
        <f t="shared" si="75"/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41852.457465277774</v>
      </c>
      <c r="T1192" s="10">
        <f t="shared" si="75"/>
        <v>41882.457465277774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42419.395370370366</v>
      </c>
      <c r="T1193" s="10">
        <f t="shared" si="75"/>
        <v>42449.353703703702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42747.298356481479</v>
      </c>
      <c r="T1194" s="10">
        <f t="shared" si="75"/>
        <v>42777.298356481479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42409.567743055552</v>
      </c>
      <c r="T1195" s="10">
        <f t="shared" si="75"/>
        <v>42469.526076388887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42072.27984953703</v>
      </c>
      <c r="T1196" s="10">
        <f t="shared" si="75"/>
        <v>42102.27984953703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42298.139502314814</v>
      </c>
      <c r="T1197" s="10">
        <f t="shared" si="75"/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269.91034482758619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42326.610405092586</v>
      </c>
      <c r="T1198" s="10">
        <f t="shared" si="75"/>
        <v>42356.610405092586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42503.456412037034</v>
      </c>
      <c r="T1199" s="10">
        <f t="shared" si="75"/>
        <v>42534.040972222218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260.60000000000002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42333.410717592589</v>
      </c>
      <c r="T1200" s="10">
        <f t="shared" si="75"/>
        <v>42368.916666666664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101.31677953348382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42161.562499999993</v>
      </c>
      <c r="T1201" s="10">
        <f t="shared" si="75"/>
        <v>42193.562499999993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42089.269166666665</v>
      </c>
      <c r="T1202" s="10">
        <f t="shared" si="75"/>
        <v>42110.269166666665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102.43783333333333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42536.398680555554</v>
      </c>
      <c r="T1203" s="10">
        <f t="shared" si="75"/>
        <v>42566.398680555554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42152.08048611111</v>
      </c>
      <c r="T1204" s="10">
        <f t="shared" si="75"/>
        <v>42182.08048611111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102.45398773006134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42125.4065625</v>
      </c>
      <c r="T1205" s="10">
        <f t="shared" si="75"/>
        <v>42155.4065625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42297.539733796293</v>
      </c>
      <c r="T1206" s="10">
        <f t="shared" si="75"/>
        <v>42341.999999999993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100.86153846153846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42138.298043981478</v>
      </c>
      <c r="T1207" s="10">
        <f t="shared" si="75"/>
        <v>42168.298043981478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115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42772.567743055552</v>
      </c>
      <c r="T1208" s="10">
        <f t="shared" si="75"/>
        <v>42805.353472222218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42430.221909722219</v>
      </c>
      <c r="T1209" s="10">
        <f t="shared" si="75"/>
        <v>42460.208333333336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155.30000000000001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42423.500740740739</v>
      </c>
      <c r="T1210" s="10">
        <f t="shared" si="75"/>
        <v>42453.459074074075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42761.637789351851</v>
      </c>
      <c r="T1211" s="10">
        <f t="shared" si="75"/>
        <v>42791.637789351851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254.315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42132.733472222222</v>
      </c>
      <c r="T1212" s="10">
        <f t="shared" si="75"/>
        <v>42155.666666666664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42515.658113425925</v>
      </c>
      <c r="T1213" s="10">
        <f t="shared" si="75"/>
        <v>42530.658113425925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42318.741840277777</v>
      </c>
      <c r="T1214" s="10">
        <f t="shared" si="75"/>
        <v>42334.833333333336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102.23076923076923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42731.547453703701</v>
      </c>
      <c r="T1215" s="10">
        <f t="shared" si="75"/>
        <v>42766.547453703701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42104.632002314807</v>
      </c>
      <c r="T1216" s="10">
        <f t="shared" si="75"/>
        <v>42164.632002314807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786.08019999999999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41759.714768518512</v>
      </c>
      <c r="T1217" s="10">
        <f t="shared" si="75"/>
        <v>41789.714768518512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145.69999999999999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42247.408067129632</v>
      </c>
      <c r="T1218" s="10">
        <f t="shared" si="75"/>
        <v>42279.752083333333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E1219*100/D1219</f>
        <v>102.6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42278.453703703701</v>
      </c>
      <c r="T1220" s="10">
        <f t="shared" si="79"/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42633.253622685188</v>
      </c>
      <c r="T1221" s="10">
        <f t="shared" si="79"/>
        <v>42663.253622685188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42211.420277777775</v>
      </c>
      <c r="T1222" s="10">
        <f t="shared" si="79"/>
        <v>42241.420277777775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42680.267222222225</v>
      </c>
      <c r="T1223" s="10">
        <f t="shared" si="79"/>
        <v>42707.791666666664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42430.512118055551</v>
      </c>
      <c r="T1224" s="10">
        <f t="shared" si="79"/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42653.968854166662</v>
      </c>
      <c r="T1225" s="10">
        <f t="shared" si="79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7.0666666666666664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41736.341458333329</v>
      </c>
      <c r="T1226" s="10">
        <f t="shared" si="79"/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4.4000000000000004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41509.697662037033</v>
      </c>
      <c r="T1227" s="10">
        <f t="shared" si="79"/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3.8740000000000001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41715.666446759256</v>
      </c>
      <c r="T1228" s="10">
        <f t="shared" si="79"/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41827.710833333331</v>
      </c>
      <c r="T1229" s="10">
        <f t="shared" si="79"/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29.3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40754.520925925921</v>
      </c>
      <c r="T1230" s="10">
        <f t="shared" si="79"/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40985.251469907402</v>
      </c>
      <c r="T1231" s="10">
        <f t="shared" si="79"/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40568.764236111107</v>
      </c>
      <c r="T1232" s="10">
        <f t="shared" si="79"/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42193.733425925922</v>
      </c>
      <c r="T1233" s="10">
        <f t="shared" si="79"/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41506.639699074069</v>
      </c>
      <c r="T1234" s="10">
        <f t="shared" si="79"/>
        <v>41553.639699074069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40939.740439814814</v>
      </c>
      <c r="T1235" s="10">
        <f t="shared" si="79"/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42007.580347222225</v>
      </c>
      <c r="T1236" s="10">
        <f t="shared" si="79"/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41582.927071759259</v>
      </c>
      <c r="T1237" s="10">
        <f t="shared" si="79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41110.47180555555</v>
      </c>
      <c r="T1238" s="10">
        <f t="shared" si="79"/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41125.074826388889</v>
      </c>
      <c r="T1239" s="10">
        <f t="shared" si="79"/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40731.402037037034</v>
      </c>
      <c r="T1240" s="10">
        <f t="shared" si="79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40883.754247685181</v>
      </c>
      <c r="T1241" s="10">
        <f t="shared" si="79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3.0125000000000002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41408.831678240742</v>
      </c>
      <c r="T1242" s="10">
        <f t="shared" si="79"/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50.74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41923.629398148143</v>
      </c>
      <c r="T1243" s="10">
        <f t="shared" si="79"/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40781.957199074073</v>
      </c>
      <c r="T1244" s="10">
        <f t="shared" si="79"/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40671.670960648145</v>
      </c>
      <c r="T1245" s="10">
        <f t="shared" si="79"/>
        <v>40732.666666666664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41355.617164351854</v>
      </c>
      <c r="T1246" s="10">
        <f t="shared" si="79"/>
        <v>41386.666666666664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120.25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41774.391597222224</v>
      </c>
      <c r="T1247" s="10">
        <f t="shared" si="79"/>
        <v>41804.391597222224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40837.835057870368</v>
      </c>
      <c r="T1248" s="10">
        <f t="shared" si="79"/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122.14285714285714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41370.083969907406</v>
      </c>
      <c r="T1249" s="10">
        <f t="shared" si="79"/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41767.448530092588</v>
      </c>
      <c r="T1250" s="10">
        <f t="shared" si="79"/>
        <v>41803.082638888889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41067.532534722217</v>
      </c>
      <c r="T1251" s="10">
        <f t="shared" si="79"/>
        <v>41097.532534722217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200.15333333333334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41843.434386574074</v>
      </c>
      <c r="T1252" s="10">
        <f t="shared" si="79"/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40751.606099537035</v>
      </c>
      <c r="T1253" s="10">
        <f t="shared" si="79"/>
        <v>40811.606099537035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41543.779733796291</v>
      </c>
      <c r="T1254" s="10">
        <f t="shared" si="79"/>
        <v>41571.779733796291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41855.575312499997</v>
      </c>
      <c r="T1255" s="10">
        <f t="shared" si="79"/>
        <v>41885.575312499997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40487.413032407407</v>
      </c>
      <c r="T1256" s="10">
        <f t="shared" si="79"/>
        <v>40543.999305555553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41579.637175925927</v>
      </c>
      <c r="T1257" s="10">
        <f t="shared" si="79"/>
        <v>41609.678842592592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40921.711006944439</v>
      </c>
      <c r="T1258" s="10">
        <f t="shared" si="79"/>
        <v>40951.711006944439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40586.877199074072</v>
      </c>
      <c r="T1259" s="10">
        <f t="shared" si="79"/>
        <v>40635.835532407407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213.14633333333333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41487.402916666666</v>
      </c>
      <c r="T1260" s="10">
        <f t="shared" si="79"/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41766.762314814812</v>
      </c>
      <c r="T1261" s="10">
        <f t="shared" si="79"/>
        <v>41798.957638888889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41666.63449074074</v>
      </c>
      <c r="T1262" s="10">
        <f t="shared" si="79"/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41638.134571759256</v>
      </c>
      <c r="T1263" s="10">
        <f t="shared" si="79"/>
        <v>41668.134571759256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125.41538461538461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41656.554305555554</v>
      </c>
      <c r="T1264" s="10">
        <f t="shared" si="79"/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41691.875810185185</v>
      </c>
      <c r="T1265" s="10">
        <f t="shared" si="79"/>
        <v>41726.833333333328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41547.454664351848</v>
      </c>
      <c r="T1266" s="10">
        <f t="shared" si="79"/>
        <v>41576.454664351848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40465.446932870364</v>
      </c>
      <c r="T1267" s="10">
        <f t="shared" si="79"/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41620.668344907404</v>
      </c>
      <c r="T1268" s="10">
        <f t="shared" si="79"/>
        <v>41650.668344907404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41449.376828703702</v>
      </c>
      <c r="T1269" s="10">
        <f t="shared" si="79"/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41507.637118055551</v>
      </c>
      <c r="T1270" s="10">
        <f t="shared" si="79"/>
        <v>41537.637118055551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42445.614722222221</v>
      </c>
      <c r="T1271" s="10">
        <f t="shared" si="79"/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40933.648634259254</v>
      </c>
      <c r="T1272" s="10">
        <f t="shared" si="79"/>
        <v>40993.60696759259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41561.475219907406</v>
      </c>
      <c r="T1273" s="10">
        <f t="shared" si="79"/>
        <v>41591.516886574071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40274.536793981482</v>
      </c>
      <c r="T1274" s="10">
        <f t="shared" si="79"/>
        <v>40343.958333333328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103.5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41852.521886574068</v>
      </c>
      <c r="T1275" s="10">
        <f t="shared" si="79"/>
        <v>41882.521886574068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41116.481770833328</v>
      </c>
      <c r="T1276" s="10">
        <f t="shared" si="79"/>
        <v>41151.481770833328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41458.659571759257</v>
      </c>
      <c r="T1277" s="10">
        <f t="shared" si="79"/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40007.49591435185</v>
      </c>
      <c r="T1278" s="10">
        <f t="shared" si="79"/>
        <v>40056.958333333328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106.12433333333334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41121.35355324074</v>
      </c>
      <c r="T1279" s="10">
        <f t="shared" si="79"/>
        <v>41156.35355324074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41786.346828703703</v>
      </c>
      <c r="T1280" s="10">
        <f t="shared" si="79"/>
        <v>41814.875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110.77157238734419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41681.890856481477</v>
      </c>
      <c r="T1281" s="10">
        <f t="shared" si="79"/>
        <v>41721.849189814813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110.91186666666667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40513.54923611111</v>
      </c>
      <c r="T1282" s="10">
        <f t="shared" si="79"/>
        <v>40603.54923611111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E1283*100/D1283</f>
        <v>110.71428571428571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41586.266840277771</v>
      </c>
      <c r="T1284" s="10">
        <f t="shared" si="83"/>
        <v>41616.999305555553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41320.50913194444</v>
      </c>
      <c r="T1285" s="10">
        <f t="shared" si="83"/>
        <v>41343.958333333328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42712.026412037034</v>
      </c>
      <c r="T1286" s="10">
        <f t="shared" si="83"/>
        <v>42735.499305555553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42160.374710648146</v>
      </c>
      <c r="T1287" s="10">
        <f t="shared" si="83"/>
        <v>42175.374710648146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42039.176238425927</v>
      </c>
      <c r="T1288" s="10">
        <f t="shared" si="83"/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42107.412685185183</v>
      </c>
      <c r="T1289" s="10">
        <f t="shared" si="83"/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100.45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42560.946331018517</v>
      </c>
      <c r="T1290" s="10">
        <f t="shared" si="83"/>
        <v>42591.958333333336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42708.926446759258</v>
      </c>
      <c r="T1291" s="10">
        <f t="shared" si="83"/>
        <v>42738.926446759258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42086.406608796293</v>
      </c>
      <c r="T1292" s="10">
        <f t="shared" si="83"/>
        <v>42117.082638888889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145.69999999999999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42064.444340277776</v>
      </c>
      <c r="T1293" s="10">
        <f t="shared" si="83"/>
        <v>42101.083333333336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42256.555879629632</v>
      </c>
      <c r="T1294" s="10">
        <f t="shared" si="83"/>
        <v>42283.749305555553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42292.492719907408</v>
      </c>
      <c r="T1295" s="10">
        <f t="shared" si="83"/>
        <v>42322.534386574072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42278.245335648149</v>
      </c>
      <c r="T1296" s="10">
        <f t="shared" si="83"/>
        <v>42296.249999999993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42184.364548611113</v>
      </c>
      <c r="T1297" s="10">
        <f t="shared" si="83"/>
        <v>42214.499999999993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42422.842280092591</v>
      </c>
      <c r="T1298" s="10">
        <f t="shared" si="83"/>
        <v>42442.800613425927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42461.538865740738</v>
      </c>
      <c r="T1299" s="10">
        <f t="shared" si="83"/>
        <v>42491.538865740738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42458.472592592589</v>
      </c>
      <c r="T1300" s="10">
        <f t="shared" si="83"/>
        <v>42488.472592592589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42169.606006944443</v>
      </c>
      <c r="T1301" s="10">
        <f t="shared" si="83"/>
        <v>42199.606006944443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42483.466874999998</v>
      </c>
      <c r="T1302" s="10">
        <f t="shared" si="83"/>
        <v>42522.581249999996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42195.541412037033</v>
      </c>
      <c r="T1303" s="10">
        <f t="shared" si="83"/>
        <v>42205.916666666664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42674.849664351852</v>
      </c>
      <c r="T1304" s="10">
        <f t="shared" si="83"/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130.26085714285713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42566.232870370368</v>
      </c>
      <c r="T1305" s="10">
        <f t="shared" si="83"/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42746.986168981479</v>
      </c>
      <c r="T1306" s="10">
        <f t="shared" si="83"/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25.976666666666667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42543.457268518519</v>
      </c>
      <c r="T1307" s="10">
        <f t="shared" si="83"/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41947.249236111107</v>
      </c>
      <c r="T1308" s="10">
        <f t="shared" si="83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11.513999999999999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42387.294895833336</v>
      </c>
      <c r="T1309" s="10">
        <f t="shared" si="83"/>
        <v>42417.294895833336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42611.405231481483</v>
      </c>
      <c r="T1310" s="10">
        <f t="shared" si="83"/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42257.674398148149</v>
      </c>
      <c r="T1311" s="10">
        <f t="shared" si="83"/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42556.458912037029</v>
      </c>
      <c r="T1312" s="10">
        <f t="shared" si="83"/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42669.593969907401</v>
      </c>
      <c r="T1313" s="10">
        <f t="shared" si="83"/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42082.494467592587</v>
      </c>
      <c r="T1314" s="10">
        <f t="shared" si="83"/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42402.50131944444</v>
      </c>
      <c r="T1315" s="10">
        <f t="shared" si="83"/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42604.461342592585</v>
      </c>
      <c r="T1316" s="10">
        <f t="shared" si="83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42278.289907407401</v>
      </c>
      <c r="T1317" s="10">
        <f t="shared" si="83"/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42393.753576388888</v>
      </c>
      <c r="T1318" s="10">
        <f t="shared" si="83"/>
        <v>42428.753576388888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5.7335000000000003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42520.027152777773</v>
      </c>
      <c r="T1319" s="10">
        <f t="shared" si="83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41984.835324074076</v>
      </c>
      <c r="T1320" s="10">
        <f t="shared" si="83"/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41816.603761574072</v>
      </c>
      <c r="T1321" s="10">
        <f t="shared" si="83"/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42705.482013888883</v>
      </c>
      <c r="T1322" s="10">
        <f t="shared" si="83"/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42697.540937499994</v>
      </c>
      <c r="T1323" s="10">
        <f t="shared" si="83"/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42115.448206018518</v>
      </c>
      <c r="T1324" s="10">
        <f t="shared" si="83"/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42451.490115740737</v>
      </c>
      <c r="T1325" s="10">
        <f t="shared" si="83"/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42626.425370370365</v>
      </c>
      <c r="T1326" s="10">
        <f t="shared" si="83"/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2.4300000000000002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42703.877719907403</v>
      </c>
      <c r="T1327" s="10">
        <f t="shared" si="83"/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41974.583657407406</v>
      </c>
      <c r="T1328" s="10">
        <f t="shared" si="83"/>
        <v>42019.583657407406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42123.470312500001</v>
      </c>
      <c r="T1329" s="10">
        <f t="shared" si="83"/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42612.434421296297</v>
      </c>
      <c r="T1330" s="10">
        <f t="shared" si="83"/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0.81599999999999995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41935.013252314813</v>
      </c>
      <c r="T1331" s="10">
        <f t="shared" si="83"/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42522.068391203698</v>
      </c>
      <c r="T1332" s="10">
        <f t="shared" si="83"/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42569.295763888884</v>
      </c>
      <c r="T1333" s="10">
        <f t="shared" si="83"/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42731.851944444446</v>
      </c>
      <c r="T1334" s="10">
        <f t="shared" si="83"/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41805.8984375</v>
      </c>
      <c r="T1335" s="10">
        <f t="shared" si="83"/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42410.565821759257</v>
      </c>
      <c r="T1336" s="10">
        <f t="shared" si="83"/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19.760000000000002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42313.728032407402</v>
      </c>
      <c r="T1337" s="10">
        <f t="shared" si="83"/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84.947000000000003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41955.655416666668</v>
      </c>
      <c r="T1338" s="10">
        <f t="shared" si="83"/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42767.368969907409</v>
      </c>
      <c r="T1339" s="10">
        <f t="shared" si="83"/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42188.595289351848</v>
      </c>
      <c r="T1340" s="10">
        <f t="shared" si="83"/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6.6340000000000003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41936.438831018517</v>
      </c>
      <c r="T1341" s="10">
        <f t="shared" si="83"/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41836.387187499997</v>
      </c>
      <c r="T1342" s="10">
        <f t="shared" si="83"/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42612.415706018517</v>
      </c>
      <c r="T1343" s="10">
        <f t="shared" si="83"/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42172.608090277776</v>
      </c>
      <c r="T1344" s="10">
        <f t="shared" si="83"/>
        <v>42202.608090277776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42542.318090277775</v>
      </c>
      <c r="T1345" s="10">
        <f t="shared" si="83"/>
        <v>42600.957638888889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42522.581469907404</v>
      </c>
      <c r="T1346" s="10">
        <f t="shared" si="83"/>
        <v>42551.581469907404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E1347*100/D1347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41421.867488425924</v>
      </c>
      <c r="T1348" s="10">
        <f t="shared" si="87"/>
        <v>41451.867488425924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42040.429687499993</v>
      </c>
      <c r="T1349" s="10">
        <f t="shared" si="87"/>
        <v>42070.429687499993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101.87234042553192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41963.297835648147</v>
      </c>
      <c r="T1350" s="10">
        <f t="shared" si="87"/>
        <v>41991.297835648147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42317.124247685184</v>
      </c>
      <c r="T1351" s="10">
        <f t="shared" si="87"/>
        <v>42354.082638888889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42333.804791666662</v>
      </c>
      <c r="T1352" s="10">
        <f t="shared" si="87"/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42382.531759259255</v>
      </c>
      <c r="T1353" s="10">
        <f t="shared" si="87"/>
        <v>42412.531759259255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42200.369976851849</v>
      </c>
      <c r="T1354" s="10">
        <f t="shared" si="87"/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41308.909583333334</v>
      </c>
      <c r="T1355" s="10">
        <f t="shared" si="87"/>
        <v>41343.791666666664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42502.599293981482</v>
      </c>
      <c r="T1356" s="10">
        <f t="shared" si="87"/>
        <v>42532.599293981482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122.68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41213.046354166661</v>
      </c>
      <c r="T1357" s="10">
        <f t="shared" si="87"/>
        <v>41243.208333333328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41429.830555555549</v>
      </c>
      <c r="T1358" s="10">
        <f t="shared" si="87"/>
        <v>41459.830555555549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125.3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41304.753900462958</v>
      </c>
      <c r="T1359" s="10">
        <f t="shared" si="87"/>
        <v>41334.040972222218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40689.362534722219</v>
      </c>
      <c r="T1360" s="10">
        <f t="shared" si="87"/>
        <v>40719.362534722219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40668.606365740736</v>
      </c>
      <c r="T1361" s="10">
        <f t="shared" si="87"/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41095.692361111105</v>
      </c>
      <c r="T1362" s="10">
        <f t="shared" si="87"/>
        <v>41123.692361111105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41781.508935185186</v>
      </c>
      <c r="T1363" s="10">
        <f t="shared" si="87"/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41464.726053240738</v>
      </c>
      <c r="T1364" s="10">
        <f t="shared" si="87"/>
        <v>41524.726053240738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42396.635729166665</v>
      </c>
      <c r="T1365" s="10">
        <f t="shared" si="87"/>
        <v>42415.124305555553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41951.487337962964</v>
      </c>
      <c r="T1366" s="10">
        <f t="shared" si="87"/>
        <v>42011.487337962964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41924.787766203699</v>
      </c>
      <c r="T1368" s="10">
        <f t="shared" si="87"/>
        <v>41969.829432870371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42291.794560185182</v>
      </c>
      <c r="T1369" s="10">
        <f t="shared" si="87"/>
        <v>42321.836226851847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42145.982569444437</v>
      </c>
      <c r="T1370" s="10">
        <f t="shared" si="87"/>
        <v>42169.982569444437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41710.385949074072</v>
      </c>
      <c r="T1371" s="10">
        <f t="shared" si="87"/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103.66666666666667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41547.795023148145</v>
      </c>
      <c r="T1372" s="10">
        <f t="shared" si="87"/>
        <v>41562.795023148145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107.08672667523932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42101.550254629627</v>
      </c>
      <c r="T1373" s="10">
        <f t="shared" si="87"/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41072.53162037037</v>
      </c>
      <c r="T1374" s="10">
        <f t="shared" si="87"/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42704.743437499994</v>
      </c>
      <c r="T1375" s="10">
        <f t="shared" si="87"/>
        <v>42734.743437499994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42423.953564814808</v>
      </c>
      <c r="T1376" s="10">
        <f t="shared" si="87"/>
        <v>42453.911898148144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42719.857858796291</v>
      </c>
      <c r="T1377" s="10">
        <f t="shared" si="87"/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252.48648648648648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42677.460717592585</v>
      </c>
      <c r="T1378" s="10">
        <f t="shared" si="87"/>
        <v>42707.502384259256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42568.551041666666</v>
      </c>
      <c r="T1380" s="10">
        <f t="shared" si="87"/>
        <v>42583.551041666666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42130.283287037033</v>
      </c>
      <c r="T1381" s="10">
        <f t="shared" si="87"/>
        <v>42160.283287037033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42141.554467592585</v>
      </c>
      <c r="T1382" s="10">
        <f t="shared" si="87"/>
        <v>42163.874999999993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42703.006076388883</v>
      </c>
      <c r="T1383" s="10">
        <f t="shared" si="87"/>
        <v>42733.006076388883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41370.591851851852</v>
      </c>
      <c r="T1384" s="10">
        <f t="shared" si="87"/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42706.866643518515</v>
      </c>
      <c r="T1385" s="10">
        <f t="shared" si="87"/>
        <v>42726.866643518515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42160.526874999996</v>
      </c>
      <c r="T1386" s="10">
        <f t="shared" si="87"/>
        <v>42190.526874999996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42433.480567129627</v>
      </c>
      <c r="T1387" s="10">
        <f t="shared" si="87"/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42184.438530092586</v>
      </c>
      <c r="T1388" s="10">
        <f t="shared" si="87"/>
        <v>42214.438530092586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42126.712905092594</v>
      </c>
      <c r="T1389" s="10">
        <f t="shared" si="87"/>
        <v>42157.979166666664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42634.406446759262</v>
      </c>
      <c r="T1390" s="10">
        <f t="shared" si="87"/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42565.272650462961</v>
      </c>
      <c r="T1391" s="10">
        <f t="shared" si="87"/>
        <v>42595.272650462961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109.10714285714286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42087.594976851855</v>
      </c>
      <c r="T1392" s="10">
        <f t="shared" si="87"/>
        <v>42121.508333333331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42193.442337962959</v>
      </c>
      <c r="T1393" s="10">
        <f t="shared" si="87"/>
        <v>42237.999305555553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42400.946597222217</v>
      </c>
      <c r="T1394" s="10">
        <f t="shared" si="87"/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42553.473645833328</v>
      </c>
      <c r="T1395" s="10">
        <f t="shared" si="87"/>
        <v>42583.473645833328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42751.936643518515</v>
      </c>
      <c r="T1396" s="10">
        <f t="shared" si="87"/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111.88571428571429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42719.700011574074</v>
      </c>
      <c r="T1397" s="10">
        <f t="shared" si="87"/>
        <v>42749.700011574074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42018.790300925924</v>
      </c>
      <c r="T1398" s="10">
        <f t="shared" si="87"/>
        <v>42048.790300925924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42640.709606481476</v>
      </c>
      <c r="T1399" s="10">
        <f t="shared" si="87"/>
        <v>42670.679861111108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42526.665902777771</v>
      </c>
      <c r="T1400" s="10">
        <f t="shared" si="87"/>
        <v>42556.665902777771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126.14444444444445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41888.795983796292</v>
      </c>
      <c r="T1401" s="10">
        <f t="shared" si="87"/>
        <v>41918.795983796292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167.42857142857142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42498.132789351854</v>
      </c>
      <c r="T1402" s="10">
        <f t="shared" si="87"/>
        <v>42533.020833333336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41399.787893518514</v>
      </c>
      <c r="T1403" s="10">
        <f t="shared" si="87"/>
        <v>41420.787893518514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42064.845034722217</v>
      </c>
      <c r="T1404" s="10">
        <f t="shared" si="87"/>
        <v>42124.803368055553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102.575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41450.854571759257</v>
      </c>
      <c r="T1405" s="10">
        <f t="shared" si="87"/>
        <v>41480.854571759257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42032.30190972222</v>
      </c>
      <c r="T1406" s="10">
        <f t="shared" si="87"/>
        <v>42057.30190972222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41941.472233796296</v>
      </c>
      <c r="T1407" s="10">
        <f t="shared" si="87"/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42297.224618055552</v>
      </c>
      <c r="T1408" s="10">
        <f t="shared" si="87"/>
        <v>42350.208333333336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41838.32844907407</v>
      </c>
      <c r="T1409" s="10">
        <f t="shared" si="87"/>
        <v>41863.32844907407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42291.663842592585</v>
      </c>
      <c r="T1410" s="10">
        <f t="shared" si="87"/>
        <v>42321.705509259256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E1411*100/D1411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42479.110185185178</v>
      </c>
      <c r="T1412" s="10">
        <f t="shared" si="91"/>
        <v>42524.110185185178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0.23333333333333334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42012.850694444445</v>
      </c>
      <c r="T1413" s="10">
        <f t="shared" si="91"/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41946.855312499996</v>
      </c>
      <c r="T1414" s="10">
        <f t="shared" si="91"/>
        <v>41976.855312499996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42360.228819444441</v>
      </c>
      <c r="T1415" s="10">
        <f t="shared" si="91"/>
        <v>42420.228819444441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42708.044756944444</v>
      </c>
      <c r="T1416" s="10">
        <f t="shared" si="91"/>
        <v>42738.044756944444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42192.467488425922</v>
      </c>
      <c r="T1417" s="10">
        <f t="shared" si="91"/>
        <v>42232.467488425922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42299.717812499999</v>
      </c>
      <c r="T1418" s="10">
        <f t="shared" si="91"/>
        <v>42329.759479166663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42231.941828703704</v>
      </c>
      <c r="T1419" s="10">
        <f t="shared" si="91"/>
        <v>42262.257638888885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42395.248078703698</v>
      </c>
      <c r="T1420" s="10">
        <f t="shared" si="91"/>
        <v>42425.248078703698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42622.24790509259</v>
      </c>
      <c r="T1421" s="10">
        <f t="shared" si="91"/>
        <v>42652.24790509259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42524.459328703706</v>
      </c>
      <c r="T1422" s="10">
        <f t="shared" si="91"/>
        <v>42549.459328703706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42013.707280092589</v>
      </c>
      <c r="T1423" s="10">
        <f t="shared" si="91"/>
        <v>42043.707280092589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42604.031296296293</v>
      </c>
      <c r="T1424" s="10">
        <f t="shared" si="91"/>
        <v>42634.031296296293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0.33333333333333331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42340.151979166665</v>
      </c>
      <c r="T1425" s="10">
        <f t="shared" si="91"/>
        <v>42370.151979166665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42676.509282407402</v>
      </c>
      <c r="T1426" s="10">
        <f t="shared" si="91"/>
        <v>42689.550949074073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42092.923136574071</v>
      </c>
      <c r="T1427" s="10">
        <f t="shared" si="91"/>
        <v>42122.923136574071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42180.181944444441</v>
      </c>
      <c r="T1428" s="10">
        <f t="shared" si="91"/>
        <v>42240.181944444441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42601.643344907403</v>
      </c>
      <c r="T1429" s="10">
        <f t="shared" si="91"/>
        <v>42631.643344907403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42432.171493055554</v>
      </c>
      <c r="T1430" s="10">
        <f t="shared" si="91"/>
        <v>42462.129826388882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42073.852337962962</v>
      </c>
      <c r="T1431" s="10">
        <f t="shared" si="91"/>
        <v>42103.852337962962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41961.605185185188</v>
      </c>
      <c r="T1432" s="10">
        <f t="shared" si="91"/>
        <v>41992.605185185188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42304.002499999995</v>
      </c>
      <c r="T1433" s="10">
        <f t="shared" si="91"/>
        <v>42334.044166666667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42175.572083333333</v>
      </c>
      <c r="T1434" s="10">
        <f t="shared" si="91"/>
        <v>42205.572083333333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42673.417534722219</v>
      </c>
      <c r="T1435" s="10">
        <f t="shared" si="91"/>
        <v>42714.249999999993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42142.558773148143</v>
      </c>
      <c r="T1436" s="10">
        <f t="shared" si="91"/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42258.57199074074</v>
      </c>
      <c r="T1437" s="10">
        <f t="shared" si="91"/>
        <v>42288.57199074074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42391.141863425924</v>
      </c>
      <c r="T1438" s="10">
        <f t="shared" si="91"/>
        <v>42421.141863425924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41796.32336805555</v>
      </c>
      <c r="T1439" s="10">
        <f t="shared" si="91"/>
        <v>41832.999305555553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42457.663182870368</v>
      </c>
      <c r="T1440" s="10">
        <f t="shared" si="91"/>
        <v>42487.371527777774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42040.621539351851</v>
      </c>
      <c r="T1441" s="10">
        <f t="shared" si="91"/>
        <v>42070.621539351851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42486.540081018517</v>
      </c>
      <c r="T1442" s="10">
        <f t="shared" si="91"/>
        <v>42516.540081018517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42198.557511574072</v>
      </c>
      <c r="T1443" s="10">
        <f t="shared" si="91"/>
        <v>42258.557511574072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42485.437013888884</v>
      </c>
      <c r="T1444" s="10">
        <f t="shared" si="91"/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42707.71769675926</v>
      </c>
      <c r="T1445" s="10">
        <f t="shared" si="91"/>
        <v>42737.71769675926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42199.665069444447</v>
      </c>
      <c r="T1446" s="10">
        <f t="shared" si="91"/>
        <v>42259.665069444447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42139.333969907406</v>
      </c>
      <c r="T1447" s="10">
        <f t="shared" si="91"/>
        <v>42169.333969907406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42461.239328703705</v>
      </c>
      <c r="T1448" s="10">
        <f t="shared" si="91"/>
        <v>42481.239328703705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42529.52238425926</v>
      </c>
      <c r="T1449" s="10">
        <f t="shared" si="91"/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42115.728217592587</v>
      </c>
      <c r="T1450" s="10">
        <f t="shared" si="91"/>
        <v>42146.017361111109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42086.603067129625</v>
      </c>
      <c r="T1451" s="10">
        <f t="shared" si="91"/>
        <v>42134.603067129625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42389.962928240733</v>
      </c>
      <c r="T1452" s="10">
        <f t="shared" si="91"/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41931.75068287037</v>
      </c>
      <c r="T1453" s="10">
        <f t="shared" si="91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41818.494942129626</v>
      </c>
      <c r="T1454" s="10">
        <f t="shared" si="91"/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42795.487812499996</v>
      </c>
      <c r="T1455" s="10">
        <f t="shared" si="91"/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0.8571428571428571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42463.658333333333</v>
      </c>
      <c r="T1456" s="10">
        <f t="shared" si="91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41832.46435185185</v>
      </c>
      <c r="T1457" s="10">
        <f t="shared" si="91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42708.460243055553</v>
      </c>
      <c r="T1458" s="10">
        <f t="shared" si="91"/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42289.688009259255</v>
      </c>
      <c r="T1459" s="10">
        <f t="shared" si="91"/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41831.49722222222</v>
      </c>
      <c r="T1460" s="10">
        <f t="shared" si="91"/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42311.996481481481</v>
      </c>
      <c r="T1461" s="10">
        <f t="shared" si="91"/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41915.688634259255</v>
      </c>
      <c r="T1462" s="10">
        <f t="shared" si="91"/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101.24460000000001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41899.436967592592</v>
      </c>
      <c r="T1463" s="10">
        <f t="shared" si="91"/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41344.454525462963</v>
      </c>
      <c r="T1464" s="10">
        <f t="shared" si="91"/>
        <v>41374.454525462963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41291.453217592592</v>
      </c>
      <c r="T1466" s="10">
        <f t="shared" si="91"/>
        <v>41321.453217592592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40959.526064814811</v>
      </c>
      <c r="T1467" s="10">
        <f t="shared" si="91"/>
        <v>40989.916666666664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107.8773125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42339.963726851849</v>
      </c>
      <c r="T1468" s="10">
        <f t="shared" si="91"/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40933.593576388885</v>
      </c>
      <c r="T1469" s="10">
        <f t="shared" si="91"/>
        <v>40993.55190972222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40645.806122685179</v>
      </c>
      <c r="T1470" s="10">
        <f t="shared" si="91"/>
        <v>40705.806122685179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108.42485875706215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41290.390150462961</v>
      </c>
      <c r="T1471" s="10">
        <f t="shared" si="91"/>
        <v>41320.390150462961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41250.618784722217</v>
      </c>
      <c r="T1472" s="10">
        <f t="shared" si="91"/>
        <v>41271.618784722217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42073.749236111107</v>
      </c>
      <c r="T1473" s="10">
        <f t="shared" si="91"/>
        <v>42103.749236111107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E1475*100/D1475</f>
        <v>120.51600000000001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41500.519583333335</v>
      </c>
      <c r="T1476" s="10">
        <f t="shared" si="95"/>
        <v>41530.519583333335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41960.514618055553</v>
      </c>
      <c r="T1477" s="10">
        <f t="shared" si="95"/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40765.833587962959</v>
      </c>
      <c r="T1478" s="10">
        <f t="shared" si="95"/>
        <v>40795.833587962959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40840.407453703701</v>
      </c>
      <c r="T1479" s="10">
        <f t="shared" si="95"/>
        <v>40899.916666666664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41394.663344907407</v>
      </c>
      <c r="T1480" s="10">
        <f t="shared" si="95"/>
        <v>41408.663344907407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41754.536909722221</v>
      </c>
      <c r="T1481" s="10">
        <f t="shared" si="95"/>
        <v>41768.957638888889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41464.725682870368</v>
      </c>
      <c r="T1482" s="10">
        <f t="shared" si="95"/>
        <v>41481.5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41550.714641203704</v>
      </c>
      <c r="T1483" s="10">
        <f t="shared" si="95"/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41136.649722222217</v>
      </c>
      <c r="T1484" s="10">
        <f t="shared" si="95"/>
        <v>41159.118750000001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41052.992627314808</v>
      </c>
      <c r="T1486" s="10">
        <f t="shared" si="95"/>
        <v>41111.410416666666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42130.587650462963</v>
      </c>
      <c r="T1487" s="10">
        <f t="shared" si="95"/>
        <v>42175.587650462963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42031.960196759253</v>
      </c>
      <c r="T1488" s="10">
        <f t="shared" si="95"/>
        <v>42061.960196759253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42554.709155092591</v>
      </c>
      <c r="T1489" s="10">
        <f t="shared" si="95"/>
        <v>42584.709155092591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41614.354861111111</v>
      </c>
      <c r="T1490" s="10">
        <f t="shared" si="95"/>
        <v>41644.354861111111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41198.403379629628</v>
      </c>
      <c r="T1491" s="10">
        <f t="shared" si="95"/>
        <v>41228.445046296292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41520.352708333332</v>
      </c>
      <c r="T1492" s="10">
        <f t="shared" si="95"/>
        <v>41549.352708333332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8.3333333333333339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41991.505127314813</v>
      </c>
      <c r="T1493" s="10">
        <f t="shared" si="95"/>
        <v>42050.443055555552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40682.676458333335</v>
      </c>
      <c r="T1494" s="10">
        <f t="shared" si="95"/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41411.658275462956</v>
      </c>
      <c r="T1495" s="10">
        <f t="shared" si="95"/>
        <v>41441.658275462956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42067.514039351845</v>
      </c>
      <c r="T1496" s="10">
        <f t="shared" si="95"/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40752.581377314811</v>
      </c>
      <c r="T1497" s="10">
        <f t="shared" si="95"/>
        <v>40782.581377314811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41838.266886574071</v>
      </c>
      <c r="T1498" s="10">
        <f t="shared" si="95"/>
        <v>41898.266886574071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41444.434282407405</v>
      </c>
      <c r="T1499" s="10">
        <f t="shared" si="95"/>
        <v>41486.613194444442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41840.775208333333</v>
      </c>
      <c r="T1500" s="10">
        <f t="shared" si="95"/>
        <v>41885.775208333333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42526.798993055556</v>
      </c>
      <c r="T1501" s="10">
        <f t="shared" si="95"/>
        <v>42586.798993055556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41365.69626157407</v>
      </c>
      <c r="T1502" s="10">
        <f t="shared" si="95"/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166.33076923076922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42163.3752662037</v>
      </c>
      <c r="T1503" s="10">
        <f t="shared" si="95"/>
        <v>42193.3752662037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42426.33425925926</v>
      </c>
      <c r="T1504" s="10">
        <f t="shared" si="95"/>
        <v>42454.708333333336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42606.13890046296</v>
      </c>
      <c r="T1505" s="10">
        <f t="shared" si="95"/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277.93846153846152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41772.44935185185</v>
      </c>
      <c r="T1506" s="10">
        <f t="shared" si="95"/>
        <v>41800.147916666661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42414.234988425924</v>
      </c>
      <c r="T1507" s="10">
        <f t="shared" si="95"/>
        <v>42451.625694444439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41814.577592592592</v>
      </c>
      <c r="T1508" s="10">
        <f t="shared" si="95"/>
        <v>41844.577592592592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40254.242002314808</v>
      </c>
      <c r="T1509" s="10">
        <f t="shared" si="95"/>
        <v>40313.131944444445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110.76216216216216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41786.406030092592</v>
      </c>
      <c r="T1510" s="10">
        <f t="shared" si="95"/>
        <v>41817.406030092592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42751.325057870366</v>
      </c>
      <c r="T1511" s="10">
        <f t="shared" si="95"/>
        <v>42780.749305555553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41809.176828703705</v>
      </c>
      <c r="T1512" s="10">
        <f t="shared" si="95"/>
        <v>41839.176828703705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42296.375046296293</v>
      </c>
      <c r="T1513" s="10">
        <f t="shared" si="95"/>
        <v>42326.416712962957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42741.476145833331</v>
      </c>
      <c r="T1514" s="10">
        <f t="shared" si="95"/>
        <v>42771.476145833331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41806.42900462963</v>
      </c>
      <c r="T1515" s="10">
        <f t="shared" si="95"/>
        <v>41836.42900462963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42234.389351851853</v>
      </c>
      <c r="T1516" s="10">
        <f t="shared" si="95"/>
        <v>42274.389351851853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42415.04510416666</v>
      </c>
      <c r="T1517" s="10">
        <f t="shared" si="95"/>
        <v>42445.003437499996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42619.258009259262</v>
      </c>
      <c r="T1518" s="10">
        <f t="shared" si="95"/>
        <v>42649.374999999993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41948.358252314814</v>
      </c>
      <c r="T1519" s="10">
        <f t="shared" si="95"/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205.36666666666667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41760.611712962964</v>
      </c>
      <c r="T1520" s="10">
        <f t="shared" si="95"/>
        <v>41790.611712962964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41782.533368055556</v>
      </c>
      <c r="T1521" s="10">
        <f t="shared" si="95"/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41955.649456018517</v>
      </c>
      <c r="T1522" s="10">
        <f t="shared" si="95"/>
        <v>41991.958333333336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42492.959386574068</v>
      </c>
      <c r="T1523" s="10">
        <f t="shared" si="95"/>
        <v>42527.959386574068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41899.621979166666</v>
      </c>
      <c r="T1524" s="10">
        <f t="shared" si="95"/>
        <v>41929.621979166666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124.84324324324324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41964.543009259258</v>
      </c>
      <c r="T1525" s="10">
        <f t="shared" si="95"/>
        <v>41995.791666666664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207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42756.292708333327</v>
      </c>
      <c r="T1526" s="10">
        <f t="shared" si="95"/>
        <v>42786.292708333327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42570.494652777772</v>
      </c>
      <c r="T1527" s="10">
        <f t="shared" si="95"/>
        <v>42600.494652777772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42339.067673611113</v>
      </c>
      <c r="T1528" s="10">
        <f t="shared" si="95"/>
        <v>42388.067673611113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110.44428571428571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42780.392199074071</v>
      </c>
      <c r="T1529" s="10">
        <f t="shared" si="95"/>
        <v>42808.350532407407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42736.524560185186</v>
      </c>
      <c r="T1530" s="10">
        <f t="shared" si="95"/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42052.420370370368</v>
      </c>
      <c r="T1531" s="10">
        <f t="shared" si="95"/>
        <v>42082.378703703704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134.8257142857143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42275.558969907404</v>
      </c>
      <c r="T1532" s="10">
        <f t="shared" si="95"/>
        <v>42300.558969907404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41941.594050925924</v>
      </c>
      <c r="T1533" s="10">
        <f t="shared" si="95"/>
        <v>41973.916666666664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42391.266956018517</v>
      </c>
      <c r="T1534" s="10">
        <f t="shared" si="95"/>
        <v>42415.416666666664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145.13999999999999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42442.793715277774</v>
      </c>
      <c r="T1535" s="10">
        <f t="shared" si="95"/>
        <v>42491.957638888889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42221.465995370367</v>
      </c>
      <c r="T1536" s="10">
        <f t="shared" si="95"/>
        <v>42251.465995370367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132.42500000000001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42484.620729166665</v>
      </c>
      <c r="T1537" s="10">
        <f t="shared" si="95"/>
        <v>42513.708333333336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42213.593865740739</v>
      </c>
      <c r="T1538" s="10">
        <f t="shared" si="95"/>
        <v>42243.593865740739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E1539*100/D1539</f>
        <v>179.9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102.62857142857143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41981.57372685185</v>
      </c>
      <c r="T1540" s="10">
        <f t="shared" si="99"/>
        <v>42026.57372685185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42705.710868055554</v>
      </c>
      <c r="T1541" s="10">
        <f t="shared" si="99"/>
        <v>42738.710868055554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117.86666666666666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41938.798796296294</v>
      </c>
      <c r="T1542" s="10">
        <f t="shared" si="99"/>
        <v>41968.843749999993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41974.503912037035</v>
      </c>
      <c r="T1543" s="10">
        <f t="shared" si="99"/>
        <v>42004.503912037035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42170.788194444445</v>
      </c>
      <c r="T1544" s="10">
        <f t="shared" si="99"/>
        <v>42185.788194444445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41935.301319444443</v>
      </c>
      <c r="T1545" s="10">
        <f t="shared" si="99"/>
        <v>41965.342986111107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42052.842870370368</v>
      </c>
      <c r="T1546" s="10">
        <f t="shared" si="99"/>
        <v>42094.804166666661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42031.676319444443</v>
      </c>
      <c r="T1547" s="10">
        <f t="shared" si="99"/>
        <v>42065.677777777775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41839.004618055551</v>
      </c>
      <c r="T1548" s="10">
        <f t="shared" si="99"/>
        <v>41899.004618055551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42782.218541666669</v>
      </c>
      <c r="T1549" s="10">
        <f t="shared" si="99"/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42286.673842592594</v>
      </c>
      <c r="T1550" s="10">
        <f t="shared" si="99"/>
        <v>42316.715509259258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42280.927766203698</v>
      </c>
      <c r="T1551" s="10">
        <f t="shared" si="99"/>
        <v>42310.96943287037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13.466666666666667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42472.24113425926</v>
      </c>
      <c r="T1552" s="10">
        <f t="shared" si="99"/>
        <v>42502.24113425926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42121.616192129623</v>
      </c>
      <c r="T1553" s="10">
        <f t="shared" si="99"/>
        <v>42151.616192129623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41892.480416666665</v>
      </c>
      <c r="T1554" s="10">
        <f t="shared" si="99"/>
        <v>41912.957638888889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42219.074618055551</v>
      </c>
      <c r="T1555" s="10">
        <f t="shared" si="99"/>
        <v>42249.074618055551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42188.043865740743</v>
      </c>
      <c r="T1556" s="10">
        <f t="shared" si="99"/>
        <v>42218.043865740743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42241.405462962961</v>
      </c>
      <c r="T1557" s="10">
        <f t="shared" si="99"/>
        <v>42264.499999999993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42524.944722222215</v>
      </c>
      <c r="T1558" s="10">
        <f t="shared" si="99"/>
        <v>42554.944722222215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41871.444826388884</v>
      </c>
      <c r="T1559" s="10">
        <f t="shared" si="99"/>
        <v>41902.444826388884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42185.189340277771</v>
      </c>
      <c r="T1560" s="10">
        <f t="shared" si="99"/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0.33333333333333331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42107.844895833332</v>
      </c>
      <c r="T1561" s="10">
        <f t="shared" si="99"/>
        <v>42122.844895833332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41935.812418981477</v>
      </c>
      <c r="T1562" s="10">
        <f t="shared" si="99"/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41554.833368055552</v>
      </c>
      <c r="T1563" s="10">
        <f t="shared" si="99"/>
        <v>41584.875034722216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40079.357824074068</v>
      </c>
      <c r="T1564" s="10">
        <f t="shared" si="99"/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1.4166666666666667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41652.534155092588</v>
      </c>
      <c r="T1565" s="10">
        <f t="shared" si="99"/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42121.158668981479</v>
      </c>
      <c r="T1566" s="10">
        <f t="shared" si="99"/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40672.521539351852</v>
      </c>
      <c r="T1567" s="10">
        <f t="shared" si="99"/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42549.708379629628</v>
      </c>
      <c r="T1568" s="10">
        <f t="shared" si="99"/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41671.728530092594</v>
      </c>
      <c r="T1569" s="10">
        <f t="shared" si="99"/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13.64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41389.471226851849</v>
      </c>
      <c r="T1571" s="10">
        <f t="shared" si="99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42438.605115740742</v>
      </c>
      <c r="T1572" s="10">
        <f t="shared" si="99"/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42144.56114583333</v>
      </c>
      <c r="T1573" s="10">
        <f t="shared" si="99"/>
        <v>42174.56114583333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42403.824756944443</v>
      </c>
      <c r="T1574" s="10">
        <f t="shared" si="99"/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42785.791689814818</v>
      </c>
      <c r="T1575" s="10">
        <f t="shared" si="99"/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42017.719085648147</v>
      </c>
      <c r="T1576" s="10">
        <f t="shared" si="99"/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41799.315925925919</v>
      </c>
      <c r="T1577" s="10">
        <f t="shared" si="99"/>
        <v>41829.315925925919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42140.670925925922</v>
      </c>
      <c r="T1578" s="10">
        <f t="shared" si="99"/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0.55000000000000004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41054.639444444438</v>
      </c>
      <c r="T1579" s="10">
        <f t="shared" si="99"/>
        <v>41114.639444444438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10.80653663679494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40398.857534722221</v>
      </c>
      <c r="T1580" s="10">
        <f t="shared" si="99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41481.788090277776</v>
      </c>
      <c r="T1581" s="10">
        <f t="shared" si="99"/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40989.841736111106</v>
      </c>
      <c r="T1582" s="10">
        <f t="shared" si="99"/>
        <v>41049.841736111106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42325.240624999999</v>
      </c>
      <c r="T1583" s="10">
        <f t="shared" si="99"/>
        <v>42357.240624999999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42246.581631944442</v>
      </c>
      <c r="T1584" s="10">
        <f t="shared" si="99"/>
        <v>42303.680555555555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41877.696655092594</v>
      </c>
      <c r="T1585" s="10">
        <f t="shared" si="99"/>
        <v>41907.696655092594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41779.440983796296</v>
      </c>
      <c r="T1586" s="10">
        <f t="shared" si="99"/>
        <v>41789.440983796296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42707.687129629623</v>
      </c>
      <c r="T1587" s="10">
        <f t="shared" si="99"/>
        <v>42729.249999999993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42068.896087962959</v>
      </c>
      <c r="T1588" s="10">
        <f t="shared" si="99"/>
        <v>42098.854421296295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41956.742650462962</v>
      </c>
      <c r="T1589" s="10">
        <f t="shared" si="99"/>
        <v>41986.742650462962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42005.041655092595</v>
      </c>
      <c r="T1590" s="10">
        <f t="shared" si="99"/>
        <v>42035.633333333331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42240.648888888885</v>
      </c>
      <c r="T1592" s="10">
        <f t="shared" si="99"/>
        <v>42270.648888888885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42433.517835648141</v>
      </c>
      <c r="T1593" s="10">
        <f t="shared" si="99"/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42045.86440972222</v>
      </c>
      <c r="T1594" s="10">
        <f t="shared" si="99"/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1.3636363636363636E-2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42033.63721064815</v>
      </c>
      <c r="T1595" s="10">
        <f t="shared" si="99"/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42445.504421296289</v>
      </c>
      <c r="T1596" s="10">
        <f t="shared" si="99"/>
        <v>42505.472916666666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0.28000000000000003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41779.84175925926</v>
      </c>
      <c r="T1597" s="10">
        <f t="shared" si="99"/>
        <v>41808.634027777771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2.3076923076923075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41941.221863425926</v>
      </c>
      <c r="T1598" s="10">
        <f t="shared" si="99"/>
        <v>41986.26353009259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42603.145798611113</v>
      </c>
      <c r="T1599" s="10">
        <f t="shared" si="99"/>
        <v>42633.145798611113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42151.459004629629</v>
      </c>
      <c r="T1600" s="10">
        <f t="shared" si="99"/>
        <v>42211.459004629629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42438.330740740734</v>
      </c>
      <c r="T1601" s="10">
        <f t="shared" si="99"/>
        <v>42468.289074074077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41790.848981481475</v>
      </c>
      <c r="T1602" s="10">
        <f t="shared" si="99"/>
        <v>41835.007638888885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E1603*100/D1603</f>
        <v>108.2492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40788.089317129627</v>
      </c>
      <c r="T1604" s="10">
        <f t="shared" si="103"/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100.033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40875.961331018516</v>
      </c>
      <c r="T1605" s="10">
        <f t="shared" si="103"/>
        <v>40935.961331018516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40945.636979166666</v>
      </c>
      <c r="T1606" s="10">
        <f t="shared" si="103"/>
        <v>40985.595312500001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100.69333333333333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40746.804548611108</v>
      </c>
      <c r="T1607" s="10">
        <f t="shared" si="103"/>
        <v>40756.083333333328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40535.903217592589</v>
      </c>
      <c r="T1608" s="10">
        <f t="shared" si="103"/>
        <v>40625.861550925925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41053.600127314814</v>
      </c>
      <c r="T1609" s="10">
        <f t="shared" si="103"/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41607.622523148144</v>
      </c>
      <c r="T1610" s="10">
        <f t="shared" si="103"/>
        <v>41640.018055555549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40795.792928240735</v>
      </c>
      <c r="T1611" s="10">
        <f t="shared" si="103"/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41408.792037037034</v>
      </c>
      <c r="T1613" s="10">
        <f t="shared" si="103"/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41246.666481481479</v>
      </c>
      <c r="T1614" s="10">
        <f t="shared" si="103"/>
        <v>41276.666481481479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101.5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41081.861134259256</v>
      </c>
      <c r="T1615" s="10">
        <f t="shared" si="103"/>
        <v>41111.861134259256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102.7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41794.772789351853</v>
      </c>
      <c r="T1616" s="10">
        <f t="shared" si="103"/>
        <v>41854.5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40844.842546296291</v>
      </c>
      <c r="T1617" s="10">
        <f t="shared" si="103"/>
        <v>40889.884212962963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41194.507187499999</v>
      </c>
      <c r="T1618" s="10">
        <f t="shared" si="103"/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41546.455879629626</v>
      </c>
      <c r="T1619" s="10">
        <f t="shared" si="103"/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41301.446006944439</v>
      </c>
      <c r="T1620" s="10">
        <f t="shared" si="103"/>
        <v>41341.446006944439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133.33333333333334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41875.977847222217</v>
      </c>
      <c r="T1621" s="10">
        <f t="shared" si="103"/>
        <v>41896.977847222217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113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41321.131249999999</v>
      </c>
      <c r="T1622" s="10">
        <f t="shared" si="103"/>
        <v>41328.131249999999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41003.398321759254</v>
      </c>
      <c r="T1623" s="10">
        <f t="shared" si="103"/>
        <v>41056.957638888889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41950.086504629631</v>
      </c>
      <c r="T1624" s="10">
        <f t="shared" si="103"/>
        <v>41990.124305555553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41453.480196759258</v>
      </c>
      <c r="T1625" s="10">
        <f t="shared" si="103"/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41243.158969907403</v>
      </c>
      <c r="T1626" s="10">
        <f t="shared" si="103"/>
        <v>41283.158969907403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155.33333333333334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41135.491354166668</v>
      </c>
      <c r="T1627" s="10">
        <f t="shared" si="103"/>
        <v>41163.491354166668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41579.639664351846</v>
      </c>
      <c r="T1628" s="10">
        <f t="shared" si="103"/>
        <v>41609.681331018517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41205.498715277776</v>
      </c>
      <c r="T1629" s="10">
        <f t="shared" si="103"/>
        <v>41238.999305555553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41774.528726851851</v>
      </c>
      <c r="T1630" s="10">
        <f t="shared" si="103"/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103.66666666666667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41645.658946759257</v>
      </c>
      <c r="T1631" s="10">
        <f t="shared" si="103"/>
        <v>41690.658946759257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40939.629340277774</v>
      </c>
      <c r="T1632" s="10">
        <f t="shared" si="103"/>
        <v>40970.082638888889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41164.65116898148</v>
      </c>
      <c r="T1633" s="10">
        <f t="shared" si="103"/>
        <v>41194.65116898148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40750.132569444446</v>
      </c>
      <c r="T1634" s="10">
        <f t="shared" si="103"/>
        <v>40810.132569444446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40896.675416666665</v>
      </c>
      <c r="T1635" s="10">
        <f t="shared" si="103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100.5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40657.981493055551</v>
      </c>
      <c r="T1636" s="10">
        <f t="shared" si="103"/>
        <v>40696.040972222218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125.3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42502.660428240742</v>
      </c>
      <c r="T1637" s="10">
        <f t="shared" si="103"/>
        <v>42562.660428240742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40662.878333333334</v>
      </c>
      <c r="T1638" s="10">
        <f t="shared" si="103"/>
        <v>40705.958333333328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40122.543287037035</v>
      </c>
      <c r="T1639" s="10">
        <f t="shared" si="103"/>
        <v>40178.777083333327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41288.478796296295</v>
      </c>
      <c r="T1640" s="10">
        <f t="shared" si="103"/>
        <v>41333.684027777774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40941.444039351853</v>
      </c>
      <c r="T1641" s="10">
        <f t="shared" si="103"/>
        <v>40971.444039351853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40379.022627314815</v>
      </c>
      <c r="T1642" s="10">
        <f t="shared" si="103"/>
        <v>40392.874305555553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41962.388240740744</v>
      </c>
      <c r="T1643" s="10">
        <f t="shared" si="103"/>
        <v>41992.388240740744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40687.816284722219</v>
      </c>
      <c r="T1644" s="10">
        <f t="shared" si="103"/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41146.615879629629</v>
      </c>
      <c r="T1645" s="10">
        <f t="shared" si="103"/>
        <v>41176.615879629629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41174.851388888885</v>
      </c>
      <c r="T1646" s="10">
        <f t="shared" si="103"/>
        <v>41234.893055555549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41521.40902777778</v>
      </c>
      <c r="T1647" s="10">
        <f t="shared" si="103"/>
        <v>41535.40902777778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41833.241932870369</v>
      </c>
      <c r="T1648" s="10">
        <f t="shared" si="103"/>
        <v>41865.549305555549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104.72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41039.201122685183</v>
      </c>
      <c r="T1649" s="10">
        <f t="shared" si="103"/>
        <v>41069.201122685183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125.26086956521739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40592.496319444443</v>
      </c>
      <c r="T1650" s="10">
        <f t="shared" si="103"/>
        <v>40622.454652777778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41737.476331018515</v>
      </c>
      <c r="T1651" s="10">
        <f t="shared" si="103"/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41526.227280092593</v>
      </c>
      <c r="T1652" s="10">
        <f t="shared" si="103"/>
        <v>41556.227280092593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40625.692361111105</v>
      </c>
      <c r="T1653" s="10">
        <f t="shared" si="103"/>
        <v>40659.082638888889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100.66666666666667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41572.284641203703</v>
      </c>
      <c r="T1654" s="10">
        <f t="shared" si="103"/>
        <v>41602.326307870368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40626.626111111109</v>
      </c>
      <c r="T1655" s="10">
        <f t="shared" si="103"/>
        <v>40657.626111111109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119.90909090909091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40987.682407407403</v>
      </c>
      <c r="T1656" s="10">
        <f t="shared" si="103"/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40974.583564814813</v>
      </c>
      <c r="T1657" s="10">
        <f t="shared" si="103"/>
        <v>41004.541898148142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41226.720509259256</v>
      </c>
      <c r="T1658" s="10">
        <f t="shared" si="103"/>
        <v>41256.720509259256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41023.573703703703</v>
      </c>
      <c r="T1659" s="10">
        <f t="shared" si="103"/>
        <v>41053.573703703703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132.23333333333332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41223.013506944444</v>
      </c>
      <c r="T1660" s="10">
        <f t="shared" si="103"/>
        <v>41261.388888888883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112.8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41596.705104166664</v>
      </c>
      <c r="T1661" s="10">
        <f t="shared" si="103"/>
        <v>41625.291666666664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42459.485532407409</v>
      </c>
      <c r="T1662" s="10">
        <f t="shared" si="103"/>
        <v>42490.707638888889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42343.789710648147</v>
      </c>
      <c r="T1663" s="10">
        <f t="shared" si="103"/>
        <v>42386.666666666664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40847.99</v>
      </c>
      <c r="T1664" s="10">
        <f t="shared" si="103"/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42005.813738425924</v>
      </c>
      <c r="T1665" s="10">
        <f t="shared" si="103"/>
        <v>42035.813738425924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40939.553449074076</v>
      </c>
      <c r="T1666" s="10">
        <f t="shared" si="103"/>
        <v>40983.957638888889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E1667*100/D1667</f>
        <v>119.45714285714286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41331.04482638889</v>
      </c>
      <c r="T1668" s="10">
        <f t="shared" si="107"/>
        <v>41361.003159722219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41681.862245370365</v>
      </c>
      <c r="T1669" s="10">
        <f t="shared" si="107"/>
        <v>41709.082638888889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40844.941423611112</v>
      </c>
      <c r="T1670" s="10">
        <f t="shared" si="107"/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42461.676805555551</v>
      </c>
      <c r="T1671" s="10">
        <f t="shared" si="107"/>
        <v>42521.676805555551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40313.722210648142</v>
      </c>
      <c r="T1672" s="10">
        <f t="shared" si="107"/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100.6735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42553.335810185185</v>
      </c>
      <c r="T1673" s="10">
        <f t="shared" si="107"/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41034.448263888888</v>
      </c>
      <c r="T1674" s="10">
        <f t="shared" si="107"/>
        <v>41064.448263888888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128.0952380952381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42039.670046296298</v>
      </c>
      <c r="T1675" s="10">
        <f t="shared" si="107"/>
        <v>42069.670046296298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42569.397060185183</v>
      </c>
      <c r="T1676" s="10">
        <f t="shared" si="107"/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40802.524768518517</v>
      </c>
      <c r="T1677" s="10">
        <f t="shared" si="107"/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40973.517905092587</v>
      </c>
      <c r="T1678" s="10">
        <f t="shared" si="107"/>
        <v>41019.957638888889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42416.198796296296</v>
      </c>
      <c r="T1679" s="10">
        <f t="shared" si="107"/>
        <v>42476.040972222218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118.4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41662.646655092591</v>
      </c>
      <c r="T1680" s="10">
        <f t="shared" si="107"/>
        <v>41676.646655092591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40722.860474537032</v>
      </c>
      <c r="T1681" s="10">
        <f t="shared" si="107"/>
        <v>40745.860474537032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41802.549386574072</v>
      </c>
      <c r="T1682" s="10">
        <f t="shared" si="107"/>
        <v>41832.549386574072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101.42212307692307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42773.91300925926</v>
      </c>
      <c r="T1683" s="10">
        <f t="shared" si="107"/>
        <v>42822.874999999993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42779.005324074074</v>
      </c>
      <c r="T1684" s="10">
        <f t="shared" si="107"/>
        <v>42838.963657407403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42808.57335648148</v>
      </c>
      <c r="T1685" s="10">
        <f t="shared" si="107"/>
        <v>42832.57335648148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42783.606956018521</v>
      </c>
      <c r="T1686" s="10">
        <f t="shared" si="107"/>
        <v>42811.565289351849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102.85714285714286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42788.041932870365</v>
      </c>
      <c r="T1687" s="10">
        <f t="shared" si="107"/>
        <v>42818.0002662037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42792.635636574072</v>
      </c>
      <c r="T1688" s="10">
        <f t="shared" si="107"/>
        <v>42852.593969907401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42801.838483796295</v>
      </c>
      <c r="T1689" s="10">
        <f t="shared" si="107"/>
        <v>42835.635416666664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42804.326319444437</v>
      </c>
      <c r="T1690" s="10">
        <f t="shared" si="107"/>
        <v>42834.28465277778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42780.734143518515</v>
      </c>
      <c r="T1691" s="10">
        <f t="shared" si="107"/>
        <v>42810.692476851851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42801.222708333335</v>
      </c>
      <c r="T1692" s="10">
        <f t="shared" si="107"/>
        <v>42831.181041666663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33.473333333333336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42795.493148148147</v>
      </c>
      <c r="T1693" s="10">
        <f t="shared" si="107"/>
        <v>42827.833333333336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42787.94290509259</v>
      </c>
      <c r="T1694" s="10">
        <f t="shared" si="107"/>
        <v>42820.790972222218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42803.711944444447</v>
      </c>
      <c r="T1695" s="10">
        <f t="shared" si="107"/>
        <v>42834.624999999993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42791.461504629631</v>
      </c>
      <c r="T1696" s="10">
        <f t="shared" si="107"/>
        <v>42820.98333333333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42800.823078703703</v>
      </c>
      <c r="T1697" s="10">
        <f t="shared" si="107"/>
        <v>42834.833333333336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42795.861238425925</v>
      </c>
      <c r="T1698" s="10">
        <f t="shared" si="107"/>
        <v>42825.819571759253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20.207999999999998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42804.824629629627</v>
      </c>
      <c r="T1699" s="10">
        <f t="shared" si="107"/>
        <v>42834.782962962963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42795.999537037038</v>
      </c>
      <c r="T1700" s="10">
        <f t="shared" si="107"/>
        <v>42819.939583333333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42806.655613425923</v>
      </c>
      <c r="T1701" s="10">
        <f t="shared" si="107"/>
        <v>42836.655613425923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42795.863310185181</v>
      </c>
      <c r="T1702" s="10">
        <f t="shared" si="107"/>
        <v>42825.958333333336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41989.456076388888</v>
      </c>
      <c r="T1703" s="10">
        <f t="shared" si="107"/>
        <v>42019.456076388888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42063.661458333336</v>
      </c>
      <c r="T1704" s="10">
        <f t="shared" si="107"/>
        <v>42093.619791666664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42187.073344907403</v>
      </c>
      <c r="T1705" s="10">
        <f t="shared" si="107"/>
        <v>42247.073344907403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65.099999999999994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42020.931400462963</v>
      </c>
      <c r="T1706" s="10">
        <f t="shared" si="107"/>
        <v>42050.931400462963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42244.808402777773</v>
      </c>
      <c r="T1707" s="10">
        <f t="shared" si="107"/>
        <v>42256.458333333336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42179.098055555551</v>
      </c>
      <c r="T1708" s="10">
        <f t="shared" si="107"/>
        <v>42239.098055555551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42427.512673611105</v>
      </c>
      <c r="T1709" s="10">
        <f t="shared" si="107"/>
        <v>42457.471006944441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42451.658634259256</v>
      </c>
      <c r="T1710" s="10">
        <f t="shared" si="107"/>
        <v>42491.658634259256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41841.355486111112</v>
      </c>
      <c r="T1711" s="10">
        <f t="shared" si="107"/>
        <v>41882.610416666663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0.68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42341.382962962962</v>
      </c>
      <c r="T1712" s="10">
        <f t="shared" si="107"/>
        <v>42387.333333333336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41852.437893518516</v>
      </c>
      <c r="T1713" s="10">
        <f t="shared" si="107"/>
        <v>41883.437893518516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42125.705474537033</v>
      </c>
      <c r="T1714" s="10">
        <f t="shared" si="107"/>
        <v>42185.705474537033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41887.592731481483</v>
      </c>
      <c r="T1715" s="10">
        <f t="shared" si="107"/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42095.710196759253</v>
      </c>
      <c r="T1716" s="10">
        <f t="shared" si="107"/>
        <v>42125.710196759253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42064.009085648147</v>
      </c>
      <c r="T1717" s="10">
        <f t="shared" si="107"/>
        <v>42093.931944444441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42673.369201388887</v>
      </c>
      <c r="T1718" s="10">
        <f t="shared" si="107"/>
        <v>42713.410868055558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42460.773587962962</v>
      </c>
      <c r="T1719" s="10">
        <f t="shared" si="107"/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0.21428571428571427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42460.402187499996</v>
      </c>
      <c r="T1720" s="10">
        <f t="shared" si="107"/>
        <v>42503.999305555553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41869.326284722221</v>
      </c>
      <c r="T1721" s="10">
        <f t="shared" si="107"/>
        <v>41899.326284722221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41922.574895833335</v>
      </c>
      <c r="T1722" s="10">
        <f t="shared" si="107"/>
        <v>41952.616562499999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42319.25304398148</v>
      </c>
      <c r="T1723" s="10">
        <f t="shared" si="107"/>
        <v>42349.25304398148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42425.752650462957</v>
      </c>
      <c r="T1724" s="10">
        <f t="shared" si="107"/>
        <v>42462.798611111109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42129.617071759254</v>
      </c>
      <c r="T1725" s="10">
        <f t="shared" si="107"/>
        <v>42186.041666666664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41912.724097222221</v>
      </c>
      <c r="T1726" s="10">
        <f t="shared" si="107"/>
        <v>41942.724097222221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41845.759826388887</v>
      </c>
      <c r="T1727" s="10">
        <f t="shared" si="107"/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41788.711388888885</v>
      </c>
      <c r="T1728" s="10">
        <f t="shared" si="107"/>
        <v>41817.711388888885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42044.719641203701</v>
      </c>
      <c r="T1729" s="10">
        <f t="shared" si="107"/>
        <v>42099.249999999993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42268.417523148142</v>
      </c>
      <c r="T1730" s="10">
        <f t="shared" si="107"/>
        <v>42298.417523148142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E1731*100/D1731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42271.879432870366</v>
      </c>
      <c r="T1732" s="10">
        <f t="shared" si="111"/>
        <v>42301.879432870366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42152.698518518511</v>
      </c>
      <c r="T1733" s="10">
        <f t="shared" si="111"/>
        <v>42166.416666666664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42325.475474537037</v>
      </c>
      <c r="T1734" s="10">
        <f t="shared" si="111"/>
        <v>42384.999999999993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42614.467291666668</v>
      </c>
      <c r="T1735" s="10">
        <f t="shared" si="111"/>
        <v>42626.687499999993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42101.828194444439</v>
      </c>
      <c r="T1736" s="10">
        <f t="shared" si="111"/>
        <v>42131.828194444439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42559.605844907404</v>
      </c>
      <c r="T1737" s="10">
        <f t="shared" si="111"/>
        <v>42589.605844907404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42286.65315972222</v>
      </c>
      <c r="T1738" s="10">
        <f t="shared" si="111"/>
        <v>42316.694826388884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42175.740648148145</v>
      </c>
      <c r="T1739" s="10">
        <f t="shared" si="111"/>
        <v>42205.740648148145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41884.665995370371</v>
      </c>
      <c r="T1740" s="10">
        <f t="shared" si="111"/>
        <v>41914.665995370371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42435.665879629632</v>
      </c>
      <c r="T1741" s="10">
        <f t="shared" si="111"/>
        <v>42494.624212962961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42171.609050925923</v>
      </c>
      <c r="T1742" s="10">
        <f t="shared" si="111"/>
        <v>42201.609050925923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110.83333333333333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42120.419803240737</v>
      </c>
      <c r="T1743" s="10">
        <f t="shared" si="111"/>
        <v>42165.419803240737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108.75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42710.668634259258</v>
      </c>
      <c r="T1744" s="10">
        <f t="shared" si="111"/>
        <v>42742.666666666664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42586.717303240737</v>
      </c>
      <c r="T1745" s="10">
        <f t="shared" si="111"/>
        <v>42608.957638888889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42026.396724537037</v>
      </c>
      <c r="T1746" s="10">
        <f t="shared" si="111"/>
        <v>42071.355057870365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114.01428571428572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42690.051365740735</v>
      </c>
      <c r="T1747" s="10">
        <f t="shared" si="111"/>
        <v>42725.874999999993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42667.968368055554</v>
      </c>
      <c r="T1748" s="10">
        <f t="shared" si="111"/>
        <v>42697.874999999993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104.95555555555555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42292.22719907407</v>
      </c>
      <c r="T1749" s="10">
        <f t="shared" si="111"/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42219.742395833331</v>
      </c>
      <c r="T1750" s="10">
        <f t="shared" si="111"/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42758.767604166664</v>
      </c>
      <c r="T1751" s="10">
        <f t="shared" si="111"/>
        <v>42795.583333333336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42454.628518518519</v>
      </c>
      <c r="T1752" s="10">
        <f t="shared" si="111"/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42052.573182870365</v>
      </c>
      <c r="T1753" s="10">
        <f t="shared" si="111"/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260.16666666666669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42627.044930555552</v>
      </c>
      <c r="T1754" s="10">
        <f t="shared" si="111"/>
        <v>42657.044930555552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42420.541296296295</v>
      </c>
      <c r="T1755" s="10">
        <f t="shared" si="111"/>
        <v>42450.499629629623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42067.668437499997</v>
      </c>
      <c r="T1756" s="10">
        <f t="shared" si="111"/>
        <v>42097.626770833333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42252.580567129626</v>
      </c>
      <c r="T1757" s="10">
        <f t="shared" si="111"/>
        <v>42282.580567129626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42570.959131944437</v>
      </c>
      <c r="T1758" s="10">
        <f t="shared" si="111"/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116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42733.619016203702</v>
      </c>
      <c r="T1759" s="10">
        <f t="shared" si="111"/>
        <v>42763.603472222218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42505.74759259259</v>
      </c>
      <c r="T1760" s="10">
        <f t="shared" si="111"/>
        <v>42565.74759259259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42068.620706018519</v>
      </c>
      <c r="T1761" s="10">
        <f t="shared" si="111"/>
        <v>42088.579039351847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42405.464270833334</v>
      </c>
      <c r="T1762" s="10">
        <f t="shared" si="111"/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42209.359490740739</v>
      </c>
      <c r="T1763" s="10">
        <f t="shared" si="111"/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42410.773668981477</v>
      </c>
      <c r="T1764" s="10">
        <f t="shared" si="111"/>
        <v>42440.773668981477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42636.660185185181</v>
      </c>
      <c r="T1765" s="10">
        <f t="shared" si="111"/>
        <v>42666.660185185181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41825.27753472222</v>
      </c>
      <c r="T1766" s="10">
        <f t="shared" si="111"/>
        <v>41854.27753472222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59.467840000000002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41834.772129629629</v>
      </c>
      <c r="T1767" s="10">
        <f t="shared" si="111"/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41855.65148148148</v>
      </c>
      <c r="T1768" s="10">
        <f t="shared" si="111"/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41824.450046296297</v>
      </c>
      <c r="T1769" s="10">
        <f t="shared" si="111"/>
        <v>41854.450046296297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41849.352361111109</v>
      </c>
      <c r="T1770" s="10">
        <f t="shared" si="111"/>
        <v>41909.352361111109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41987.610636574071</v>
      </c>
      <c r="T1771" s="10">
        <f t="shared" si="111"/>
        <v>42017.610636574071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56.514285714285712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41891.571689814817</v>
      </c>
      <c r="T1772" s="10">
        <f t="shared" si="111"/>
        <v>41926.571689814817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41905.771296296291</v>
      </c>
      <c r="T1773" s="10">
        <f t="shared" si="111"/>
        <v>41935.771296296291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41766.509675925925</v>
      </c>
      <c r="T1774" s="10">
        <f t="shared" si="111"/>
        <v>41826.509675925925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6.2566666666666668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41978.552060185182</v>
      </c>
      <c r="T1775" s="10">
        <f t="shared" si="111"/>
        <v>42023.552060185182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41930.010324074072</v>
      </c>
      <c r="T1776" s="10">
        <f t="shared" si="111"/>
        <v>41972.415972222218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41891.768055555549</v>
      </c>
      <c r="T1777" s="10">
        <f t="shared" si="111"/>
        <v>41936.768055555549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41905.748506944445</v>
      </c>
      <c r="T1778" s="10">
        <f t="shared" si="111"/>
        <v>41941.748506944445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42025.14876157407</v>
      </c>
      <c r="T1779" s="10">
        <f t="shared" si="111"/>
        <v>42055.14876157407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42045.655034722215</v>
      </c>
      <c r="T1780" s="10">
        <f t="shared" si="111"/>
        <v>42090.613368055558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36.236363636363635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42585.483564814807</v>
      </c>
      <c r="T1781" s="10">
        <f t="shared" si="111"/>
        <v>42615.483564814807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39.743333333333332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42493.392476851848</v>
      </c>
      <c r="T1782" s="10">
        <f t="shared" si="111"/>
        <v>42553.392476851848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25.763636363636362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42597.409085648142</v>
      </c>
      <c r="T1783" s="10">
        <f t="shared" si="111"/>
        <v>42628.409085648142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15.491428571428571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42388.366770833331</v>
      </c>
      <c r="T1784" s="10">
        <f t="shared" si="111"/>
        <v>42421.366770833331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42115.741643518515</v>
      </c>
      <c r="T1785" s="10">
        <f t="shared" si="111"/>
        <v>42145.741643518515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42003.447222222218</v>
      </c>
      <c r="T1786" s="10">
        <f t="shared" si="111"/>
        <v>42034.934027777774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20.220833333333335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41896.926562499997</v>
      </c>
      <c r="T1787" s="10">
        <f t="shared" si="111"/>
        <v>41927.791666666664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41958.342326388891</v>
      </c>
      <c r="T1788" s="10">
        <f t="shared" si="111"/>
        <v>41988.342326388891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15.33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42068.447187499994</v>
      </c>
      <c r="T1789" s="10">
        <f t="shared" si="111"/>
        <v>42098.40552083333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41913.740069444444</v>
      </c>
      <c r="T1790" s="10">
        <f t="shared" si="111"/>
        <v>41943.740069444444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41956.041701388887</v>
      </c>
      <c r="T1791" s="10">
        <f t="shared" si="111"/>
        <v>42016.041701388887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42010.466180555552</v>
      </c>
      <c r="T1792" s="10">
        <f t="shared" si="111"/>
        <v>42040.466180555552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3.5666666666666669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41973.532002314816</v>
      </c>
      <c r="T1793" s="10">
        <f t="shared" si="111"/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42188.822708333326</v>
      </c>
      <c r="T1794" s="10">
        <f t="shared" si="111"/>
        <v>42226.082638888889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E1795*100/D1795</f>
        <v>1.3333333333333333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42011.342847222222</v>
      </c>
      <c r="T1796" s="10">
        <f t="shared" si="115"/>
        <v>42046.342847222222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42628.080335648141</v>
      </c>
      <c r="T1797" s="10">
        <f t="shared" si="115"/>
        <v>42657.458333333336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42515.231087962959</v>
      </c>
      <c r="T1798" s="10">
        <f t="shared" si="115"/>
        <v>42575.231087962959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42689.360983796294</v>
      </c>
      <c r="T1799" s="10">
        <f t="shared" si="115"/>
        <v>42719.360983796294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42344.118437499994</v>
      </c>
      <c r="T1800" s="10">
        <f t="shared" si="115"/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1.7457499999999999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41934.634351851848</v>
      </c>
      <c r="T1801" s="10">
        <f t="shared" si="115"/>
        <v>41954.676018518519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42623.397800925923</v>
      </c>
      <c r="T1802" s="10">
        <f t="shared" si="115"/>
        <v>42653.397800925923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13.852941176470589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42321.452175925922</v>
      </c>
      <c r="T1803" s="10">
        <f t="shared" si="115"/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42159.264236111114</v>
      </c>
      <c r="T1804" s="10">
        <f t="shared" si="115"/>
        <v>42182.707638888889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42017.863217592589</v>
      </c>
      <c r="T1805" s="10">
        <f t="shared" si="115"/>
        <v>42048.863217592589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42282.469953703701</v>
      </c>
      <c r="T1806" s="10">
        <f t="shared" si="115"/>
        <v>42322.511620370373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42247.595578703702</v>
      </c>
      <c r="T1807" s="10">
        <f t="shared" si="115"/>
        <v>42279.541666666664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41877.429965277777</v>
      </c>
      <c r="T1808" s="10">
        <f t="shared" si="115"/>
        <v>41912.429965277777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41879.860104166662</v>
      </c>
      <c r="T1809" s="10">
        <f t="shared" si="115"/>
        <v>41909.860104166662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42742.472569444442</v>
      </c>
      <c r="T1810" s="10">
        <f t="shared" si="115"/>
        <v>42777.472569444442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42029.699525462966</v>
      </c>
      <c r="T1811" s="10">
        <f t="shared" si="115"/>
        <v>42064.699525462966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41860.701689814814</v>
      </c>
      <c r="T1812" s="10">
        <f t="shared" si="115"/>
        <v>41872.701689814814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41876.225347222222</v>
      </c>
      <c r="T1813" s="10">
        <f t="shared" si="115"/>
        <v>41935.958333333328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13.307692307692308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42524.110370370363</v>
      </c>
      <c r="T1814" s="10">
        <f t="shared" si="115"/>
        <v>42554.110370370363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41829.68069444444</v>
      </c>
      <c r="T1815" s="10">
        <f t="shared" si="115"/>
        <v>41859.68069444444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42033.105740740742</v>
      </c>
      <c r="T1816" s="10">
        <f t="shared" si="115"/>
        <v>42063.105740740742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42172.698344907403</v>
      </c>
      <c r="T1817" s="10">
        <f t="shared" si="115"/>
        <v>42186.698344907403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42548.667858796289</v>
      </c>
      <c r="T1818" s="10">
        <f t="shared" si="115"/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42705.453784722216</v>
      </c>
      <c r="T1819" s="10">
        <f t="shared" si="115"/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42067.026041666664</v>
      </c>
      <c r="T1820" s="10">
        <f t="shared" si="115"/>
        <v>42096.984374999993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2.0833333333333335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41820.543935185182</v>
      </c>
      <c r="T1821" s="10">
        <f t="shared" si="115"/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6.5653846153846152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42064.876041666663</v>
      </c>
      <c r="T1822" s="10">
        <f t="shared" si="115"/>
        <v>42094.834374999999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40926.110729166663</v>
      </c>
      <c r="T1823" s="10">
        <f t="shared" si="115"/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41634.588680555556</v>
      </c>
      <c r="T1824" s="10">
        <f t="shared" si="115"/>
        <v>41670.584027777775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41626.707951388882</v>
      </c>
      <c r="T1826" s="10">
        <f t="shared" si="115"/>
        <v>41646.880555555552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41443.626192129625</v>
      </c>
      <c r="T1827" s="10">
        <f t="shared" si="115"/>
        <v>41466.626192129625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41657.715474537035</v>
      </c>
      <c r="T1828" s="10">
        <f t="shared" si="115"/>
        <v>41687.715474537035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100.66249999999999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40555.117604166662</v>
      </c>
      <c r="T1829" s="10">
        <f t="shared" si="115"/>
        <v>40605.117604166662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41736.691319444442</v>
      </c>
      <c r="T1830" s="10">
        <f t="shared" si="115"/>
        <v>41768.708333333328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40515.879293981481</v>
      </c>
      <c r="T1831" s="10">
        <f t="shared" si="115"/>
        <v>40564.708333333328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101.53333333333333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41664.475775462961</v>
      </c>
      <c r="T1832" s="10">
        <f t="shared" si="115"/>
        <v>41694.475775462961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41026.787766203699</v>
      </c>
      <c r="T1833" s="10">
        <f t="shared" si="115"/>
        <v>41041.787766203699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40576.331331018519</v>
      </c>
      <c r="T1834" s="10">
        <f t="shared" si="115"/>
        <v>40606.331331018519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41302.835682870369</v>
      </c>
      <c r="T1835" s="10">
        <f t="shared" si="115"/>
        <v>41335.124305555553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41988.755729166667</v>
      </c>
      <c r="T1836" s="10">
        <f t="shared" si="115"/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42430.49387731481</v>
      </c>
      <c r="T1837" s="10">
        <f t="shared" si="115"/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41305.601030092592</v>
      </c>
      <c r="T1838" s="10">
        <f t="shared" si="115"/>
        <v>41322.601030092592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40925.839525462965</v>
      </c>
      <c r="T1839" s="10">
        <f t="shared" si="115"/>
        <v>40985.797858796293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40788.578206018516</v>
      </c>
      <c r="T1840" s="10">
        <f t="shared" si="115"/>
        <v>40816.916666666664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205.3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42614.513680555552</v>
      </c>
      <c r="T1841" s="10">
        <f t="shared" si="115"/>
        <v>42644.513680555552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41381.88784722222</v>
      </c>
      <c r="T1842" s="10">
        <f t="shared" si="115"/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41745.637094907404</v>
      </c>
      <c r="T1843" s="10">
        <f t="shared" si="115"/>
        <v>41778.999305555553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42031.423391203702</v>
      </c>
      <c r="T1844" s="10">
        <f t="shared" si="115"/>
        <v>42065.040972222218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40564.786504629628</v>
      </c>
      <c r="T1845" s="10">
        <f t="shared" si="115"/>
        <v>40594.786504629628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40666.765208333331</v>
      </c>
      <c r="T1846" s="10">
        <f t="shared" si="115"/>
        <v>40704.916666666664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42523.124976851854</v>
      </c>
      <c r="T1847" s="10">
        <f t="shared" si="115"/>
        <v>42537.996527777774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41228.441863425927</v>
      </c>
      <c r="T1848" s="10">
        <f t="shared" si="115"/>
        <v>41258.441863425927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42094.028148148143</v>
      </c>
      <c r="T1849" s="10">
        <f t="shared" si="115"/>
        <v>42115.028148148143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107.36666666666666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40691.579722222217</v>
      </c>
      <c r="T1850" s="10">
        <f t="shared" si="115"/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100.33333333333333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41169.637256944443</v>
      </c>
      <c r="T1851" s="10">
        <f t="shared" si="115"/>
        <v>41199.637256944443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41800.751157407409</v>
      </c>
      <c r="T1852" s="10">
        <f t="shared" si="115"/>
        <v>41830.751157407409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41827.69835648148</v>
      </c>
      <c r="T1853" s="10">
        <f t="shared" si="115"/>
        <v>41847.833333333328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42081.563101851854</v>
      </c>
      <c r="T1854" s="10">
        <f t="shared" si="115"/>
        <v>42118.791666666664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41176.852048611108</v>
      </c>
      <c r="T1855" s="10">
        <f t="shared" si="115"/>
        <v>41226.893715277773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102.12366666666667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41387.812928240739</v>
      </c>
      <c r="T1856" s="10">
        <f t="shared" si="115"/>
        <v>41417.812928240739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41600.330324074072</v>
      </c>
      <c r="T1857" s="10">
        <f t="shared" si="115"/>
        <v>41645.330324074072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41817.64666666666</v>
      </c>
      <c r="T1858" s="10">
        <f t="shared" si="115"/>
        <v>41838.64666666666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E1859*100/D1859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40832.9921412037</v>
      </c>
      <c r="T1860" s="10">
        <f t="shared" si="119"/>
        <v>40893.033807870372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40778.561678240738</v>
      </c>
      <c r="T1861" s="10">
        <f t="shared" si="119"/>
        <v>40808.561678240738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41655.500972222224</v>
      </c>
      <c r="T1862" s="10">
        <f t="shared" si="119"/>
        <v>41676.500972222224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42000.091909722221</v>
      </c>
      <c r="T1863" s="10">
        <f t="shared" si="119"/>
        <v>42030.091909722221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8.0833333333333339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42755.284421296295</v>
      </c>
      <c r="T1864" s="10">
        <f t="shared" si="119"/>
        <v>42802.104166666664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41772.588946759257</v>
      </c>
      <c r="T1865" s="10">
        <f t="shared" si="119"/>
        <v>41802.588946759257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41733.508101851847</v>
      </c>
      <c r="T1866" s="10">
        <f t="shared" si="119"/>
        <v>41763.508101851847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42645.159108796295</v>
      </c>
      <c r="T1867" s="10">
        <f t="shared" si="119"/>
        <v>42680.200775462959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42742.038159722222</v>
      </c>
      <c r="T1868" s="10">
        <f t="shared" si="119"/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42649.716574074067</v>
      </c>
      <c r="T1869" s="10">
        <f t="shared" si="119"/>
        <v>42679.716574074067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42328.570891203701</v>
      </c>
      <c r="T1870" s="10">
        <f t="shared" si="119"/>
        <v>42353.124305555553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42708.794548611106</v>
      </c>
      <c r="T1871" s="10">
        <f t="shared" si="119"/>
        <v>42738.794548611106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42371.14739583333</v>
      </c>
      <c r="T1872" s="10">
        <f t="shared" si="119"/>
        <v>42399.970138888886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41923.575243055551</v>
      </c>
      <c r="T1873" s="10">
        <f t="shared" si="119"/>
        <v>41963.616909722223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42154.921319444438</v>
      </c>
      <c r="T1874" s="10">
        <f t="shared" si="119"/>
        <v>42184.921319444438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0.45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42164.407523148147</v>
      </c>
      <c r="T1875" s="10">
        <f t="shared" si="119"/>
        <v>42193.489583333336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42529.760798611103</v>
      </c>
      <c r="T1876" s="10">
        <f t="shared" si="119"/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42528.691064814811</v>
      </c>
      <c r="T1877" s="10">
        <f t="shared" si="119"/>
        <v>42588.691064814811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41776.07644675926</v>
      </c>
      <c r="T1878" s="10">
        <f t="shared" si="119"/>
        <v>41806.07644675926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42034.820891203701</v>
      </c>
      <c r="T1879" s="10">
        <f t="shared" si="119"/>
        <v>42063.820891203701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41772.800405092588</v>
      </c>
      <c r="T1880" s="10">
        <f t="shared" si="119"/>
        <v>41802.800405092588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42413.441307870373</v>
      </c>
      <c r="T1881" s="10">
        <f t="shared" si="119"/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20.079999999999998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42430.358564814807</v>
      </c>
      <c r="T1882" s="10">
        <f t="shared" si="119"/>
        <v>42459.31689814815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172.68450000000001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42042.944317129623</v>
      </c>
      <c r="T1883" s="10">
        <f t="shared" si="119"/>
        <v>42072.902650462966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41067.740879629629</v>
      </c>
      <c r="T1884" s="10">
        <f t="shared" si="119"/>
        <v>41100.783333333333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40977.739675925921</v>
      </c>
      <c r="T1885" s="10">
        <f t="shared" si="119"/>
        <v>41007.698009259257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41204.989988425921</v>
      </c>
      <c r="T1886" s="10">
        <f t="shared" si="119"/>
        <v>41240.291666666664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116.32786885245902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41098.885532407403</v>
      </c>
      <c r="T1887" s="10">
        <f t="shared" si="119"/>
        <v>41131.708333333328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41925.69835648148</v>
      </c>
      <c r="T1888" s="10">
        <f t="shared" si="119"/>
        <v>41955.740023148144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111.16666666666667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42323.591805555552</v>
      </c>
      <c r="T1889" s="10">
        <f t="shared" si="119"/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40299.03162037037</v>
      </c>
      <c r="T1890" s="10">
        <f t="shared" si="119"/>
        <v>40329.999305555553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41299.585023148145</v>
      </c>
      <c r="T1891" s="10">
        <f t="shared" si="119"/>
        <v>41344.543356481481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41228.577870370369</v>
      </c>
      <c r="T1892" s="10">
        <f t="shared" si="119"/>
        <v>41258.577870370369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40335.589745370366</v>
      </c>
      <c r="T1893" s="10">
        <f t="shared" si="119"/>
        <v>40381.041666666664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40671.429178240738</v>
      </c>
      <c r="T1894" s="10">
        <f t="shared" si="119"/>
        <v>40701.429178240738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40632.733622685184</v>
      </c>
      <c r="T1895" s="10">
        <f t="shared" si="119"/>
        <v>40648.957638888889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40920.696562499994</v>
      </c>
      <c r="T1896" s="10">
        <f t="shared" si="119"/>
        <v>40951.696562499994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42267.538449074076</v>
      </c>
      <c r="T1897" s="10">
        <f t="shared" si="119"/>
        <v>42297.538449074076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40981.501909722218</v>
      </c>
      <c r="T1898" s="10">
        <f t="shared" si="119"/>
        <v>41011.501909722218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41680.375069444439</v>
      </c>
      <c r="T1899" s="10">
        <f t="shared" si="119"/>
        <v>41702.666666666664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42365.9846412037</v>
      </c>
      <c r="T1900" s="10">
        <f t="shared" si="119"/>
        <v>42401.541666666664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133.33333333333334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42058.733402777776</v>
      </c>
      <c r="T1901" s="10">
        <f t="shared" si="119"/>
        <v>42088.691736111105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41160.663553240738</v>
      </c>
      <c r="T1902" s="10">
        <f t="shared" si="119"/>
        <v>41188.207638888889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42116.334826388884</v>
      </c>
      <c r="T1903" s="10">
        <f t="shared" si="119"/>
        <v>42146.333333333336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42037.581562499996</v>
      </c>
      <c r="T1904" s="10">
        <f t="shared" si="119"/>
        <v>42067.581562499996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42702.562395833331</v>
      </c>
      <c r="T1905" s="10">
        <f t="shared" si="119"/>
        <v>42762.562395833331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42326.477094907408</v>
      </c>
      <c r="T1906" s="10">
        <f t="shared" si="119"/>
        <v>42371.477094907408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41859.717523148145</v>
      </c>
      <c r="T1907" s="10">
        <f t="shared" si="119"/>
        <v>41889.717523148145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42514.462766203702</v>
      </c>
      <c r="T1908" s="10">
        <f t="shared" si="119"/>
        <v>42544.462766203702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41767.378761574073</v>
      </c>
      <c r="T1909" s="10">
        <f t="shared" si="119"/>
        <v>41782.378761574073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42703.709490740737</v>
      </c>
      <c r="T1910" s="10">
        <f t="shared" si="119"/>
        <v>42733.709490740737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41905.220821759256</v>
      </c>
      <c r="T1911" s="10">
        <f t="shared" si="119"/>
        <v>41935.220821759256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39.395294117647062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42264.754826388882</v>
      </c>
      <c r="T1912" s="10">
        <f t="shared" si="119"/>
        <v>42308.739583333336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41829.825624999998</v>
      </c>
      <c r="T1913" s="10">
        <f t="shared" si="119"/>
        <v>41859.825624999998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42129.018055555549</v>
      </c>
      <c r="T1914" s="10">
        <f t="shared" si="119"/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41890.302986111106</v>
      </c>
      <c r="T1915" s="10">
        <f t="shared" si="119"/>
        <v>41920.302986111106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41928.966122685182</v>
      </c>
      <c r="T1916" s="10">
        <f t="shared" si="119"/>
        <v>41943.957638888889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41863.840532407405</v>
      </c>
      <c r="T1917" s="10">
        <f t="shared" si="119"/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42656.508969907409</v>
      </c>
      <c r="T1918" s="10">
        <f t="shared" si="119"/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42746.06172453703</v>
      </c>
      <c r="T1919" s="10">
        <f t="shared" si="119"/>
        <v>42776.06172453703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41828.581608796296</v>
      </c>
      <c r="T1920" s="10">
        <f t="shared" si="119"/>
        <v>41863.581608796296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42113.667233796295</v>
      </c>
      <c r="T1921" s="10">
        <f t="shared" si="119"/>
        <v>42143.667233796295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42270.66737268518</v>
      </c>
      <c r="T1922" s="10">
        <f t="shared" si="119"/>
        <v>42298.749999999993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E1923*100/D1923</f>
        <v>136.80000000000001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41590.047534722216</v>
      </c>
      <c r="T1924" s="10">
        <f t="shared" si="123"/>
        <v>41620.047534722216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240.8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40772.640416666662</v>
      </c>
      <c r="T1925" s="10">
        <f t="shared" si="123"/>
        <v>40812.999305555553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114.4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41626.552719907406</v>
      </c>
      <c r="T1926" s="10">
        <f t="shared" si="123"/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41535.693148148144</v>
      </c>
      <c r="T1927" s="10">
        <f t="shared" si="123"/>
        <v>41557.791666666664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103.33333333333333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40960.653229166666</v>
      </c>
      <c r="T1929" s="10">
        <f t="shared" si="123"/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103.13725490196079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41371.439745370364</v>
      </c>
      <c r="T1930" s="10">
        <f t="shared" si="123"/>
        <v>41401.439745370364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40686.813263888886</v>
      </c>
      <c r="T1931" s="10">
        <f t="shared" si="123"/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41402.350486111107</v>
      </c>
      <c r="T1932" s="10">
        <f t="shared" si="123"/>
        <v>41462.350486111107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41037.684131944443</v>
      </c>
      <c r="T1933" s="10">
        <f t="shared" si="123"/>
        <v>41050.9375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40911.601539351854</v>
      </c>
      <c r="T1934" s="10">
        <f t="shared" si="123"/>
        <v>40932.601539351854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41878.922534722216</v>
      </c>
      <c r="T1935" s="10">
        <f t="shared" si="123"/>
        <v>41908.922534722216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40865.658807870372</v>
      </c>
      <c r="T1936" s="10">
        <f t="shared" si="123"/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41773.724201388883</v>
      </c>
      <c r="T1937" s="10">
        <f t="shared" si="123"/>
        <v>41810.999305555553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40852.68136574074</v>
      </c>
      <c r="T1938" s="10">
        <f t="shared" si="123"/>
        <v>40883.040972222218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41058.91065972222</v>
      </c>
      <c r="T1939" s="10">
        <f t="shared" si="123"/>
        <v>41074.957638888889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41426.05128472222</v>
      </c>
      <c r="T1940" s="10">
        <f t="shared" si="123"/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41313.776712962957</v>
      </c>
      <c r="T1941" s="10">
        <f t="shared" si="123"/>
        <v>41343.735046296293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40670.298993055556</v>
      </c>
      <c r="T1942" s="10">
        <f t="shared" si="123"/>
        <v>40708.957638888889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41744.08253472222</v>
      </c>
      <c r="T1943" s="10">
        <f t="shared" si="123"/>
        <v>41774.08253472222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40638.619675925926</v>
      </c>
      <c r="T1944" s="10">
        <f t="shared" si="123"/>
        <v>40728.619675925926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1705.25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42548.061527777776</v>
      </c>
      <c r="T1945" s="10">
        <f t="shared" si="123"/>
        <v>42593.061527777776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41730.376041666663</v>
      </c>
      <c r="T1946" s="10">
        <f t="shared" si="123"/>
        <v>41760.376041666663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42157.043495370366</v>
      </c>
      <c r="T1947" s="10">
        <f t="shared" si="123"/>
        <v>42197.043495370366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41688.941678240742</v>
      </c>
      <c r="T1948" s="10">
        <f t="shared" si="123"/>
        <v>41748.900011574071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40102.709722222222</v>
      </c>
      <c r="T1949" s="10">
        <f t="shared" si="123"/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42473.395937499998</v>
      </c>
      <c r="T1950" s="10">
        <f t="shared" si="123"/>
        <v>42527.501388888886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41800.21471064815</v>
      </c>
      <c r="T1951" s="10">
        <f t="shared" si="123"/>
        <v>41830.21471064815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200.51866666666666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40623.973067129627</v>
      </c>
      <c r="T1952" s="10">
        <f t="shared" si="123"/>
        <v>40654.973067129627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42651.212233796294</v>
      </c>
      <c r="T1953" s="10">
        <f t="shared" si="123"/>
        <v>42681.253900462958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198.47237142857142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41526.398321759254</v>
      </c>
      <c r="T1954" s="10">
        <f t="shared" si="123"/>
        <v>41563.398321759254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40940.991493055553</v>
      </c>
      <c r="T1955" s="10">
        <f t="shared" si="123"/>
        <v>40969.916666666664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698.94799999999998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42394.372407407405</v>
      </c>
      <c r="T1956" s="10">
        <f t="shared" si="123"/>
        <v>42440.999999999993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41020.063437500001</v>
      </c>
      <c r="T1957" s="10">
        <f t="shared" si="123"/>
        <v>41052.583333333328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294.03333333333336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42067.71533564815</v>
      </c>
      <c r="T1958" s="10">
        <f t="shared" si="123"/>
        <v>42112.673668981479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41178.890196759261</v>
      </c>
      <c r="T1959" s="10">
        <f t="shared" si="123"/>
        <v>41208.890196759261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41326.779641203699</v>
      </c>
      <c r="T1960" s="10">
        <f t="shared" si="123"/>
        <v>41356.737974537034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41871.637268518512</v>
      </c>
      <c r="T1961" s="10">
        <f t="shared" si="123"/>
        <v>41912.791666666664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117.90285714285714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41964.154409722221</v>
      </c>
      <c r="T1962" s="10">
        <f t="shared" si="123"/>
        <v>41994.154409722221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1105.3812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41147.986307870371</v>
      </c>
      <c r="T1963" s="10">
        <f t="shared" si="123"/>
        <v>41187.957638888889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192.92500000000001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41742.572175925925</v>
      </c>
      <c r="T1964" s="10">
        <f t="shared" si="123"/>
        <v>41772.572175925925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126.88421052631578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41863.221458333333</v>
      </c>
      <c r="T1965" s="10">
        <f t="shared" si="123"/>
        <v>41898.221458333333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259.57748878923769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42452.064490740733</v>
      </c>
      <c r="T1966" s="10">
        <f t="shared" si="123"/>
        <v>42482.064490740733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40897.880902777775</v>
      </c>
      <c r="T1967" s="10">
        <f t="shared" si="123"/>
        <v>40919.833333333328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41835.332152777773</v>
      </c>
      <c r="T1968" s="10">
        <f t="shared" si="123"/>
        <v>41865.332152777773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41730.455196759256</v>
      </c>
      <c r="T1969" s="10">
        <f t="shared" si="123"/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42676.378645833327</v>
      </c>
      <c r="T1970" s="10">
        <f t="shared" si="123"/>
        <v>42707.420312499999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42557.584120370368</v>
      </c>
      <c r="T1971" s="10">
        <f t="shared" si="123"/>
        <v>42587.584120370368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41323.984965277778</v>
      </c>
      <c r="T1972" s="10">
        <f t="shared" si="123"/>
        <v>41383.943298611106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41561.29237268518</v>
      </c>
      <c r="T1973" s="10">
        <f t="shared" si="123"/>
        <v>41592.958333333328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41200.803749999999</v>
      </c>
      <c r="T1974" s="10">
        <f t="shared" si="123"/>
        <v>41230.845416666663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256.83081313131311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42549.514629629623</v>
      </c>
      <c r="T1975" s="10">
        <f t="shared" si="123"/>
        <v>42588.083333333336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41445.125798611109</v>
      </c>
      <c r="T1976" s="10">
        <f t="shared" si="123"/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41313.54688657407</v>
      </c>
      <c r="T1977" s="10">
        <f t="shared" si="123"/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41438.691261574073</v>
      </c>
      <c r="T1978" s="10">
        <f t="shared" si="123"/>
        <v>41468.691261574073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42311.008564814816</v>
      </c>
      <c r="T1979" s="10">
        <f t="shared" si="123"/>
        <v>42357.124305555553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41039.017268518517</v>
      </c>
      <c r="T1980" s="10">
        <f t="shared" si="123"/>
        <v>41072.083333333328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42290.25168981481</v>
      </c>
      <c r="T1981" s="10">
        <f t="shared" si="123"/>
        <v>42326.999305555553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42423.334050925921</v>
      </c>
      <c r="T1982" s="10">
        <f t="shared" si="123"/>
        <v>42463.292384259257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41799.516956018517</v>
      </c>
      <c r="T1983" s="10">
        <f t="shared" si="123"/>
        <v>41829.516956018517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42678.378321759257</v>
      </c>
      <c r="T1984" s="10">
        <f t="shared" si="123"/>
        <v>42708.419988425921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42592.803449074076</v>
      </c>
      <c r="T1985" s="10">
        <f t="shared" si="123"/>
        <v>42615.083333333336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21.146666666666668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41913.581956018512</v>
      </c>
      <c r="T1986" s="10">
        <f t="shared" si="123"/>
        <v>41973.623622685183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E1987*100/D1987</f>
        <v>3.1875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42413.225497685184</v>
      </c>
      <c r="T1988" s="10">
        <f t="shared" si="127"/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42206.554884259262</v>
      </c>
      <c r="T1990" s="10">
        <f t="shared" si="127"/>
        <v>42236.554884259262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42685.472314814811</v>
      </c>
      <c r="T1991" s="10">
        <f t="shared" si="127"/>
        <v>42715.472314814811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42397.987638888888</v>
      </c>
      <c r="T1992" s="10">
        <f t="shared" si="127"/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42167.685023148144</v>
      </c>
      <c r="T1993" s="10">
        <f t="shared" si="127"/>
        <v>42188.685023148144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42022.935081018521</v>
      </c>
      <c r="T1994" s="10">
        <f t="shared" si="127"/>
        <v>42052.935081018521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42329.380057870367</v>
      </c>
      <c r="T1995" s="10">
        <f t="shared" si="127"/>
        <v>42359.380057870367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42650.797939814809</v>
      </c>
      <c r="T1996" s="10">
        <f t="shared" si="127"/>
        <v>42710.839606481481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42181.693703703706</v>
      </c>
      <c r="T1997" s="10">
        <f t="shared" si="127"/>
        <v>42201.693703703706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41800.611238425925</v>
      </c>
      <c r="T1998" s="10">
        <f t="shared" si="127"/>
        <v>41830.611238425925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41847.722361111111</v>
      </c>
      <c r="T1999" s="10">
        <f t="shared" si="127"/>
        <v>41877.722361111111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41806.910162037035</v>
      </c>
      <c r="T2000" s="10">
        <f t="shared" si="127"/>
        <v>41851.910162037035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41926.274398148147</v>
      </c>
      <c r="T2001" s="10">
        <f t="shared" si="127"/>
        <v>41956.316064814811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42345.743206018517</v>
      </c>
      <c r="T2002" s="10">
        <f t="shared" si="127"/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42136.001342592594</v>
      </c>
      <c r="T2003" s="10">
        <f t="shared" si="127"/>
        <v>42167.624999999993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42728.503969907404</v>
      </c>
      <c r="T2004" s="10">
        <f t="shared" si="127"/>
        <v>42758.503969907404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40346.917268518519</v>
      </c>
      <c r="T2005" s="10">
        <f t="shared" si="127"/>
        <v>40361.75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41800.396562499998</v>
      </c>
      <c r="T2006" s="10">
        <f t="shared" si="127"/>
        <v>41830.396562499998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41535.604374999995</v>
      </c>
      <c r="T2007" s="10">
        <f t="shared" si="127"/>
        <v>41562.957638888889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41941.292187499996</v>
      </c>
      <c r="T2008" s="10">
        <f t="shared" si="127"/>
        <v>41976.333854166667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40347.629467592589</v>
      </c>
      <c r="T2009" s="10">
        <f t="shared" si="127"/>
        <v>40413.958333333328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40761.396087962959</v>
      </c>
      <c r="T2010" s="10">
        <f t="shared" si="127"/>
        <v>40805.396087962959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42661.115081018514</v>
      </c>
      <c r="T2011" s="10">
        <f t="shared" si="127"/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320.053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42570.788090277776</v>
      </c>
      <c r="T2012" s="10">
        <f t="shared" si="127"/>
        <v>42600.788090277776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42347.150150462963</v>
      </c>
      <c r="T2013" s="10">
        <f t="shared" si="127"/>
        <v>42380.749999999993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42010.613900462959</v>
      </c>
      <c r="T2014" s="10">
        <f t="shared" si="127"/>
        <v>42040.613900462959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42499.752476851849</v>
      </c>
      <c r="T2015" s="10">
        <f t="shared" si="127"/>
        <v>42559.752476851849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41324.006238425922</v>
      </c>
      <c r="T2016" s="10">
        <f t="shared" si="127"/>
        <v>41357.964571759258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40765.668553240735</v>
      </c>
      <c r="T2017" s="10">
        <f t="shared" si="127"/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41312.672442129631</v>
      </c>
      <c r="T2018" s="10">
        <f t="shared" si="127"/>
        <v>41342.672442129631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125.1024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40960.849016203698</v>
      </c>
      <c r="T2019" s="10">
        <f t="shared" si="127"/>
        <v>40991.958333333328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42199.157511574071</v>
      </c>
      <c r="T2020" s="10">
        <f t="shared" si="127"/>
        <v>42229.157511574071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484.90974999999997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42605.500243055554</v>
      </c>
      <c r="T2021" s="10">
        <f t="shared" si="127"/>
        <v>42635.500243055554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41736.889166666668</v>
      </c>
      <c r="T2022" s="10">
        <f t="shared" si="127"/>
        <v>41773.75277777778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41860.862233796295</v>
      </c>
      <c r="T2023" s="10">
        <f t="shared" si="127"/>
        <v>41905.862233796295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42502.36078703704</v>
      </c>
      <c r="T2024" s="10">
        <f t="shared" si="127"/>
        <v>42532.36078703704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42136.212418981479</v>
      </c>
      <c r="T2025" s="10">
        <f t="shared" si="127"/>
        <v>42166.212418981479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41099.758611111109</v>
      </c>
      <c r="T2026" s="10">
        <f t="shared" si="127"/>
        <v>41133.916666666664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201.15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42135.976226851846</v>
      </c>
      <c r="T2027" s="10">
        <f t="shared" si="127"/>
        <v>42165.976226851846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41704.527604166666</v>
      </c>
      <c r="T2028" s="10">
        <f t="shared" si="127"/>
        <v>41749.957638888889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42048.605543981474</v>
      </c>
      <c r="T2029" s="10">
        <f t="shared" si="127"/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40215.710717592592</v>
      </c>
      <c r="T2030" s="10">
        <f t="shared" si="127"/>
        <v>40252.704861111109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41847.813437500001</v>
      </c>
      <c r="T2031" s="10">
        <f t="shared" si="127"/>
        <v>41877.813437500001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41212.788148148145</v>
      </c>
      <c r="T2032" s="10">
        <f t="shared" si="127"/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41975.120983796289</v>
      </c>
      <c r="T2033" s="10">
        <f t="shared" si="127"/>
        <v>42012.833333333336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42689.35733796296</v>
      </c>
      <c r="T2034" s="10">
        <f t="shared" si="127"/>
        <v>42718.999999999993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41724.874050925922</v>
      </c>
      <c r="T2035" s="10">
        <f t="shared" si="127"/>
        <v>41754.874050925922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42075.921678240738</v>
      </c>
      <c r="T2036" s="10">
        <f t="shared" si="127"/>
        <v>42131.081944444442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211.03642500000001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42311.41674768518</v>
      </c>
      <c r="T2037" s="10">
        <f t="shared" si="127"/>
        <v>42356.833333333336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131.66833333333332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41738.656469907401</v>
      </c>
      <c r="T2038" s="10">
        <f t="shared" si="127"/>
        <v>41768.656469907401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300.47640000000001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41578.001770833333</v>
      </c>
      <c r="T2039" s="10">
        <f t="shared" si="127"/>
        <v>41638.043437499997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41424.062743055554</v>
      </c>
      <c r="T2040" s="10">
        <f t="shared" si="127"/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42675.23061342592</v>
      </c>
      <c r="T2041" s="10">
        <f t="shared" si="127"/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41578.718784722216</v>
      </c>
      <c r="T2042" s="10">
        <f t="shared" si="127"/>
        <v>41593.760451388887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42654.317442129628</v>
      </c>
      <c r="T2043" s="10">
        <f t="shared" si="127"/>
        <v>42684.359108796292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42331.499699074069</v>
      </c>
      <c r="T2044" s="10">
        <f t="shared" si="127"/>
        <v>42391.499699074069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42660.968483796292</v>
      </c>
      <c r="T2045" s="10">
        <f t="shared" si="127"/>
        <v>42714.999305555553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42138.475856481477</v>
      </c>
      <c r="T2046" s="10">
        <f t="shared" si="127"/>
        <v>42168.475856481477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41068.880173611113</v>
      </c>
      <c r="T2047" s="10">
        <f t="shared" si="127"/>
        <v>41098.880173611113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41386.963472222218</v>
      </c>
      <c r="T2048" s="10">
        <f t="shared" si="127"/>
        <v>41416.963472222218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42081.695254629631</v>
      </c>
      <c r="T2049" s="10">
        <f t="shared" si="127"/>
        <v>42110.791666666664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E2051*100/D2051</f>
        <v>120.19070000000001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42114.863171296289</v>
      </c>
      <c r="T2052" s="10">
        <f t="shared" si="131"/>
        <v>42154.863171296289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41603.814085648148</v>
      </c>
      <c r="T2053" s="10">
        <f t="shared" si="131"/>
        <v>41633.814085648148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42374.875613425924</v>
      </c>
      <c r="T2054" s="10">
        <f t="shared" si="131"/>
        <v>42419.875613425924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42303.409155092588</v>
      </c>
      <c r="T2055" s="10">
        <f t="shared" si="131"/>
        <v>42333.450821759259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41731.312615740739</v>
      </c>
      <c r="T2056" s="10">
        <f t="shared" si="131"/>
        <v>41761.312615740739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41946.465775462959</v>
      </c>
      <c r="T2057" s="10">
        <f t="shared" si="131"/>
        <v>41975.958333333336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41351.552569444444</v>
      </c>
      <c r="T2058" s="10">
        <f t="shared" si="131"/>
        <v>41381.552569444444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42396.286249999997</v>
      </c>
      <c r="T2059" s="10">
        <f t="shared" si="131"/>
        <v>42426.286249999997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42026.16238425926</v>
      </c>
      <c r="T2060" s="10">
        <f t="shared" si="131"/>
        <v>42065.624999999993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42361.394143518519</v>
      </c>
      <c r="T2061" s="10">
        <f t="shared" si="131"/>
        <v>42400.707638888889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41783.434606481482</v>
      </c>
      <c r="T2062" s="10">
        <f t="shared" si="131"/>
        <v>41843.434606481482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107.92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42705.556180555555</v>
      </c>
      <c r="T2063" s="10">
        <f t="shared" si="131"/>
        <v>42735.556180555555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42423.174745370365</v>
      </c>
      <c r="T2064" s="10">
        <f t="shared" si="131"/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148.05000000000001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42472.524317129624</v>
      </c>
      <c r="T2065" s="10">
        <f t="shared" si="131"/>
        <v>42505.524317129624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41389.1565162037</v>
      </c>
      <c r="T2066" s="10">
        <f t="shared" si="131"/>
        <v>41425.291666666664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41603.125335648147</v>
      </c>
      <c r="T2067" s="10">
        <f t="shared" si="131"/>
        <v>41633.125335648147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41844.563460648147</v>
      </c>
      <c r="T2068" s="10">
        <f t="shared" si="131"/>
        <v>41874.563460648147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42115.645555555551</v>
      </c>
      <c r="T2069" s="10">
        <f t="shared" si="131"/>
        <v>42148.645555555551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105.22387999999999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42633.633275462962</v>
      </c>
      <c r="T2070" s="10">
        <f t="shared" si="131"/>
        <v>42663.633275462962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128.40665999999999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42340.763784722221</v>
      </c>
      <c r="T2071" s="10">
        <f t="shared" si="131"/>
        <v>42371.763784722221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42519.448182870365</v>
      </c>
      <c r="T2072" s="10">
        <f t="shared" si="131"/>
        <v>42549.448182870365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42600.070416666662</v>
      </c>
      <c r="T2073" s="10">
        <f t="shared" si="131"/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42467.373055555552</v>
      </c>
      <c r="T2074" s="10">
        <f t="shared" si="131"/>
        <v>42497.373055555552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42087.459699074076</v>
      </c>
      <c r="T2075" s="10">
        <f t="shared" si="131"/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102.5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42466.617847222216</v>
      </c>
      <c r="T2076" s="10">
        <f t="shared" si="131"/>
        <v>42496.617847222216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41450.473240740735</v>
      </c>
      <c r="T2077" s="10">
        <f t="shared" si="131"/>
        <v>41480.473240740735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41803.672326388885</v>
      </c>
      <c r="T2078" s="10">
        <f t="shared" si="131"/>
        <v>41843.672326388885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42102.83421296296</v>
      </c>
      <c r="T2079" s="10">
        <f t="shared" si="131"/>
        <v>42160.666666666664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131.20500000000001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42692.563159722216</v>
      </c>
      <c r="T2080" s="10">
        <f t="shared" si="131"/>
        <v>42722.563159722216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42150.502233796295</v>
      </c>
      <c r="T2081" s="10">
        <f t="shared" si="131"/>
        <v>42180.583333333336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42289.748842592591</v>
      </c>
      <c r="T2082" s="10">
        <f t="shared" si="131"/>
        <v>42319.790509259255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41003.948553240734</v>
      </c>
      <c r="T2083" s="10">
        <f t="shared" si="131"/>
        <v>41044.999305555553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40810.911990740737</v>
      </c>
      <c r="T2084" s="10">
        <f t="shared" si="131"/>
        <v>40870.953657407408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41034.513831018514</v>
      </c>
      <c r="T2085" s="10">
        <f t="shared" si="131"/>
        <v>41064.513831018514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41731.624791666662</v>
      </c>
      <c r="T2086" s="10">
        <f t="shared" si="131"/>
        <v>41763.082638888889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123.53333333333333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41075.627164351848</v>
      </c>
      <c r="T2087" s="10">
        <f t="shared" si="131"/>
        <v>41105.627164351848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100.7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40860.462175925924</v>
      </c>
      <c r="T2088" s="10">
        <f t="shared" si="131"/>
        <v>40890.999305555553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103.53333333333333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40763.996041666665</v>
      </c>
      <c r="T2089" s="10">
        <f t="shared" si="131"/>
        <v>40793.996041666665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40395.506388888891</v>
      </c>
      <c r="T2090" s="10">
        <f t="shared" si="131"/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41452.867986111109</v>
      </c>
      <c r="T2091" s="10">
        <f t="shared" si="131"/>
        <v>41487.867986111109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41299.173090277771</v>
      </c>
      <c r="T2092" s="10">
        <f t="shared" si="131"/>
        <v>41329.173090277771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120.46777777777778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40555.114328703705</v>
      </c>
      <c r="T2093" s="10">
        <f t="shared" si="131"/>
        <v>40603.625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40763.499212962961</v>
      </c>
      <c r="T2094" s="10">
        <f t="shared" si="131"/>
        <v>40823.499212962961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41205.646203703705</v>
      </c>
      <c r="T2095" s="10">
        <f t="shared" si="131"/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40938.811689814815</v>
      </c>
      <c r="T2096" s="10">
        <f t="shared" si="131"/>
        <v>40972.916666666664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40758.525150462963</v>
      </c>
      <c r="T2097" s="10">
        <f t="shared" si="131"/>
        <v>40818.525150462963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101.66666666666667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41192.550173611111</v>
      </c>
      <c r="T2098" s="10">
        <f t="shared" si="131"/>
        <v>41207.957638888889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40818.376562500001</v>
      </c>
      <c r="T2099" s="10">
        <f t="shared" si="131"/>
        <v>40878.418229166666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100.33333333333333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42173.53800925926</v>
      </c>
      <c r="T2101" s="10">
        <f t="shared" si="131"/>
        <v>42186.944444444445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41074.62663194444</v>
      </c>
      <c r="T2102" s="10">
        <f t="shared" si="131"/>
        <v>41089.957638888889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40891.941134259258</v>
      </c>
      <c r="T2103" s="10">
        <f t="shared" si="131"/>
        <v>40951.941134259258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40638.660277777773</v>
      </c>
      <c r="T2104" s="10">
        <f t="shared" si="131"/>
        <v>40668.660277777773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41192.546608796292</v>
      </c>
      <c r="T2105" s="10">
        <f t="shared" si="131"/>
        <v>41222.588275462964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41393.86613425926</v>
      </c>
      <c r="T2106" s="10">
        <f t="shared" si="131"/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41951.580474537033</v>
      </c>
      <c r="T2107" s="10">
        <f t="shared" si="131"/>
        <v>41963.958333333336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41270.006643518514</v>
      </c>
      <c r="T2108" s="10">
        <f t="shared" si="131"/>
        <v>41300.006643518514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107.733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41934.502233796295</v>
      </c>
      <c r="T2109" s="10">
        <f t="shared" si="131"/>
        <v>41955.543900462959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41134.967361111107</v>
      </c>
      <c r="T2110" s="10">
        <f t="shared" si="131"/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42160.500196759262</v>
      </c>
      <c r="T2111" s="10">
        <f t="shared" si="131"/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41759.462604166663</v>
      </c>
      <c r="T2112" s="10">
        <f t="shared" si="131"/>
        <v>41786.999305555553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40702.988715277774</v>
      </c>
      <c r="T2113" s="10">
        <f t="shared" si="131"/>
        <v>40769.833333333328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41365.719826388886</v>
      </c>
      <c r="T2114" s="10">
        <f t="shared" si="131"/>
        <v>41379.719826388886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E2115*100/D2115</f>
        <v>104.85714285714286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104.7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40458.607291666667</v>
      </c>
      <c r="T2116" s="10">
        <f t="shared" si="135"/>
        <v>40520.999305555553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225.66666666666666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40563.872696759259</v>
      </c>
      <c r="T2117" s="10">
        <f t="shared" si="135"/>
        <v>40593.872696759259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41136.569479166668</v>
      </c>
      <c r="T2118" s="10">
        <f t="shared" si="135"/>
        <v>41184.569479166668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42289.851261574069</v>
      </c>
      <c r="T2119" s="10">
        <f t="shared" si="135"/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40718.631203703699</v>
      </c>
      <c r="T2120" s="10">
        <f t="shared" si="135"/>
        <v>40748.631203703699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41106.921817129631</v>
      </c>
      <c r="T2121" s="10">
        <f t="shared" si="135"/>
        <v>41136.921817129631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41591.756203703699</v>
      </c>
      <c r="T2122" s="10">
        <f t="shared" si="135"/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0.56799999999999995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42716.534120370365</v>
      </c>
      <c r="T2123" s="10">
        <f t="shared" si="135"/>
        <v>42746.534120370365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42712.092233796291</v>
      </c>
      <c r="T2124" s="10">
        <f t="shared" si="135"/>
        <v>42742.092233796291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40198.216516203705</v>
      </c>
      <c r="T2125" s="10">
        <f t="shared" si="135"/>
        <v>40252.082638888889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10.454545454545455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40463.819849537038</v>
      </c>
      <c r="T2126" s="10">
        <f t="shared" si="135"/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42190.815196759257</v>
      </c>
      <c r="T2127" s="10">
        <f t="shared" si="135"/>
        <v>42220.815196759257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41951.76489583333</v>
      </c>
      <c r="T2128" s="10">
        <f t="shared" si="135"/>
        <v>41981.76489583333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42045.297025462962</v>
      </c>
      <c r="T2129" s="10">
        <f t="shared" si="135"/>
        <v>42075.255358796298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0.16666666666666666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41843.564456018517</v>
      </c>
      <c r="T2130" s="10">
        <f t="shared" si="135"/>
        <v>41903.564456018517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11.8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42408.815972222219</v>
      </c>
      <c r="T2131" s="10">
        <f t="shared" si="135"/>
        <v>42438.815972222219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0.20238095238095238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41831.87804398148</v>
      </c>
      <c r="T2132" s="10">
        <f t="shared" si="135"/>
        <v>41866.87804398148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42166.998738425922</v>
      </c>
      <c r="T2133" s="10">
        <f t="shared" si="135"/>
        <v>42196.998738425922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2.1129899999999999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41643.27884259259</v>
      </c>
      <c r="T2134" s="10">
        <f t="shared" si="135"/>
        <v>41673.27884259259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40618.888877314814</v>
      </c>
      <c r="T2135" s="10">
        <f t="shared" si="135"/>
        <v>40657.082638888889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1.7333333333333334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41361.678136574068</v>
      </c>
      <c r="T2136" s="10">
        <f t="shared" si="135"/>
        <v>41391.678136574068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41156.755011574074</v>
      </c>
      <c r="T2137" s="10">
        <f t="shared" si="135"/>
        <v>41186.755011574074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41536.300763888888</v>
      </c>
      <c r="T2138" s="10">
        <f t="shared" si="135"/>
        <v>41566.300763888888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41948.562835648147</v>
      </c>
      <c r="T2139" s="10">
        <f t="shared" si="135"/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41556.804849537039</v>
      </c>
      <c r="T2140" s="10">
        <f t="shared" si="135"/>
        <v>41586.846516203703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42647.541759259257</v>
      </c>
      <c r="T2141" s="10">
        <f t="shared" si="135"/>
        <v>42677.541759259257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0.112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41255.625277777777</v>
      </c>
      <c r="T2142" s="10">
        <f t="shared" si="135"/>
        <v>41285.625277777777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41927.027303240735</v>
      </c>
      <c r="T2143" s="10">
        <f t="shared" si="135"/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42340.493171296293</v>
      </c>
      <c r="T2144" s="10">
        <f t="shared" si="135"/>
        <v>42368.493171296293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40332.678379629629</v>
      </c>
      <c r="T2145" s="10">
        <f t="shared" si="135"/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1.7098591549295774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41499.338425925926</v>
      </c>
      <c r="T2146" s="10">
        <f t="shared" si="135"/>
        <v>41531.338425925926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41575.029097222221</v>
      </c>
      <c r="T2147" s="10">
        <f t="shared" si="135"/>
        <v>41605.070763888885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41927.087361111109</v>
      </c>
      <c r="T2149" s="10">
        <f t="shared" si="135"/>
        <v>41959.129027777781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42066.525254629632</v>
      </c>
      <c r="T2150" s="10">
        <f t="shared" si="135"/>
        <v>42096.483587962961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0.81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42534.076377314814</v>
      </c>
      <c r="T2152" s="10">
        <f t="shared" si="135"/>
        <v>42564.076377314814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42520.639050925922</v>
      </c>
      <c r="T2153" s="10">
        <f t="shared" si="135"/>
        <v>42550.639050925922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0.16666666666666666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41683.62394675926</v>
      </c>
      <c r="T2154" s="10">
        <f t="shared" si="135"/>
        <v>41713.582280092589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41974.702754629623</v>
      </c>
      <c r="T2155" s="10">
        <f t="shared" si="135"/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41647.42392361111</v>
      </c>
      <c r="T2156" s="10">
        <f t="shared" si="135"/>
        <v>41667.42392361111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42430.539178240739</v>
      </c>
      <c r="T2157" s="10">
        <f t="shared" si="135"/>
        <v>42460.497511574074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2.6660714285714286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41488.645902777775</v>
      </c>
      <c r="T2158" s="10">
        <f t="shared" si="135"/>
        <v>41533.645902777775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42694.772951388884</v>
      </c>
      <c r="T2159" s="10">
        <f t="shared" si="135"/>
        <v>42727.124305555553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6.5900366666666663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41264.645532407405</v>
      </c>
      <c r="T2160" s="10">
        <f t="shared" si="135"/>
        <v>41309.645532407405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40710.522847222222</v>
      </c>
      <c r="T2161" s="10">
        <f t="shared" si="135"/>
        <v>40740.522847222222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41018.503530092588</v>
      </c>
      <c r="T2162" s="10">
        <f t="shared" si="135"/>
        <v>41048.503530092588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42240.644201388888</v>
      </c>
      <c r="T2163" s="10">
        <f t="shared" si="135"/>
        <v>42270.644201388888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41813.557766203703</v>
      </c>
      <c r="T2164" s="10">
        <f t="shared" si="135"/>
        <v>41844.557766203703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132.19999999999999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42111.691203703704</v>
      </c>
      <c r="T2165" s="10">
        <f t="shared" si="135"/>
        <v>42162.951388888883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42515.509421296294</v>
      </c>
      <c r="T2166" s="10">
        <f t="shared" si="135"/>
        <v>42545.957638888889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138.63999999999999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42438.458738425928</v>
      </c>
      <c r="T2167" s="10">
        <f t="shared" si="135"/>
        <v>42468.417071759257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41933.629837962959</v>
      </c>
      <c r="T2168" s="10">
        <f t="shared" si="135"/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41152.858067129629</v>
      </c>
      <c r="T2169" s="10">
        <f t="shared" si="135"/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121.58161111111112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42745.391909722217</v>
      </c>
      <c r="T2170" s="10">
        <f t="shared" si="135"/>
        <v>42775.999999999993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42793.492488425924</v>
      </c>
      <c r="T2171" s="10">
        <f t="shared" si="135"/>
        <v>42796.492488425924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42198.541921296295</v>
      </c>
      <c r="T2172" s="10">
        <f t="shared" si="135"/>
        <v>42238.541921296295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42141.748784722215</v>
      </c>
      <c r="T2173" s="10">
        <f t="shared" si="135"/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42082.371759259258</v>
      </c>
      <c r="T2174" s="10">
        <f t="shared" si="135"/>
        <v>42112.371759259258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41495.484293981477</v>
      </c>
      <c r="T2175" s="10">
        <f t="shared" si="135"/>
        <v>41526.957638888889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42465.334571759253</v>
      </c>
      <c r="T2176" s="10">
        <f t="shared" si="135"/>
        <v>42495.334571759253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42564.800763888888</v>
      </c>
      <c r="T2177" s="10">
        <f t="shared" si="135"/>
        <v>42571.800763888888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42096.424872685187</v>
      </c>
      <c r="T2178" s="10">
        <f t="shared" si="135"/>
        <v>42126.424872685187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E2179*100/D2179</f>
        <v>100.12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138.63999999999999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42723.428206018514</v>
      </c>
      <c r="T2180" s="10">
        <f t="shared" si="139"/>
        <v>42753.428206018514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42074.962870370371</v>
      </c>
      <c r="T2181" s="10">
        <f t="shared" si="139"/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42279.461435185185</v>
      </c>
      <c r="T2182" s="10">
        <f t="shared" si="139"/>
        <v>42321.503101851849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42772.796909722216</v>
      </c>
      <c r="T2183" s="10">
        <f t="shared" si="139"/>
        <v>42786.796909722216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41879.692418981482</v>
      </c>
      <c r="T2184" s="10">
        <f t="shared" si="139"/>
        <v>41914.692418981482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42745.157141203701</v>
      </c>
      <c r="T2185" s="10">
        <f t="shared" si="139"/>
        <v>42774.999999999993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42380.481956018521</v>
      </c>
      <c r="T2186" s="10">
        <f t="shared" si="139"/>
        <v>42394.458333333336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41319.141655092586</v>
      </c>
      <c r="T2187" s="10">
        <f t="shared" si="139"/>
        <v>41359.141655092586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109.675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42583.406747685185</v>
      </c>
      <c r="T2188" s="10">
        <f t="shared" si="139"/>
        <v>42619.874999999993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42068.000763888886</v>
      </c>
      <c r="T2189" s="10">
        <f t="shared" si="139"/>
        <v>42096.957638888889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42633.377789351849</v>
      </c>
      <c r="T2190" s="10">
        <f t="shared" si="139"/>
        <v>42668.499999999993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42467.579861111109</v>
      </c>
      <c r="T2191" s="10">
        <f t="shared" si="139"/>
        <v>42481.708333333336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184.61052631578949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42417.416712962957</v>
      </c>
      <c r="T2192" s="10">
        <f t="shared" si="139"/>
        <v>42452.082638888889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42768.6253125</v>
      </c>
      <c r="T2193" s="10">
        <f t="shared" si="139"/>
        <v>42780.6253125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42691.642870370364</v>
      </c>
      <c r="T2194" s="10">
        <f t="shared" si="139"/>
        <v>42719.749999999993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42664.197592592587</v>
      </c>
      <c r="T2195" s="10">
        <f t="shared" si="139"/>
        <v>42694.999305555553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42425.54965277778</v>
      </c>
      <c r="T2196" s="10">
        <f t="shared" si="139"/>
        <v>42455.507986111108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42197.563657407409</v>
      </c>
      <c r="T2197" s="10">
        <f t="shared" si="139"/>
        <v>42227.563657407409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42675.278958333329</v>
      </c>
      <c r="T2198" s="10">
        <f t="shared" si="139"/>
        <v>42706.083333333336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951.03110000000004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42033.37568287037</v>
      </c>
      <c r="T2199" s="10">
        <f t="shared" si="139"/>
        <v>42063.37568287037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132.89250000000001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42292.305555555555</v>
      </c>
      <c r="T2200" s="10">
        <f t="shared" si="139"/>
        <v>42322.347222222219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42262.208310185182</v>
      </c>
      <c r="T2201" s="10">
        <f t="shared" si="139"/>
        <v>42292.208310185182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42163.417453703696</v>
      </c>
      <c r="T2202" s="10">
        <f t="shared" si="139"/>
        <v>42190.916666666664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382.71818181818179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41276.638483796291</v>
      </c>
      <c r="T2203" s="10">
        <f t="shared" si="139"/>
        <v>41290.638483796291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41184.640833333331</v>
      </c>
      <c r="T2204" s="10">
        <f t="shared" si="139"/>
        <v>41214.640833333331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42241.651412037034</v>
      </c>
      <c r="T2205" s="10">
        <f t="shared" si="139"/>
        <v>42271.651412037034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41312.103229166663</v>
      </c>
      <c r="T2206" s="10">
        <f t="shared" si="139"/>
        <v>41342.103229166663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41031.613298611112</v>
      </c>
      <c r="T2207" s="10">
        <f t="shared" si="139"/>
        <v>41061.613298611112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40997.048888888887</v>
      </c>
      <c r="T2208" s="10">
        <f t="shared" si="139"/>
        <v>41015.048888888887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41563.985798611109</v>
      </c>
      <c r="T2209" s="10">
        <f t="shared" si="139"/>
        <v>41594.027465277773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40946.673912037033</v>
      </c>
      <c r="T2210" s="10">
        <f t="shared" si="139"/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41732.27134259259</v>
      </c>
      <c r="T2211" s="10">
        <f t="shared" si="139"/>
        <v>41743.75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40955.857754629629</v>
      </c>
      <c r="T2212" s="10">
        <f t="shared" si="139"/>
        <v>41013.525000000001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41716.576678240737</v>
      </c>
      <c r="T2213" s="10">
        <f t="shared" si="139"/>
        <v>41739.082638888889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114.38333333333334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41548.539085648146</v>
      </c>
      <c r="T2214" s="10">
        <f t="shared" si="139"/>
        <v>41581.833333333328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42109.617812499993</v>
      </c>
      <c r="T2215" s="10">
        <f t="shared" si="139"/>
        <v>42139.617812499993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41646.58388888889</v>
      </c>
      <c r="T2216" s="10">
        <f t="shared" si="139"/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40958.508935185186</v>
      </c>
      <c r="T2217" s="10">
        <f t="shared" si="139"/>
        <v>40981.082638888889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105.66666666666667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42194.543344907404</v>
      </c>
      <c r="T2218" s="10">
        <f t="shared" si="139"/>
        <v>42208.543344907404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42299.568437499998</v>
      </c>
      <c r="T2219" s="10">
        <f t="shared" si="139"/>
        <v>42310.124999999993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41127.603969907403</v>
      </c>
      <c r="T2220" s="10">
        <f t="shared" si="139"/>
        <v>41149.791666666664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101.5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42205.510555555556</v>
      </c>
      <c r="T2221" s="10">
        <f t="shared" si="139"/>
        <v>42235.510555555556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41451.852268518516</v>
      </c>
      <c r="T2222" s="10">
        <f t="shared" si="139"/>
        <v>41481.852268518516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108.12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42452.458437499998</v>
      </c>
      <c r="T2223" s="10">
        <f t="shared" si="139"/>
        <v>42482.791666666664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40906.579247685186</v>
      </c>
      <c r="T2224" s="10">
        <f t="shared" si="139"/>
        <v>40936.579247685186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42152.432500000003</v>
      </c>
      <c r="T2225" s="10">
        <f t="shared" si="139"/>
        <v>42182.432500000003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42644.459201388883</v>
      </c>
      <c r="T2226" s="10">
        <f t="shared" si="139"/>
        <v>42672.583333333336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41873.583506944444</v>
      </c>
      <c r="T2227" s="10">
        <f t="shared" si="139"/>
        <v>41903.583506944444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108.46283333333335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42381.590532407405</v>
      </c>
      <c r="T2228" s="10">
        <f t="shared" si="139"/>
        <v>42411.999305555553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41561.599016203698</v>
      </c>
      <c r="T2229" s="10">
        <f t="shared" si="139"/>
        <v>41591.640682870369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42202.069861111107</v>
      </c>
      <c r="T2230" s="10">
        <f t="shared" si="139"/>
        <v>42232.069861111107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41484.455914351849</v>
      </c>
      <c r="T2231" s="10">
        <f t="shared" si="139"/>
        <v>41519.958333333328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125.95294117647059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41724.672766203701</v>
      </c>
      <c r="T2232" s="10">
        <f t="shared" si="139"/>
        <v>41754.672766203701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41423.702557870369</v>
      </c>
      <c r="T2233" s="10">
        <f t="shared" si="139"/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41806.585740740738</v>
      </c>
      <c r="T2234" s="10">
        <f t="shared" si="139"/>
        <v>41838.916666666664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332.04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42331.170590277776</v>
      </c>
      <c r="T2235" s="10">
        <f t="shared" si="139"/>
        <v>42351.791666666664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42710.616284722222</v>
      </c>
      <c r="T2236" s="10">
        <f t="shared" si="139"/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42061.813784722217</v>
      </c>
      <c r="T2237" s="10">
        <f t="shared" si="139"/>
        <v>42091.772118055553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42371.408831018511</v>
      </c>
      <c r="T2238" s="10">
        <f t="shared" si="139"/>
        <v>42401.408831018511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352.92777777777781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41914.794942129629</v>
      </c>
      <c r="T2239" s="10">
        <f t="shared" si="139"/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42774.41337962963</v>
      </c>
      <c r="T2240" s="10">
        <f t="shared" si="139"/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41572.750162037039</v>
      </c>
      <c r="T2241" s="10">
        <f t="shared" si="139"/>
        <v>41608.959722222222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42452.617407407401</v>
      </c>
      <c r="T2242" s="10">
        <f t="shared" si="139"/>
        <v>42482.617407407401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E2243*100/D2243</f>
        <v>806.4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41569.367280092592</v>
      </c>
      <c r="T2244" s="10">
        <f t="shared" si="143"/>
        <v>41604.918055555558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42800.542708333327</v>
      </c>
      <c r="T2245" s="10">
        <f t="shared" si="143"/>
        <v>42806.916666666664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42647.610486111109</v>
      </c>
      <c r="T2246" s="10">
        <f t="shared" si="143"/>
        <v>42659.645833333336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41660.500196759254</v>
      </c>
      <c r="T2247" s="10">
        <f t="shared" si="143"/>
        <v>41691.541666666664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42221.583449074074</v>
      </c>
      <c r="T2248" s="10">
        <f t="shared" si="143"/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42200.457928240743</v>
      </c>
      <c r="T2249" s="10">
        <f t="shared" si="143"/>
        <v>42214.457928240743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42688.667569444442</v>
      </c>
      <c r="T2250" s="10">
        <f t="shared" si="143"/>
        <v>42718.667569444442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41336.49496527778</v>
      </c>
      <c r="T2251" s="10">
        <f t="shared" si="143"/>
        <v>41366.453298611108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975.11199999999997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42676.7971412037</v>
      </c>
      <c r="T2252" s="10">
        <f t="shared" si="143"/>
        <v>42706.838807870365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134.44929411764707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41846.137465277774</v>
      </c>
      <c r="T2253" s="10">
        <f t="shared" si="143"/>
        <v>41867.137465277774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42573.119652777772</v>
      </c>
      <c r="T2254" s="10">
        <f t="shared" si="143"/>
        <v>42588.119652777772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42296.422997685186</v>
      </c>
      <c r="T2255" s="10">
        <f t="shared" si="143"/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42752.439444444441</v>
      </c>
      <c r="T2256" s="10">
        <f t="shared" si="143"/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42467.743645833332</v>
      </c>
      <c r="T2257" s="10">
        <f t="shared" si="143"/>
        <v>42497.743645833332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42682.243587962956</v>
      </c>
      <c r="T2258" s="10">
        <f t="shared" si="143"/>
        <v>42696.243587962956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42505.728344907409</v>
      </c>
      <c r="T2259" s="10">
        <f t="shared" si="143"/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42136.542673611104</v>
      </c>
      <c r="T2260" s="10">
        <f t="shared" si="143"/>
        <v>42166.542673611104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42702.59648148148</v>
      </c>
      <c r="T2261" s="10">
        <f t="shared" si="143"/>
        <v>42712.59648148148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41694.808449074073</v>
      </c>
      <c r="T2262" s="10">
        <f t="shared" si="143"/>
        <v>41724.766782407409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42759.516435185178</v>
      </c>
      <c r="T2263" s="10">
        <f t="shared" si="143"/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41926.376828703702</v>
      </c>
      <c r="T2264" s="10">
        <f t="shared" si="143"/>
        <v>41960.791666666664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42014.623993055553</v>
      </c>
      <c r="T2265" s="10">
        <f t="shared" si="143"/>
        <v>42035.623993055553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42496.374004629623</v>
      </c>
      <c r="T2266" s="10">
        <f t="shared" si="143"/>
        <v>42512.916666666664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42689.644756944443</v>
      </c>
      <c r="T2267" s="10">
        <f t="shared" si="143"/>
        <v>42696.644756944443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42469.666574074072</v>
      </c>
      <c r="T2268" s="10">
        <f t="shared" si="143"/>
        <v>42486.874999999993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41968.621493055551</v>
      </c>
      <c r="T2269" s="10">
        <f t="shared" si="143"/>
        <v>41993.833333333336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42775.874016203707</v>
      </c>
      <c r="T2270" s="10">
        <f t="shared" si="143"/>
        <v>42805.874016203707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42776.496099537035</v>
      </c>
      <c r="T2271" s="10">
        <f t="shared" si="143"/>
        <v>42800.999999999993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42725.661030092589</v>
      </c>
      <c r="T2272" s="10">
        <f t="shared" si="143"/>
        <v>42745.707638888889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283.08999999999997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42683.791712962957</v>
      </c>
      <c r="T2273" s="10">
        <f t="shared" si="143"/>
        <v>42713.791712962957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42315.491157407407</v>
      </c>
      <c r="T2274" s="10">
        <f t="shared" si="143"/>
        <v>42345.491157407407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220.36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42781.340763888882</v>
      </c>
      <c r="T2275" s="10">
        <f t="shared" si="143"/>
        <v>42806.299097222225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41663.292326388888</v>
      </c>
      <c r="T2276" s="10">
        <f t="shared" si="143"/>
        <v>41693.292326388888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41965.408321759256</v>
      </c>
      <c r="T2277" s="10">
        <f t="shared" si="143"/>
        <v>41995.408321759256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105.81826105905427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41614.443159722221</v>
      </c>
      <c r="T2278" s="10">
        <f t="shared" si="143"/>
        <v>41644.443159722221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40936.470173611109</v>
      </c>
      <c r="T2279" s="10">
        <f t="shared" si="143"/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42338.500775462962</v>
      </c>
      <c r="T2280" s="10">
        <f t="shared" si="143"/>
        <v>42372.749305555553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42020.598368055558</v>
      </c>
      <c r="T2281" s="10">
        <f t="shared" si="143"/>
        <v>42038.958333333336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42234.416562499995</v>
      </c>
      <c r="T2282" s="10">
        <f t="shared" si="143"/>
        <v>42264.416562499995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40687.077511574069</v>
      </c>
      <c r="T2283" s="10">
        <f t="shared" si="143"/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185.33333333333334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42322.966273148144</v>
      </c>
      <c r="T2284" s="10">
        <f t="shared" si="143"/>
        <v>42382.966273148144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100.85533333333333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40977.916712962957</v>
      </c>
      <c r="T2285" s="10">
        <f t="shared" si="143"/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106.22116666666666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40585.588483796295</v>
      </c>
      <c r="T2286" s="10">
        <f t="shared" si="143"/>
        <v>40613.958333333328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121.36666666666666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41058.977349537039</v>
      </c>
      <c r="T2287" s="10">
        <f t="shared" si="143"/>
        <v>41088.977349537039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41494.755254629628</v>
      </c>
      <c r="T2288" s="10">
        <f t="shared" si="143"/>
        <v>41522.957638888889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41792.459027777775</v>
      </c>
      <c r="T2289" s="10">
        <f t="shared" si="143"/>
        <v>41813.459027777775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41067.619085648148</v>
      </c>
      <c r="T2290" s="10">
        <f t="shared" si="143"/>
        <v>41086.541666666664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41571.790046296293</v>
      </c>
      <c r="T2291" s="10">
        <f t="shared" si="143"/>
        <v>41614.765277777777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40070.045486111107</v>
      </c>
      <c r="T2292" s="10">
        <f t="shared" si="143"/>
        <v>40148.5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40987.768726851849</v>
      </c>
      <c r="T2293" s="10">
        <f t="shared" si="143"/>
        <v>41021.958333333328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107.25050000000002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40987.489305555551</v>
      </c>
      <c r="T2294" s="10">
        <f t="shared" si="143"/>
        <v>41017.489305555551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41151.499988425923</v>
      </c>
      <c r="T2295" s="10">
        <f t="shared" si="143"/>
        <v>41176.957638888889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146.08080000000001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41264.514814814815</v>
      </c>
      <c r="T2296" s="10">
        <f t="shared" si="143"/>
        <v>41294.514814814815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41270.746018518512</v>
      </c>
      <c r="T2297" s="10">
        <f t="shared" si="143"/>
        <v>41300.746018518512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149.07142857142858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40927.52344907407</v>
      </c>
      <c r="T2298" s="10">
        <f t="shared" si="143"/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40947.83390046296</v>
      </c>
      <c r="T2299" s="10">
        <f t="shared" si="143"/>
        <v>40981.957638888889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105.07333333333334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41694.632326388884</v>
      </c>
      <c r="T2300" s="10">
        <f t="shared" si="143"/>
        <v>41724.59065972222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350.16666666666669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40564.824178240735</v>
      </c>
      <c r="T2301" s="10">
        <f t="shared" si="143"/>
        <v>40579.824178240735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41074.518703703703</v>
      </c>
      <c r="T2302" s="10">
        <f t="shared" si="143"/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41415.938611111109</v>
      </c>
      <c r="T2303" s="10">
        <f t="shared" si="143"/>
        <v>41445.938611111109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41605.660115740735</v>
      </c>
      <c r="T2304" s="10">
        <f t="shared" si="143"/>
        <v>41639.083333333328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40849.902731481481</v>
      </c>
      <c r="T2305" s="10">
        <f t="shared" si="143"/>
        <v>40889.944398148145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100.70033333333333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40502.607534722221</v>
      </c>
      <c r="T2306" s="10">
        <f t="shared" si="143"/>
        <v>40543.999305555553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E2307*100/D2307</f>
        <v>101.22777777777777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40947.959826388884</v>
      </c>
      <c r="T2308" s="10">
        <f t="shared" si="147"/>
        <v>40977.959826388884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41004.594131944446</v>
      </c>
      <c r="T2309" s="10">
        <f t="shared" si="147"/>
        <v>41034.59407407407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41851.754583333335</v>
      </c>
      <c r="T2310" s="10">
        <f t="shared" si="147"/>
        <v>41879.833333333328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106.67449999999999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41307.779363425921</v>
      </c>
      <c r="T2311" s="10">
        <f t="shared" si="147"/>
        <v>41342.779363425921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41324.585821759254</v>
      </c>
      <c r="T2312" s="10">
        <f t="shared" si="147"/>
        <v>41354.54415509259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41735.796168981477</v>
      </c>
      <c r="T2313" s="10">
        <f t="shared" si="147"/>
        <v>41765.796168981477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41716.424513888887</v>
      </c>
      <c r="T2314" s="10">
        <f t="shared" si="147"/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175.84039999999999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41002.750300925924</v>
      </c>
      <c r="T2315" s="10">
        <f t="shared" si="147"/>
        <v>41032.750300925924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41037.343252314815</v>
      </c>
      <c r="T2316" s="10">
        <f t="shared" si="147"/>
        <v>41067.343252314815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41004.517858796295</v>
      </c>
      <c r="T2317" s="10">
        <f t="shared" si="147"/>
        <v>41034.517858796295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40079.516782407409</v>
      </c>
      <c r="T2318" s="10">
        <f t="shared" si="147"/>
        <v>40156.558333333327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40192.33390046296</v>
      </c>
      <c r="T2319" s="10">
        <f t="shared" si="147"/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121.06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40050.435347222221</v>
      </c>
      <c r="T2320" s="10">
        <f t="shared" si="147"/>
        <v>40081.957638888889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41592.873668981476</v>
      </c>
      <c r="T2321" s="10">
        <f t="shared" si="147"/>
        <v>41622.873668981476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41696.608796296292</v>
      </c>
      <c r="T2322" s="10">
        <f t="shared" si="147"/>
        <v>41731.567129629628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42799.052094907405</v>
      </c>
      <c r="T2323" s="10">
        <f t="shared" si="147"/>
        <v>42829.010428240734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3.1481481481481484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42804.6871412037</v>
      </c>
      <c r="T2324" s="10">
        <f t="shared" si="147"/>
        <v>42834.645474537036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42807.546840277777</v>
      </c>
      <c r="T2325" s="10">
        <f t="shared" si="147"/>
        <v>42814.546840277777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42790.67690972222</v>
      </c>
      <c r="T2326" s="10">
        <f t="shared" si="147"/>
        <v>42820.635243055549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42793.814016203702</v>
      </c>
      <c r="T2327" s="10">
        <f t="shared" si="147"/>
        <v>42823.772349537037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42803.825787037036</v>
      </c>
      <c r="T2328" s="10">
        <f t="shared" si="147"/>
        <v>42855.499999999993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41842.708796296291</v>
      </c>
      <c r="T2329" s="10">
        <f t="shared" si="147"/>
        <v>41877.708796296291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42139.573344907403</v>
      </c>
      <c r="T2330" s="10">
        <f t="shared" si="147"/>
        <v>42169.573344907403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105.92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41807.416041666664</v>
      </c>
      <c r="T2331" s="10">
        <f t="shared" si="147"/>
        <v>41837.416041666664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102.42285714285714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42332.691469907404</v>
      </c>
      <c r="T2332" s="10">
        <f t="shared" si="147"/>
        <v>42362.791666666664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41838.797337962962</v>
      </c>
      <c r="T2333" s="10">
        <f t="shared" si="147"/>
        <v>41868.797337962962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42011.419803240737</v>
      </c>
      <c r="T2334" s="10">
        <f t="shared" si="147"/>
        <v>42041.419803240737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41767.442013888889</v>
      </c>
      <c r="T2335" s="10">
        <f t="shared" si="147"/>
        <v>41788.534722222219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41918.461782407401</v>
      </c>
      <c r="T2336" s="10">
        <f t="shared" si="147"/>
        <v>41948.523611111108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41771.363923611112</v>
      </c>
      <c r="T2337" s="10">
        <f t="shared" si="147"/>
        <v>41801.363923611112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41666.716377314813</v>
      </c>
      <c r="T2338" s="10">
        <f t="shared" si="147"/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41786.432210648149</v>
      </c>
      <c r="T2339" s="10">
        <f t="shared" si="147"/>
        <v>41816.432210648149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101.14333333333333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41789.688472222224</v>
      </c>
      <c r="T2340" s="10">
        <f t="shared" si="147"/>
        <v>41819.688472222224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294.20800000000003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42692.591539351844</v>
      </c>
      <c r="T2341" s="10">
        <f t="shared" si="147"/>
        <v>42723.124305555553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105.7775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42643.434467592589</v>
      </c>
      <c r="T2342" s="10">
        <f t="shared" si="147"/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42167.605370370373</v>
      </c>
      <c r="T2343" s="10">
        <f t="shared" si="147"/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41897.49386574074</v>
      </c>
      <c r="T2344" s="10">
        <f t="shared" si="147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42327.616956018515</v>
      </c>
      <c r="T2345" s="10">
        <f t="shared" si="147"/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42515.519317129627</v>
      </c>
      <c r="T2346" s="10">
        <f t="shared" si="147"/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42059.79347222222</v>
      </c>
      <c r="T2347" s="10">
        <f t="shared" si="147"/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42615.590636574074</v>
      </c>
      <c r="T2348" s="10">
        <f t="shared" si="147"/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42577.39902777777</v>
      </c>
      <c r="T2349" s="10">
        <f t="shared" si="147"/>
        <v>42607.39902777777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42360.723819444444</v>
      </c>
      <c r="T2350" s="10">
        <f t="shared" si="147"/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42198.567453703705</v>
      </c>
      <c r="T2351" s="10">
        <f t="shared" si="147"/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42708.633912037032</v>
      </c>
      <c r="T2352" s="10">
        <f t="shared" si="147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42093.892812500002</v>
      </c>
      <c r="T2353" s="10">
        <f t="shared" si="147"/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42101.425370370365</v>
      </c>
      <c r="T2354" s="10">
        <f t="shared" si="147"/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42103.467847222222</v>
      </c>
      <c r="T2355" s="10">
        <f t="shared" si="147"/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41954.51458333333</v>
      </c>
      <c r="T2356" s="10">
        <f t="shared" si="147"/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42096.709907407407</v>
      </c>
      <c r="T2357" s="10">
        <f t="shared" si="147"/>
        <v>42126.709907407407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42130.575277777774</v>
      </c>
      <c r="T2358" s="10">
        <f t="shared" si="147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42264.411782407406</v>
      </c>
      <c r="T2359" s="10">
        <f t="shared" si="147"/>
        <v>42294.411782407406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41978.722638888888</v>
      </c>
      <c r="T2360" s="10">
        <f t="shared" si="147"/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42159.441249999996</v>
      </c>
      <c r="T2361" s="10">
        <f t="shared" si="147"/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42377.498611111114</v>
      </c>
      <c r="T2362" s="10">
        <f t="shared" si="147"/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42466.650555555556</v>
      </c>
      <c r="T2363" s="10">
        <f t="shared" si="147"/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28.571428571428573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41954.47997685185</v>
      </c>
      <c r="T2364" s="10">
        <f t="shared" si="147"/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42321.803240740737</v>
      </c>
      <c r="T2365" s="10">
        <f t="shared" si="147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42248.726342592585</v>
      </c>
      <c r="T2366" s="10">
        <f t="shared" si="147"/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42346.528067129628</v>
      </c>
      <c r="T2367" s="10">
        <f t="shared" si="147"/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42268.323298611103</v>
      </c>
      <c r="T2368" s="10">
        <f t="shared" si="147"/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42425.761759259258</v>
      </c>
      <c r="T2369" s="10">
        <f t="shared" si="147"/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42063.513483796291</v>
      </c>
      <c r="T2370" s="10">
        <f t="shared" si="147"/>
        <v>42108.471817129626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E2371*100/D2371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41960.980798611105</v>
      </c>
      <c r="T2372" s="10">
        <f t="shared" si="151"/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42150.569398148145</v>
      </c>
      <c r="T2373" s="10">
        <f t="shared" si="151"/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42087.860775462956</v>
      </c>
      <c r="T2374" s="10">
        <f t="shared" si="151"/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42215.453981481478</v>
      </c>
      <c r="T2375" s="10">
        <f t="shared" si="151"/>
        <v>42245.453981481478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42017.634953703702</v>
      </c>
      <c r="T2376" s="10">
        <f t="shared" si="151"/>
        <v>42047.634953703702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42592.627743055556</v>
      </c>
      <c r="T2377" s="10">
        <f t="shared" si="151"/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42318.717199074068</v>
      </c>
      <c r="T2378" s="10">
        <f t="shared" si="151"/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42669.661840277775</v>
      </c>
      <c r="T2379" s="10">
        <f t="shared" si="151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42212.804745370369</v>
      </c>
      <c r="T2380" s="10">
        <f t="shared" si="151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42236.808055555557</v>
      </c>
      <c r="T2381" s="10">
        <f t="shared" si="151"/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42248.584976851846</v>
      </c>
      <c r="T2382" s="10">
        <f t="shared" si="151"/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1.8193398957730167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42074.727407407401</v>
      </c>
      <c r="T2383" s="10">
        <f t="shared" si="151"/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42194.979201388887</v>
      </c>
      <c r="T2384" s="10">
        <f t="shared" si="151"/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42026.848460648143</v>
      </c>
      <c r="T2385" s="10">
        <f t="shared" si="151"/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41926.859293981477</v>
      </c>
      <c r="T2386" s="10">
        <f t="shared" si="151"/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42191.493425925924</v>
      </c>
      <c r="T2387" s="10">
        <f t="shared" si="151"/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41954.629907407405</v>
      </c>
      <c r="T2388" s="10">
        <f t="shared" si="151"/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0.68400000000000005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42528.418287037035</v>
      </c>
      <c r="T2389" s="10">
        <f t="shared" si="151"/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1.2513513513513514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41989.645358796297</v>
      </c>
      <c r="T2390" s="10">
        <f t="shared" si="151"/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42179.445046296292</v>
      </c>
      <c r="T2391" s="10">
        <f t="shared" si="151"/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41968.053981481477</v>
      </c>
      <c r="T2392" s="10">
        <f t="shared" si="151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42064.586157407401</v>
      </c>
      <c r="T2393" s="10">
        <f t="shared" si="151"/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42275.912303240737</v>
      </c>
      <c r="T2394" s="10">
        <f t="shared" si="151"/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42194.440011574072</v>
      </c>
      <c r="T2395" s="10">
        <f t="shared" si="151"/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42031.15385416666</v>
      </c>
      <c r="T2396" s="10">
        <f t="shared" si="151"/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42716.913043981483</v>
      </c>
      <c r="T2397" s="10">
        <f t="shared" si="151"/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42262.640717592592</v>
      </c>
      <c r="T2398" s="10">
        <f t="shared" si="151"/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41976.676574074074</v>
      </c>
      <c r="T2399" s="10">
        <f t="shared" si="151"/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42157.708148148151</v>
      </c>
      <c r="T2400" s="10">
        <f t="shared" si="151"/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41956.644745370366</v>
      </c>
      <c r="T2401" s="10">
        <f t="shared" si="151"/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42444.059768518513</v>
      </c>
      <c r="T2402" s="10">
        <f t="shared" si="151"/>
        <v>42474.059768518513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42374.614537037036</v>
      </c>
      <c r="T2403" s="10">
        <f t="shared" si="151"/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0.43333333333333335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42107.47142361111</v>
      </c>
      <c r="T2404" s="10">
        <f t="shared" si="151"/>
        <v>42137.47142361111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42399.67428240741</v>
      </c>
      <c r="T2405" s="10">
        <f t="shared" si="151"/>
        <v>42459.632615740738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42341.831099537034</v>
      </c>
      <c r="T2406" s="10">
        <f t="shared" si="151"/>
        <v>42371.831099537034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42595.377025462956</v>
      </c>
      <c r="T2407" s="10">
        <f t="shared" si="151"/>
        <v>42616.377025462956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41982.902662037035</v>
      </c>
      <c r="T2408" s="10">
        <f t="shared" si="151"/>
        <v>42022.902662037035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42082.367222222216</v>
      </c>
      <c r="T2409" s="10">
        <f t="shared" si="151"/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41918.93237268518</v>
      </c>
      <c r="T2410" s="10">
        <f t="shared" si="151"/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42204.667534722219</v>
      </c>
      <c r="T2411" s="10">
        <f t="shared" si="151"/>
        <v>42234.667534722219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42224.199942129628</v>
      </c>
      <c r="T2412" s="10">
        <f t="shared" si="151"/>
        <v>42254.199942129628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42211.524097222216</v>
      </c>
      <c r="T2413" s="10">
        <f t="shared" si="151"/>
        <v>42241.524097222216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42655.528622685182</v>
      </c>
      <c r="T2414" s="10">
        <f t="shared" si="151"/>
        <v>42700.570289351854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41759.901412037034</v>
      </c>
      <c r="T2415" s="10">
        <f t="shared" si="151"/>
        <v>41790.770833333328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3.0666666666666669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42198.486805555549</v>
      </c>
      <c r="T2416" s="10">
        <f t="shared" si="151"/>
        <v>42237.957638888889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42536.654467592591</v>
      </c>
      <c r="T2417" s="10">
        <f t="shared" si="151"/>
        <v>42566.654467592591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42019.529432870368</v>
      </c>
      <c r="T2418" s="10">
        <f t="shared" si="151"/>
        <v>42077.416666666664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42027.648657407401</v>
      </c>
      <c r="T2420" s="10">
        <f t="shared" si="151"/>
        <v>42087.606990740744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41993.529965277776</v>
      </c>
      <c r="T2421" s="10">
        <f t="shared" si="151"/>
        <v>42053.529965277776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41892.820543981477</v>
      </c>
      <c r="T2422" s="10">
        <f t="shared" si="151"/>
        <v>41952.862210648142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42026.479120370372</v>
      </c>
      <c r="T2423" s="10">
        <f t="shared" si="151"/>
        <v>42056.479120370372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42044.516620370363</v>
      </c>
      <c r="T2424" s="10">
        <f t="shared" si="151"/>
        <v>42074.474953703706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41974.496412037035</v>
      </c>
      <c r="T2425" s="10">
        <f t="shared" si="151"/>
        <v>42004.496412037035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41909.684120370366</v>
      </c>
      <c r="T2426" s="10">
        <f t="shared" si="151"/>
        <v>41939.684120370366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2.8571428571428571E-2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42502.705428240741</v>
      </c>
      <c r="T2427" s="10">
        <f t="shared" si="151"/>
        <v>42517.711111111108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42163.961712962962</v>
      </c>
      <c r="T2428" s="10">
        <f t="shared" si="151"/>
        <v>42223.961712962962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42412.110335648147</v>
      </c>
      <c r="T2429" s="10">
        <f t="shared" si="151"/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42045.575821759259</v>
      </c>
      <c r="T2430" s="10">
        <f t="shared" si="151"/>
        <v>42075.534155092588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42734.670902777776</v>
      </c>
      <c r="T2431" s="10">
        <f t="shared" si="151"/>
        <v>42771.488888888889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42381.922499999993</v>
      </c>
      <c r="T2432" s="10">
        <f t="shared" si="151"/>
        <v>42411.922499999993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42488.891354166662</v>
      </c>
      <c r="T2433" s="10">
        <f t="shared" si="151"/>
        <v>42548.891354166662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1.4285714285714285E-2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42041.010381944441</v>
      </c>
      <c r="T2434" s="10">
        <f t="shared" si="151"/>
        <v>42071.010381944441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E2435*100/D2435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42179.977708333332</v>
      </c>
      <c r="T2436" s="10">
        <f t="shared" si="155"/>
        <v>42219.977708333332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0.48959999999999998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42252.069282407407</v>
      </c>
      <c r="T2437" s="10">
        <f t="shared" si="155"/>
        <v>42282.069282407407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42338.407060185178</v>
      </c>
      <c r="T2438" s="10">
        <f t="shared" si="155"/>
        <v>42398.407060185178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42031.756805555553</v>
      </c>
      <c r="T2439" s="10">
        <f t="shared" si="155"/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0.33333333333333331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42285.706736111104</v>
      </c>
      <c r="T2440" s="10">
        <f t="shared" si="155"/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42265.610289351847</v>
      </c>
      <c r="T2441" s="10">
        <f t="shared" si="155"/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42383.691122685188</v>
      </c>
      <c r="T2442" s="10">
        <f t="shared" si="155"/>
        <v>42413.691122685188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42186.917291666665</v>
      </c>
      <c r="T2443" s="10">
        <f t="shared" si="155"/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42052.458657407406</v>
      </c>
      <c r="T2444" s="10">
        <f t="shared" si="155"/>
        <v>42082.416990740741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41836.416921296295</v>
      </c>
      <c r="T2445" s="10">
        <f t="shared" si="155"/>
        <v>41866.416921296295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42485.54619212963</v>
      </c>
      <c r="T2446" s="10">
        <f t="shared" si="155"/>
        <v>42515.54619212963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42242.981724537036</v>
      </c>
      <c r="T2447" s="10">
        <f t="shared" si="155"/>
        <v>42272.981724537036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42670.394340277773</v>
      </c>
      <c r="T2448" s="10">
        <f t="shared" si="155"/>
        <v>42700.436006944445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42654.26149305555</v>
      </c>
      <c r="T2449" s="10">
        <f t="shared" si="155"/>
        <v>42685.958333333336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42607.107789351845</v>
      </c>
      <c r="T2450" s="10">
        <f t="shared" si="155"/>
        <v>42613.025000000001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41942.934201388889</v>
      </c>
      <c r="T2451" s="10">
        <f t="shared" si="155"/>
        <v>41972.975868055553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101.53353333333334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41901.864074074074</v>
      </c>
      <c r="T2452" s="10">
        <f t="shared" si="155"/>
        <v>41939.924305555549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42779.700115740743</v>
      </c>
      <c r="T2453" s="10">
        <f t="shared" si="155"/>
        <v>42799.700115740743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42338.635416666664</v>
      </c>
      <c r="T2454" s="10">
        <f t="shared" si="155"/>
        <v>42367.749999999993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42738.483900462961</v>
      </c>
      <c r="T2455" s="10">
        <f t="shared" si="155"/>
        <v>42768.483900462961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100.84571428571428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42769.993148148147</v>
      </c>
      <c r="T2456" s="10">
        <f t="shared" si="155"/>
        <v>42804.993148148147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42452.573495370372</v>
      </c>
      <c r="T2457" s="10">
        <f t="shared" si="155"/>
        <v>42480.573495370372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42761.752766203703</v>
      </c>
      <c r="T2458" s="10">
        <f t="shared" si="155"/>
        <v>42791.752766203703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42423.394166666665</v>
      </c>
      <c r="T2459" s="10">
        <f t="shared" si="155"/>
        <v>42453.352500000001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110.18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42495.663402777776</v>
      </c>
      <c r="T2460" s="10">
        <f t="shared" si="155"/>
        <v>42530.583333333336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42407.429224537038</v>
      </c>
      <c r="T2461" s="10">
        <f t="shared" si="155"/>
        <v>42452.387557870366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42703.978784722225</v>
      </c>
      <c r="T2462" s="10">
        <f t="shared" si="155"/>
        <v>42737.970138888886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40783.804363425923</v>
      </c>
      <c r="T2463" s="10">
        <f t="shared" si="155"/>
        <v>40816.916666666664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110.70833333333333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41088.977962962963</v>
      </c>
      <c r="T2464" s="10">
        <f t="shared" si="155"/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41340.903067129628</v>
      </c>
      <c r="T2465" s="10">
        <f t="shared" si="155"/>
        <v>41380.583333333328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42248.692094907405</v>
      </c>
      <c r="T2466" s="10">
        <f t="shared" si="155"/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41145.510972222219</v>
      </c>
      <c r="T2467" s="10">
        <f t="shared" si="155"/>
        <v>41175.510972222219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41372.894131944442</v>
      </c>
      <c r="T2468" s="10">
        <f t="shared" si="155"/>
        <v>41402.894131944442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41025.665868055556</v>
      </c>
      <c r="T2469" s="10">
        <f t="shared" si="155"/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41173.945844907408</v>
      </c>
      <c r="T2470" s="10">
        <f t="shared" si="155"/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40557.221400462957</v>
      </c>
      <c r="T2471" s="10">
        <f t="shared" si="155"/>
        <v>40582.221400462957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41022.866377314815</v>
      </c>
      <c r="T2472" s="10">
        <f t="shared" si="155"/>
        <v>41052.866377314815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40893.784629629627</v>
      </c>
      <c r="T2473" s="10">
        <f t="shared" si="155"/>
        <v>40933.784629629627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40353.907175925924</v>
      </c>
      <c r="T2474" s="10">
        <f t="shared" si="155"/>
        <v>40424.835416666661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41193.540150462963</v>
      </c>
      <c r="T2475" s="10">
        <f t="shared" si="155"/>
        <v>41223.581817129627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40416.80296296296</v>
      </c>
      <c r="T2476" s="10">
        <f t="shared" si="155"/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104.72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40310.079340277771</v>
      </c>
      <c r="T2477" s="10">
        <f t="shared" si="155"/>
        <v>40369.708333333328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41913.120023148142</v>
      </c>
      <c r="T2478" s="10">
        <f t="shared" si="155"/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41088.483159722222</v>
      </c>
      <c r="T2479" s="10">
        <f t="shared" si="155"/>
        <v>41133.483159722222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127.5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41257.742048611108</v>
      </c>
      <c r="T2480" s="10">
        <f t="shared" si="155"/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41107.518449074072</v>
      </c>
      <c r="T2481" s="10">
        <f t="shared" si="155"/>
        <v>41117.875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42227.727824074071</v>
      </c>
      <c r="T2482" s="10">
        <f t="shared" si="155"/>
        <v>42287.727824074071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40999.437592592592</v>
      </c>
      <c r="T2483" s="10">
        <f t="shared" si="155"/>
        <v>41029.437592592592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40711.573877314811</v>
      </c>
      <c r="T2484" s="10">
        <f t="shared" si="155"/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113.72727272727273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40970.541701388887</v>
      </c>
      <c r="T2485" s="10">
        <f t="shared" si="155"/>
        <v>41030.500034722216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40771.708368055552</v>
      </c>
      <c r="T2486" s="10">
        <f t="shared" si="155"/>
        <v>40801.708368055552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40793.790266203701</v>
      </c>
      <c r="T2487" s="10">
        <f t="shared" si="155"/>
        <v>40828.790266203701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40991.499722222223</v>
      </c>
      <c r="T2488" s="10">
        <f t="shared" si="155"/>
        <v>41021.499722222223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41025.874965277777</v>
      </c>
      <c r="T2489" s="10">
        <f t="shared" si="155"/>
        <v>41055.874965277777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106.7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40833.424861111111</v>
      </c>
      <c r="T2490" s="10">
        <f t="shared" si="155"/>
        <v>40863.466527777775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41373.481932870367</v>
      </c>
      <c r="T2491" s="10">
        <f t="shared" si="155"/>
        <v>41403.481932870367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41023.01939814815</v>
      </c>
      <c r="T2492" s="10">
        <f t="shared" si="155"/>
        <v>41083.01939814815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40542.630949074075</v>
      </c>
      <c r="T2493" s="10">
        <f t="shared" si="155"/>
        <v>40558.868750000001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41024.777638888889</v>
      </c>
      <c r="T2494" s="10">
        <f t="shared" si="155"/>
        <v>41076.207638888889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41347.959953703699</v>
      </c>
      <c r="T2495" s="10">
        <f t="shared" si="155"/>
        <v>41392.959953703699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101.00533333333334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41022.436851851853</v>
      </c>
      <c r="T2496" s="10">
        <f t="shared" si="155"/>
        <v>41052.436851851853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127.53666666666666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41036.738136574073</v>
      </c>
      <c r="T2497" s="10">
        <f t="shared" si="155"/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41327.788101851846</v>
      </c>
      <c r="T2498" s="10">
        <f t="shared" si="155"/>
        <v>41362.746435185181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E2499*100/D2499</f>
        <v>112.77149999999999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42017.759108796294</v>
      </c>
      <c r="T2500" s="10">
        <f t="shared" si="159"/>
        <v>42031.759108796294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41226.440243055556</v>
      </c>
      <c r="T2501" s="10">
        <f t="shared" si="159"/>
        <v>41274.541666666664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41053.564525462956</v>
      </c>
      <c r="T2502" s="10">
        <f t="shared" si="159"/>
        <v>41083.564525462956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42244.568333333336</v>
      </c>
      <c r="T2503" s="10">
        <f t="shared" si="159"/>
        <v>42274.568333333336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41858.617106481477</v>
      </c>
      <c r="T2504" s="10">
        <f t="shared" si="159"/>
        <v>41903.617106481477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42498.691064814811</v>
      </c>
      <c r="T2505" s="10">
        <f t="shared" si="159"/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41927.807106481479</v>
      </c>
      <c r="T2506" s="10">
        <f t="shared" si="159"/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42046.847407407404</v>
      </c>
      <c r="T2507" s="10">
        <f t="shared" si="159"/>
        <v>42076.80574074074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42104.864629629628</v>
      </c>
      <c r="T2509" s="10">
        <f t="shared" si="159"/>
        <v>42134.864629629628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41835.743449074071</v>
      </c>
      <c r="T2510" s="10">
        <f t="shared" si="159"/>
        <v>41865.743449074071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42058.601261574069</v>
      </c>
      <c r="T2511" s="10">
        <f t="shared" si="159"/>
        <v>42114.559594907405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42078.789027777777</v>
      </c>
      <c r="T2512" s="10">
        <f t="shared" si="159"/>
        <v>42138.789027777777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42371.238576388881</v>
      </c>
      <c r="T2513" s="10">
        <f t="shared" si="159"/>
        <v>42401.238576388881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41971.668530092589</v>
      </c>
      <c r="T2514" s="10">
        <f t="shared" si="159"/>
        <v>41986.668530092589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42731.798483796294</v>
      </c>
      <c r="T2515" s="10">
        <f t="shared" si="159"/>
        <v>42791.798483796294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41854.181446759256</v>
      </c>
      <c r="T2516" s="10">
        <f t="shared" si="159"/>
        <v>41871.181446759256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42027.63140046296</v>
      </c>
      <c r="T2517" s="10">
        <f t="shared" si="159"/>
        <v>42057.63140046296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41942.445046296292</v>
      </c>
      <c r="T2518" s="10">
        <f t="shared" si="159"/>
        <v>41972.486712962964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42052.594097222223</v>
      </c>
      <c r="T2519" s="10">
        <f t="shared" si="159"/>
        <v>42082.552430555552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41926.472546296296</v>
      </c>
      <c r="T2520" s="10">
        <f t="shared" si="159"/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41808.946805555555</v>
      </c>
      <c r="T2521" s="10">
        <f t="shared" si="159"/>
        <v>41838.946805555555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42612.392187500001</v>
      </c>
      <c r="T2522" s="10">
        <f t="shared" si="159"/>
        <v>42658.597916666666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42269.75950231481</v>
      </c>
      <c r="T2523" s="10">
        <f t="shared" si="159"/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42460.365277777775</v>
      </c>
      <c r="T2524" s="10">
        <f t="shared" si="159"/>
        <v>42482.411111111105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41930.767268518517</v>
      </c>
      <c r="T2525" s="10">
        <f t="shared" si="159"/>
        <v>41960.808935185181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41961.599039351851</v>
      </c>
      <c r="T2526" s="10">
        <f t="shared" si="159"/>
        <v>41993.979166666664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41058.636238425919</v>
      </c>
      <c r="T2527" s="10">
        <f t="shared" si="159"/>
        <v>41088.636238425919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112.95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41952.882800925923</v>
      </c>
      <c r="T2528" s="10">
        <f t="shared" si="159"/>
        <v>41980.999305555553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41546.542719907404</v>
      </c>
      <c r="T2529" s="10">
        <f t="shared" si="159"/>
        <v>41564.957638888889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107.24975000000001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42217.626192129632</v>
      </c>
      <c r="T2530" s="10">
        <f t="shared" si="159"/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40947.872395833328</v>
      </c>
      <c r="T2531" s="10">
        <f t="shared" si="159"/>
        <v>40992.830729166664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42081.656307870369</v>
      </c>
      <c r="T2532" s="10">
        <f t="shared" si="159"/>
        <v>42113.993055555555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42208.471689814811</v>
      </c>
      <c r="T2533" s="10">
        <f t="shared" si="159"/>
        <v>42230.957638888889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41107.640810185185</v>
      </c>
      <c r="T2534" s="10">
        <f t="shared" si="159"/>
        <v>41137.640810185185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41304.542951388888</v>
      </c>
      <c r="T2535" s="10">
        <f t="shared" si="159"/>
        <v>41334.542453703703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40127.492037037031</v>
      </c>
      <c r="T2536" s="10">
        <f t="shared" si="159"/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103.77500000000001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41943.582696759258</v>
      </c>
      <c r="T2537" s="10">
        <f t="shared" si="159"/>
        <v>41974.624363425923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116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41463.89775462963</v>
      </c>
      <c r="T2538" s="10">
        <f t="shared" si="159"/>
        <v>41484.89775462963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40696.440451388888</v>
      </c>
      <c r="T2539" s="10">
        <f t="shared" si="159"/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113.01761111111109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41298.301631944443</v>
      </c>
      <c r="T2540" s="10">
        <f t="shared" si="159"/>
        <v>41328.999305555553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41977.693888888891</v>
      </c>
      <c r="T2541" s="10">
        <f t="shared" si="159"/>
        <v>42037.693888888891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40785.466678240737</v>
      </c>
      <c r="T2542" s="10">
        <f t="shared" si="159"/>
        <v>40845.466678240737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41483.240949074076</v>
      </c>
      <c r="T2543" s="10">
        <f t="shared" si="159"/>
        <v>41543.240949074076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103.57142857142857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41509.218252314815</v>
      </c>
      <c r="T2544" s="10">
        <f t="shared" si="159"/>
        <v>41547.957638888889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40513.899282407401</v>
      </c>
      <c r="T2545" s="10">
        <f t="shared" si="159"/>
        <v>40544.916666666664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41068.3121412037</v>
      </c>
      <c r="T2546" s="10">
        <f t="shared" si="159"/>
        <v>41098.3121412037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42026.929837962962</v>
      </c>
      <c r="T2547" s="10">
        <f t="shared" si="159"/>
        <v>42061.812499999993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111.71428571428571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41524.650219907409</v>
      </c>
      <c r="T2548" s="10">
        <f t="shared" si="159"/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40973.564849537033</v>
      </c>
      <c r="T2549" s="10">
        <f t="shared" si="159"/>
        <v>41003.523182870369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42618.417094907403</v>
      </c>
      <c r="T2550" s="10">
        <f t="shared" si="159"/>
        <v>42642.977083333331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41390.549421296295</v>
      </c>
      <c r="T2551" s="10">
        <f t="shared" si="159"/>
        <v>41425.5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100.84615384615384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42228.425995370366</v>
      </c>
      <c r="T2552" s="10">
        <f t="shared" si="159"/>
        <v>42284.957638888889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40961.043807870366</v>
      </c>
      <c r="T2553" s="10">
        <f t="shared" si="159"/>
        <v>40989.658333333333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42769.601631944439</v>
      </c>
      <c r="T2554" s="10">
        <f t="shared" si="159"/>
        <v>42799.601631944439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41112.990821759253</v>
      </c>
      <c r="T2555" s="10">
        <f t="shared" si="159"/>
        <v>41172.990821759253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42124.869942129626</v>
      </c>
      <c r="T2556" s="10">
        <f t="shared" si="159"/>
        <v>42155.957638888889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41026.44667824074</v>
      </c>
      <c r="T2557" s="10">
        <f t="shared" si="159"/>
        <v>41057.44667824074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41222.783067129625</v>
      </c>
      <c r="T2558" s="10">
        <f t="shared" si="159"/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41744.536874999998</v>
      </c>
      <c r="T2559" s="10">
        <f t="shared" si="159"/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42093.651689814811</v>
      </c>
      <c r="T2560" s="10">
        <f t="shared" si="159"/>
        <v>42125.374305555553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40829.665324074071</v>
      </c>
      <c r="T2561" s="10">
        <f t="shared" si="159"/>
        <v>40862.609027777777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42039.742754629631</v>
      </c>
      <c r="T2562" s="10">
        <f t="shared" si="159"/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E2563*100/D2563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42594.316423611112</v>
      </c>
      <c r="T2564" s="10">
        <f t="shared" si="163"/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42154.931145833332</v>
      </c>
      <c r="T2565" s="10">
        <f t="shared" si="163"/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41821.83216435185</v>
      </c>
      <c r="T2566" s="10">
        <f t="shared" si="163"/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42440.442002314812</v>
      </c>
      <c r="T2567" s="10">
        <f t="shared" si="163"/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41842.772546296292</v>
      </c>
      <c r="T2568" s="10">
        <f t="shared" si="163"/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42087.670578703699</v>
      </c>
      <c r="T2569" s="10">
        <f t="shared" si="163"/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42584.45826388889</v>
      </c>
      <c r="T2570" s="10">
        <f t="shared" si="163"/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42233.897129629629</v>
      </c>
      <c r="T2571" s="10">
        <f t="shared" si="163"/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0.84285714285714286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42744.694849537038</v>
      </c>
      <c r="T2572" s="10">
        <f t="shared" si="163"/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42449.133344907408</v>
      </c>
      <c r="T2573" s="10">
        <f t="shared" si="163"/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42076.911076388882</v>
      </c>
      <c r="T2574" s="10">
        <f t="shared" si="163"/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41829.383668981478</v>
      </c>
      <c r="T2575" s="10">
        <f t="shared" si="163"/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42487.617418981477</v>
      </c>
      <c r="T2576" s="10">
        <f t="shared" si="163"/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41985.900393518517</v>
      </c>
      <c r="T2577" s="10">
        <f t="shared" si="163"/>
        <v>42015.900393518517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42059.801469907405</v>
      </c>
      <c r="T2578" s="10">
        <f t="shared" si="163"/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41830.612233796295</v>
      </c>
      <c r="T2579" s="10">
        <f t="shared" si="163"/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42237.814571759256</v>
      </c>
      <c r="T2580" s="10">
        <f t="shared" si="163"/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0.13850000000000001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41837.621562499997</v>
      </c>
      <c r="T2581" s="10">
        <f t="shared" si="163"/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42110.118090277778</v>
      </c>
      <c r="T2582" s="10">
        <f t="shared" si="163"/>
        <v>42139.916666666664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42294.420115740737</v>
      </c>
      <c r="T2583" s="10">
        <f t="shared" si="163"/>
        <v>42324.461782407401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42642.780486111107</v>
      </c>
      <c r="T2584" s="10">
        <f t="shared" si="163"/>
        <v>42672.780486111107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42019.561111111114</v>
      </c>
      <c r="T2585" s="10">
        <f t="shared" si="163"/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42139.964918981474</v>
      </c>
      <c r="T2586" s="10">
        <f t="shared" si="163"/>
        <v>42169.964918981474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0.16666666666666666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41795.754999999997</v>
      </c>
      <c r="T2587" s="10">
        <f t="shared" si="163"/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0.16666666666666666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42333.121944444443</v>
      </c>
      <c r="T2588" s="10">
        <f t="shared" si="163"/>
        <v>42363.121944444443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42338.467048611106</v>
      </c>
      <c r="T2589" s="10">
        <f t="shared" si="163"/>
        <v>42368.467048611106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3.8833333333333333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42042.467893518515</v>
      </c>
      <c r="T2590" s="10">
        <f t="shared" si="163"/>
        <v>42094.343055555553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42422.327858796292</v>
      </c>
      <c r="T2591" s="10">
        <f t="shared" si="163"/>
        <v>42452.286192129628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42388.380752314813</v>
      </c>
      <c r="T2592" s="10">
        <f t="shared" si="163"/>
        <v>42395.380752314813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1.7333333333333334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42382.698194444441</v>
      </c>
      <c r="T2593" s="10">
        <f t="shared" si="163"/>
        <v>42442.656527777777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0.16666666666666666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41887.592835648145</v>
      </c>
      <c r="T2594" s="10">
        <f t="shared" si="163"/>
        <v>41917.592835648145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42089.636874999997</v>
      </c>
      <c r="T2595" s="10">
        <f t="shared" si="163"/>
        <v>42119.636874999997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41828.759583333333</v>
      </c>
      <c r="T2596" s="10">
        <f t="shared" si="163"/>
        <v>41858.759583333333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12.166666666666666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42760.035879629628</v>
      </c>
      <c r="T2597" s="10">
        <f t="shared" si="163"/>
        <v>42790.035879629628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41828.45612268518</v>
      </c>
      <c r="T2598" s="10">
        <f t="shared" si="163"/>
        <v>41858.45612268518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5.666666666666667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42510.133298611108</v>
      </c>
      <c r="T2599" s="10">
        <f t="shared" si="163"/>
        <v>42540.133298611108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42240.631956018515</v>
      </c>
      <c r="T2600" s="10">
        <f t="shared" si="163"/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41809.545682870368</v>
      </c>
      <c r="T2601" s="10">
        <f t="shared" si="163"/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42394.692129629628</v>
      </c>
      <c r="T2602" s="10">
        <f t="shared" si="163"/>
        <v>42454.650462962956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41150.693854166668</v>
      </c>
      <c r="T2603" s="10">
        <f t="shared" si="163"/>
        <v>41164.957638888889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326.09166666666664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41915.538981481477</v>
      </c>
      <c r="T2604" s="10">
        <f t="shared" si="163"/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101.48571428571428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41617.704328703701</v>
      </c>
      <c r="T2605" s="10">
        <f t="shared" si="163"/>
        <v>41631.704328703701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40997.842858796292</v>
      </c>
      <c r="T2606" s="10">
        <f t="shared" si="163"/>
        <v>41027.842858796292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42508.33321759259</v>
      </c>
      <c r="T2607" s="10">
        <f t="shared" si="163"/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41726.504421296289</v>
      </c>
      <c r="T2608" s="10">
        <f t="shared" si="163"/>
        <v>41758.504421296289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42184.666342592587</v>
      </c>
      <c r="T2609" s="10">
        <f t="shared" si="163"/>
        <v>42227.874999999993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42767.593379629623</v>
      </c>
      <c r="T2610" s="10">
        <f t="shared" si="163"/>
        <v>42808.791666666664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41075.02952546296</v>
      </c>
      <c r="T2611" s="10">
        <f t="shared" si="163"/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42564.672743055555</v>
      </c>
      <c r="T2612" s="10">
        <f t="shared" si="163"/>
        <v>42604.082638888889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42704.127476851849</v>
      </c>
      <c r="T2613" s="10">
        <f t="shared" si="163"/>
        <v>42737.749305555553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41981.934837962959</v>
      </c>
      <c r="T2614" s="10">
        <f t="shared" si="163"/>
        <v>42012.934837962959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41143.609884259255</v>
      </c>
      <c r="T2615" s="10">
        <f t="shared" si="163"/>
        <v>41173.609884259255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41730.500138888885</v>
      </c>
      <c r="T2616" s="10">
        <f t="shared" si="163"/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42453.288935185185</v>
      </c>
      <c r="T2617" s="10">
        <f t="shared" si="163"/>
        <v>42490.291666666664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42211.786215277774</v>
      </c>
      <c r="T2618" s="10">
        <f t="shared" si="163"/>
        <v>42241.786215277774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41902.666099537033</v>
      </c>
      <c r="T2619" s="10">
        <f t="shared" si="163"/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42279.584039351852</v>
      </c>
      <c r="T2620" s="10">
        <f t="shared" si="163"/>
        <v>42339.625706018516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188.4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42273.67597222222</v>
      </c>
      <c r="T2621" s="10">
        <f t="shared" si="163"/>
        <v>42300.249999999993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143.65230769230769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42250.958819444444</v>
      </c>
      <c r="T2622" s="10">
        <f t="shared" si="163"/>
        <v>42287.833333333336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42115.539212962962</v>
      </c>
      <c r="T2623" s="10">
        <f t="shared" si="163"/>
        <v>42145.539212962962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42689.534907407404</v>
      </c>
      <c r="T2624" s="10">
        <f t="shared" si="163"/>
        <v>42734.534907407404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114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42692.048217592594</v>
      </c>
      <c r="T2625" s="10">
        <f t="shared" si="163"/>
        <v>42706.048217592594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1379.420625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41144.213217592587</v>
      </c>
      <c r="T2626" s="10">
        <f t="shared" si="163"/>
        <v>41165.213217592587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E2627*100/D2627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42128.41978009259</v>
      </c>
      <c r="T2628" s="10">
        <f t="shared" si="167"/>
        <v>42158.41978009259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42304.621076388888</v>
      </c>
      <c r="T2629" s="10">
        <f t="shared" si="167"/>
        <v>42334.662743055553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41953.757719907408</v>
      </c>
      <c r="T2630" s="10">
        <f t="shared" si="167"/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42108.330115740733</v>
      </c>
      <c r="T2631" s="10">
        <f t="shared" si="167"/>
        <v>42138.330115740733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42523.897129629629</v>
      </c>
      <c r="T2632" s="10">
        <f t="shared" si="167"/>
        <v>42551.208333333336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42217.960960648146</v>
      </c>
      <c r="T2633" s="10">
        <f t="shared" si="167"/>
        <v>42245.960960648146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42493.853460648148</v>
      </c>
      <c r="T2634" s="10">
        <f t="shared" si="167"/>
        <v>42518.853460648148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41667.614953703705</v>
      </c>
      <c r="T2635" s="10">
        <f t="shared" si="167"/>
        <v>41697.75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106.02150537634408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42612.448159722218</v>
      </c>
      <c r="T2636" s="10">
        <f t="shared" si="167"/>
        <v>42642.448159722218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42037.742604166669</v>
      </c>
      <c r="T2637" s="10">
        <f t="shared" si="167"/>
        <v>42072.700937499998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42636.406412037039</v>
      </c>
      <c r="T2638" s="10">
        <f t="shared" si="167"/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42639.341145833336</v>
      </c>
      <c r="T2639" s="10">
        <f t="shared" si="167"/>
        <v>42655.341145833336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41989.70480324074</v>
      </c>
      <c r="T2640" s="10">
        <f t="shared" si="167"/>
        <v>42019.70480324074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42024.656805555554</v>
      </c>
      <c r="T2641" s="10">
        <f t="shared" si="167"/>
        <v>42054.656805555554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105.66666666666667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42102.952245370368</v>
      </c>
      <c r="T2642" s="10">
        <f t="shared" si="167"/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41880.618784722217</v>
      </c>
      <c r="T2643" s="10">
        <f t="shared" si="167"/>
        <v>41897.631249999999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42536.03828703703</v>
      </c>
      <c r="T2644" s="10">
        <f t="shared" si="167"/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42689.374016203707</v>
      </c>
      <c r="T2645" s="10">
        <f t="shared" si="167"/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42774.583738425928</v>
      </c>
      <c r="T2646" s="10">
        <f t="shared" si="167"/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41921.634293981479</v>
      </c>
      <c r="T2647" s="10">
        <f t="shared" si="167"/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42226.10496527778</v>
      </c>
      <c r="T2648" s="10">
        <f t="shared" si="167"/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42200.053460648145</v>
      </c>
      <c r="T2649" s="10">
        <f t="shared" si="167"/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42408.506481481476</v>
      </c>
      <c r="T2650" s="10">
        <f t="shared" si="167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9.9199999999999997E-2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42341.788668981484</v>
      </c>
      <c r="T2651" s="10">
        <f t="shared" si="167"/>
        <v>42401.788668981484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42695.416006944441</v>
      </c>
      <c r="T2652" s="10">
        <f t="shared" si="167"/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42327.597326388888</v>
      </c>
      <c r="T2653" s="10">
        <f t="shared" si="167"/>
        <v>42355.597326388888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41952.950520833336</v>
      </c>
      <c r="T2654" s="10">
        <f t="shared" si="167"/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41771.443599537037</v>
      </c>
      <c r="T2655" s="10">
        <f t="shared" si="167"/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5.0999999999999997E-2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42055.392662037033</v>
      </c>
      <c r="T2656" s="10">
        <f t="shared" si="167"/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42381.657951388886</v>
      </c>
      <c r="T2657" s="10">
        <f t="shared" si="167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42767.480185185188</v>
      </c>
      <c r="T2658" s="10">
        <f t="shared" si="167"/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42551.720520833333</v>
      </c>
      <c r="T2659" s="10">
        <f t="shared" si="167"/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42551.675856481474</v>
      </c>
      <c r="T2660" s="10">
        <f t="shared" si="167"/>
        <v>42581.675856481474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42081.861226851848</v>
      </c>
      <c r="T2661" s="10">
        <f t="shared" si="167"/>
        <v>42111.861226851848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42272.504837962959</v>
      </c>
      <c r="T2662" s="10">
        <f t="shared" si="167"/>
        <v>42332.546504629623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41542.750115740739</v>
      </c>
      <c r="T2663" s="10">
        <f t="shared" si="167"/>
        <v>41572.750115740739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42207.538344907407</v>
      </c>
      <c r="T2664" s="10">
        <f t="shared" si="167"/>
        <v>42237.538344907407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42222.41443287037</v>
      </c>
      <c r="T2665" s="10">
        <f t="shared" si="167"/>
        <v>42251.416666666664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42312.817094907405</v>
      </c>
      <c r="T2666" s="10">
        <f t="shared" si="167"/>
        <v>42347.082638888889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123.14285714285714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42083.687199074069</v>
      </c>
      <c r="T2667" s="10">
        <f t="shared" si="167"/>
        <v>42128.687199074069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42235.55600694444</v>
      </c>
      <c r="T2668" s="10">
        <f t="shared" si="167"/>
        <v>42272.666666666664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42380.717777777776</v>
      </c>
      <c r="T2669" s="10">
        <f t="shared" si="167"/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42275.380381944444</v>
      </c>
      <c r="T2670" s="10">
        <f t="shared" si="167"/>
        <v>42317.397222222215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42318.827499999992</v>
      </c>
      <c r="T2671" s="10">
        <f t="shared" si="167"/>
        <v>42378.827499999992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6.415860933964205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41820.812268518515</v>
      </c>
      <c r="T2672" s="10">
        <f t="shared" si="167"/>
        <v>41848.812268518515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41962.54069444444</v>
      </c>
      <c r="T2673" s="10">
        <f t="shared" si="167"/>
        <v>41992.609722222223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42344.675810185181</v>
      </c>
      <c r="T2674" s="10">
        <f t="shared" si="167"/>
        <v>42366.041666666664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41912.333321759259</v>
      </c>
      <c r="T2675" s="10">
        <f t="shared" si="167"/>
        <v>41941.739583333328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62.84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42529.424421296295</v>
      </c>
      <c r="T2676" s="10">
        <f t="shared" si="167"/>
        <v>42555.999305555553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41923.649178240739</v>
      </c>
      <c r="T2677" s="10">
        <f t="shared" si="167"/>
        <v>41953.690844907404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42482.416365740741</v>
      </c>
      <c r="T2678" s="10">
        <f t="shared" si="167"/>
        <v>42512.416365740741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17.512820512820515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41792.821099537039</v>
      </c>
      <c r="T2679" s="10">
        <f t="shared" si="167"/>
        <v>41822.821099537039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42241.589872685181</v>
      </c>
      <c r="T2680" s="10">
        <f t="shared" si="167"/>
        <v>42271.589872685181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42436.003368055557</v>
      </c>
      <c r="T2682" s="10">
        <f t="shared" si="167"/>
        <v>42465.961701388886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41805.686921296292</v>
      </c>
      <c r="T2683" s="10">
        <f t="shared" si="167"/>
        <v>41830.686921296292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28.3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41932.663657407407</v>
      </c>
      <c r="T2684" s="10">
        <f t="shared" si="167"/>
        <v>41965.040972222218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42034.546759259254</v>
      </c>
      <c r="T2685" s="10">
        <f t="shared" si="167"/>
        <v>42064.546759259254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41820.706307870372</v>
      </c>
      <c r="T2686" s="10">
        <f t="shared" si="167"/>
        <v>41860.706307870372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42061.487615740734</v>
      </c>
      <c r="T2687" s="10">
        <f t="shared" si="167"/>
        <v>42121.44594907407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41892.766469907401</v>
      </c>
      <c r="T2688" s="10">
        <f t="shared" si="167"/>
        <v>41912.766469907401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42154.431921296295</v>
      </c>
      <c r="T2689" s="10">
        <f t="shared" si="167"/>
        <v>42184.431921296295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42027.910532407404</v>
      </c>
      <c r="T2690" s="10">
        <f t="shared" si="167"/>
        <v>42058.916666666664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E2691*100/D2691</f>
        <v>2.8571428571428571E-3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42112.89671296296</v>
      </c>
      <c r="T2692" s="10">
        <f t="shared" si="171"/>
        <v>42157.89671296296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5.3846153846153849E-2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42089.515706018516</v>
      </c>
      <c r="T2693" s="10">
        <f t="shared" si="171"/>
        <v>42134.515706018516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42058.125694444439</v>
      </c>
      <c r="T2694" s="10">
        <f t="shared" si="171"/>
        <v>42088.084027777775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41833.930162037032</v>
      </c>
      <c r="T2695" s="10">
        <f t="shared" si="171"/>
        <v>41863.930162037032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41877.932164351849</v>
      </c>
      <c r="T2696" s="10">
        <f t="shared" si="171"/>
        <v>41907.932164351849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42047.973587962959</v>
      </c>
      <c r="T2697" s="10">
        <f t="shared" si="171"/>
        <v>42107.931921296295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41964.636111111111</v>
      </c>
      <c r="T2698" s="10">
        <f t="shared" si="171"/>
        <v>41998.636111111111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42187.731747685182</v>
      </c>
      <c r="T2699" s="10">
        <f t="shared" si="171"/>
        <v>42218.708333333336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41787.689907407403</v>
      </c>
      <c r="T2700" s="10">
        <f t="shared" si="171"/>
        <v>41817.689907407403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41829.688229166662</v>
      </c>
      <c r="T2701" s="10">
        <f t="shared" si="171"/>
        <v>41859.688229166662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41870.666342592587</v>
      </c>
      <c r="T2702" s="10">
        <f t="shared" si="171"/>
        <v>41900.666342592587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42801.566365740735</v>
      </c>
      <c r="T2703" s="10">
        <f t="shared" si="171"/>
        <v>42832.524699074071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34.409999999999997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42800.593483796292</v>
      </c>
      <c r="T2704" s="10">
        <f t="shared" si="171"/>
        <v>42830.551817129628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42756.481828703698</v>
      </c>
      <c r="T2705" s="10">
        <f t="shared" si="171"/>
        <v>42816.440162037034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42787.654097222221</v>
      </c>
      <c r="T2706" s="10">
        <f t="shared" si="171"/>
        <v>42830.61243055555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42773.70784722222</v>
      </c>
      <c r="T2707" s="10">
        <f t="shared" si="171"/>
        <v>42818.666180555556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112.29714285714286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41899.086608796293</v>
      </c>
      <c r="T2708" s="10">
        <f t="shared" si="171"/>
        <v>41928.082638888889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41391.574571759258</v>
      </c>
      <c r="T2709" s="10">
        <f t="shared" si="171"/>
        <v>41421.082638888889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42512.489884259259</v>
      </c>
      <c r="T2710" s="10">
        <f t="shared" si="171"/>
        <v>42572.489884259259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42611.941446759258</v>
      </c>
      <c r="T2711" s="10">
        <f t="shared" si="171"/>
        <v>42646.957638888889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41828.021157407406</v>
      </c>
      <c r="T2712" s="10">
        <f t="shared" si="171"/>
        <v>41859.875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100.71611253196932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41780.536921296291</v>
      </c>
      <c r="T2713" s="10">
        <f t="shared" si="171"/>
        <v>41810.709027777775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41431.853703703702</v>
      </c>
      <c r="T2714" s="10">
        <f t="shared" si="171"/>
        <v>41468.541666666664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102.24133333333333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42322.445416666662</v>
      </c>
      <c r="T2715" s="10">
        <f t="shared" si="171"/>
        <v>42362.445416666662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42629.446712962956</v>
      </c>
      <c r="T2716" s="10">
        <f t="shared" si="171"/>
        <v>42657.749999999993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42387.190138888887</v>
      </c>
      <c r="T2717" s="10">
        <f t="shared" si="171"/>
        <v>42421.190138888887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119.98009999999999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42255.124918981477</v>
      </c>
      <c r="T2718" s="10">
        <f t="shared" si="171"/>
        <v>42285.124918981477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41934.706585648142</v>
      </c>
      <c r="T2719" s="10">
        <f t="shared" si="171"/>
        <v>41979.748252314814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103.58333333333333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42465.388252314813</v>
      </c>
      <c r="T2720" s="10">
        <f t="shared" si="171"/>
        <v>42493.749999999993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108.83333333333333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42417.822847222218</v>
      </c>
      <c r="T2721" s="10">
        <f t="shared" si="171"/>
        <v>42477.781180555554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42655.257557870369</v>
      </c>
      <c r="T2722" s="10">
        <f t="shared" si="171"/>
        <v>42685.299224537033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41493.335625</v>
      </c>
      <c r="T2723" s="10">
        <f t="shared" si="171"/>
        <v>41523.583333333328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42704.64876157407</v>
      </c>
      <c r="T2724" s="10">
        <f t="shared" si="171"/>
        <v>42764.64876157407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41944.630648148144</v>
      </c>
      <c r="T2725" s="10">
        <f t="shared" si="171"/>
        <v>42004.672314814808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296.87520259319285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42199.118738425925</v>
      </c>
      <c r="T2726" s="10">
        <f t="shared" si="171"/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42452.371655092589</v>
      </c>
      <c r="T2728" s="10">
        <f t="shared" si="171"/>
        <v>42482.371655092589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42198.468321759261</v>
      </c>
      <c r="T2729" s="10">
        <f t="shared" si="171"/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201.82666666666665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42333.391597222224</v>
      </c>
      <c r="T2730" s="10">
        <f t="shared" si="171"/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42095.032372685186</v>
      </c>
      <c r="T2731" s="10">
        <f t="shared" si="171"/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41351.333043981482</v>
      </c>
      <c r="T2732" s="10">
        <f t="shared" si="171"/>
        <v>41386.333043981482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41872.317384259259</v>
      </c>
      <c r="T2733" s="10">
        <f t="shared" si="171"/>
        <v>41929.958333333328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41389.599861111106</v>
      </c>
      <c r="T2734" s="10">
        <f t="shared" si="171"/>
        <v>41421.791666666664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42044.064513888887</v>
      </c>
      <c r="T2735" s="10">
        <f t="shared" si="171"/>
        <v>42104.022847222215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42626.460555555554</v>
      </c>
      <c r="T2736" s="10">
        <f t="shared" si="171"/>
        <v>42656.707638888889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41315.912615740737</v>
      </c>
      <c r="T2737" s="10">
        <f t="shared" si="171"/>
        <v>41346.625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41722.458020833328</v>
      </c>
      <c r="T2738" s="10">
        <f t="shared" si="171"/>
        <v>41752.458020833328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246.06080000000003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41611.709340277775</v>
      </c>
      <c r="T2739" s="10">
        <f t="shared" si="171"/>
        <v>41654.583333333328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42619.935231481482</v>
      </c>
      <c r="T2740" s="10">
        <f t="shared" si="171"/>
        <v>42679.935231481482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41719.679594907408</v>
      </c>
      <c r="T2741" s="10">
        <f t="shared" si="171"/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103.33333333333333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42044.823518518511</v>
      </c>
      <c r="T2742" s="10">
        <f t="shared" si="171"/>
        <v>42074.781851851854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41911.449097222219</v>
      </c>
      <c r="T2743" s="10">
        <f t="shared" si="171"/>
        <v>41931.879861111105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41030.511423611111</v>
      </c>
      <c r="T2744" s="10">
        <f t="shared" si="171"/>
        <v>41044.511423611111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42632.120451388888</v>
      </c>
      <c r="T2745" s="10">
        <f t="shared" si="171"/>
        <v>42662.120451388888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40937.854143518518</v>
      </c>
      <c r="T2746" s="10">
        <f t="shared" si="171"/>
        <v>40967.854143518518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41044.779722222222</v>
      </c>
      <c r="T2747" s="10">
        <f t="shared" si="171"/>
        <v>41104.779722222222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41850.57304398148</v>
      </c>
      <c r="T2748" s="10">
        <f t="shared" si="171"/>
        <v>41880.57304398148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41044.439780092587</v>
      </c>
      <c r="T2749" s="10">
        <f t="shared" si="171"/>
        <v>41075.923611111109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42585.502337962964</v>
      </c>
      <c r="T2750" s="10">
        <f t="shared" si="171"/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1.1000000000000001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42068.59070601852</v>
      </c>
      <c r="T2751" s="10">
        <f t="shared" si="171"/>
        <v>42098.549039351848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41078.691493055558</v>
      </c>
      <c r="T2752" s="10">
        <f t="shared" si="171"/>
        <v>41090.625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41747.678726851846</v>
      </c>
      <c r="T2753" s="10">
        <f t="shared" si="171"/>
        <v>41807.678726851846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11.458333333333334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40855.556759259256</v>
      </c>
      <c r="T2754" s="10">
        <f t="shared" si="171"/>
        <v>40895.556759259256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E2755*100/D2755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41863.427673611106</v>
      </c>
      <c r="T2756" s="10">
        <f t="shared" si="175"/>
        <v>41893.427673611106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42072.582488425927</v>
      </c>
      <c r="T2757" s="10">
        <f t="shared" si="175"/>
        <v>42102.582488425927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41620.692141203697</v>
      </c>
      <c r="T2758" s="10">
        <f t="shared" si="175"/>
        <v>41650.692141203697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0.66666666666666663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42573.448287037034</v>
      </c>
      <c r="T2759" s="10">
        <f t="shared" si="175"/>
        <v>42588.448287037034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42639.23359953703</v>
      </c>
      <c r="T2760" s="10">
        <f t="shared" si="175"/>
        <v>42653.23359953703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42524.158171296294</v>
      </c>
      <c r="T2761" s="10">
        <f t="shared" si="175"/>
        <v>42567.158171296294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41415.252986111111</v>
      </c>
      <c r="T2762" s="10">
        <f t="shared" si="175"/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41246.85524305555</v>
      </c>
      <c r="T2763" s="10">
        <f t="shared" si="175"/>
        <v>41276.85524305555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40926.828645833331</v>
      </c>
      <c r="T2764" s="10">
        <f t="shared" si="175"/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0.22842639593908629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41373.371342592589</v>
      </c>
      <c r="T2765" s="10">
        <f t="shared" si="175"/>
        <v>41418.371342592589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41030.083692129629</v>
      </c>
      <c r="T2766" s="10">
        <f t="shared" si="175"/>
        <v>41059.583333333328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41194.370694444442</v>
      </c>
      <c r="T2767" s="10">
        <f t="shared" si="175"/>
        <v>41210.370694444442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40736.459699074076</v>
      </c>
      <c r="T2768" s="10">
        <f t="shared" si="175"/>
        <v>40766.459699074076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42172.750578703701</v>
      </c>
      <c r="T2769" s="10">
        <f t="shared" si="175"/>
        <v>42232.750578703701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40967.4065162037</v>
      </c>
      <c r="T2770" s="10">
        <f t="shared" si="175"/>
        <v>40997.364849537036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41745.617939814816</v>
      </c>
      <c r="T2771" s="10">
        <f t="shared" si="175"/>
        <v>41795.617939814816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10.411250000000001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41686.496874999997</v>
      </c>
      <c r="T2772" s="10">
        <f t="shared" si="175"/>
        <v>41716.455208333333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41257.323379629626</v>
      </c>
      <c r="T2773" s="10">
        <f t="shared" si="175"/>
        <v>41306.5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41537.660810185182</v>
      </c>
      <c r="T2774" s="10">
        <f t="shared" si="175"/>
        <v>41552.660810185182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42474.656493055554</v>
      </c>
      <c r="T2775" s="10">
        <f t="shared" si="175"/>
        <v>42484.656493055554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14.25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41310.918148148143</v>
      </c>
      <c r="T2776" s="10">
        <f t="shared" si="175"/>
        <v>41340.918148148143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40862.805023148147</v>
      </c>
      <c r="T2777" s="10">
        <f t="shared" si="175"/>
        <v>40892.805023148147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42136.088842592588</v>
      </c>
      <c r="T2778" s="10">
        <f t="shared" si="175"/>
        <v>42167.088842592588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0.33333333333333331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42172.460694444446</v>
      </c>
      <c r="T2779" s="10">
        <f t="shared" si="175"/>
        <v>42202.460694444446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25.545454545454547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41846.769745370366</v>
      </c>
      <c r="T2780" s="10">
        <f t="shared" si="175"/>
        <v>41876.769745370366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42300.377557870372</v>
      </c>
      <c r="T2781" s="10">
        <f t="shared" si="175"/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42774.239444444444</v>
      </c>
      <c r="T2782" s="10">
        <f t="shared" si="175"/>
        <v>42804.239444444444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42018.733263888884</v>
      </c>
      <c r="T2783" s="10">
        <f t="shared" si="175"/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42026.716643518514</v>
      </c>
      <c r="T2784" s="10">
        <f t="shared" si="175"/>
        <v>42051.999305555553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42103.326921296299</v>
      </c>
      <c r="T2785" s="10">
        <f t="shared" si="175"/>
        <v>42117.326921296299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41920.579201388886</v>
      </c>
      <c r="T2786" s="10">
        <f t="shared" si="175"/>
        <v>41941.579201388886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42557.981099537035</v>
      </c>
      <c r="T2787" s="10">
        <f t="shared" si="175"/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117.84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41815.360879629625</v>
      </c>
      <c r="T2788" s="10">
        <f t="shared" si="175"/>
        <v>41829.360879629625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41807.990185185183</v>
      </c>
      <c r="T2789" s="10">
        <f t="shared" si="175"/>
        <v>41837.990185185183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102.5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42550.49355324074</v>
      </c>
      <c r="T2790" s="10">
        <f t="shared" si="175"/>
        <v>42580.49355324074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42055.804791666662</v>
      </c>
      <c r="T2791" s="10">
        <f t="shared" si="175"/>
        <v>42074.958333333336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42016.730358796289</v>
      </c>
      <c r="T2792" s="10">
        <f t="shared" si="175"/>
        <v>42046.730358796289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102.5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42591.691655092589</v>
      </c>
      <c r="T2793" s="10">
        <f t="shared" si="175"/>
        <v>42621.958333333336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42183.022673611107</v>
      </c>
      <c r="T2794" s="10">
        <f t="shared" si="175"/>
        <v>42228.022673611107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42176.210706018515</v>
      </c>
      <c r="T2795" s="10">
        <f t="shared" si="175"/>
        <v>42206.210706018515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42416.48332175926</v>
      </c>
      <c r="T2796" s="10">
        <f t="shared" si="175"/>
        <v>42432.583333333336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41780.317604166667</v>
      </c>
      <c r="T2797" s="10">
        <f t="shared" si="175"/>
        <v>41796.75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41795.319768518515</v>
      </c>
      <c r="T2798" s="10">
        <f t="shared" si="175"/>
        <v>41825.319768518515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102.64512499999999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41798.731944444444</v>
      </c>
      <c r="T2799" s="10">
        <f t="shared" si="175"/>
        <v>41828.731944444444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42201.466678240737</v>
      </c>
      <c r="T2800" s="10">
        <f t="shared" si="175"/>
        <v>42216.458333333336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42507.05636574074</v>
      </c>
      <c r="T2801" s="10">
        <f t="shared" si="175"/>
        <v>42538.458333333336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41948.344513888886</v>
      </c>
      <c r="T2802" s="10">
        <f t="shared" si="175"/>
        <v>42008.344513888886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133.19999999999999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41900.034826388888</v>
      </c>
      <c r="T2803" s="10">
        <f t="shared" si="175"/>
        <v>41922.25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42192.438738425924</v>
      </c>
      <c r="T2804" s="10">
        <f t="shared" si="175"/>
        <v>42222.438738425924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42157.857361111113</v>
      </c>
      <c r="T2805" s="10">
        <f t="shared" si="175"/>
        <v>42200.791666666664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115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41881.245254629626</v>
      </c>
      <c r="T2806" s="10">
        <f t="shared" si="175"/>
        <v>41911.245254629626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42213.2971412037</v>
      </c>
      <c r="T2807" s="10">
        <f t="shared" si="175"/>
        <v>42238.2971412037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42185.058912037035</v>
      </c>
      <c r="T2808" s="10">
        <f t="shared" si="175"/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42154.664791666662</v>
      </c>
      <c r="T2809" s="10">
        <f t="shared" si="175"/>
        <v>42184.664791666662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42208.638136574074</v>
      </c>
      <c r="T2810" s="10">
        <f t="shared" si="175"/>
        <v>42238.638136574074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42451.288483796299</v>
      </c>
      <c r="T2811" s="10">
        <f t="shared" si="175"/>
        <v>42459.402083333327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41758.931296296294</v>
      </c>
      <c r="T2812" s="10">
        <f t="shared" si="175"/>
        <v>41790.957638888889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42028.288229166668</v>
      </c>
      <c r="T2813" s="10">
        <f t="shared" si="175"/>
        <v>42058.288229166668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42054.535856481474</v>
      </c>
      <c r="T2814" s="10">
        <f t="shared" si="175"/>
        <v>42099.958333333336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42693.534270833326</v>
      </c>
      <c r="T2815" s="10">
        <f t="shared" si="175"/>
        <v>42718.534270833326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42103.191145833327</v>
      </c>
      <c r="T2816" s="10">
        <f t="shared" si="175"/>
        <v>42133.191145833327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42559.568391203698</v>
      </c>
      <c r="T2817" s="10">
        <f t="shared" si="175"/>
        <v>42589.568391203698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42188.259166666663</v>
      </c>
      <c r="T2818" s="10">
        <f t="shared" si="175"/>
        <v>42218.458333333336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E2819*100/D2819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42250.389884259253</v>
      </c>
      <c r="T2820" s="10">
        <f t="shared" si="179"/>
        <v>42270.389884259253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42139.317233796297</v>
      </c>
      <c r="T2821" s="10">
        <f t="shared" si="179"/>
        <v>42169.317233796297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42401.402650462966</v>
      </c>
      <c r="T2822" s="10">
        <f t="shared" si="179"/>
        <v>42425.791666666664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41875.714525462965</v>
      </c>
      <c r="T2823" s="10">
        <f t="shared" si="179"/>
        <v>41905.714525462965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42060.475601851846</v>
      </c>
      <c r="T2824" s="10">
        <f t="shared" si="179"/>
        <v>42090.433935185181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42066.803310185183</v>
      </c>
      <c r="T2825" s="10">
        <f t="shared" si="179"/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116.92307692307692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42136.0624537037</v>
      </c>
      <c r="T2826" s="10">
        <f t="shared" si="179"/>
        <v>42167.863194444442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103.33333333333333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42312.584328703706</v>
      </c>
      <c r="T2827" s="10">
        <f t="shared" si="179"/>
        <v>42342.584328703706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107.75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42170.826527777775</v>
      </c>
      <c r="T2828" s="10">
        <f t="shared" si="179"/>
        <v>42195.083333333336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120.25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42494.475300925922</v>
      </c>
      <c r="T2829" s="10">
        <f t="shared" si="179"/>
        <v>42524.479166666664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42254.056354166663</v>
      </c>
      <c r="T2830" s="10">
        <f t="shared" si="179"/>
        <v>42279.749999999993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42495.225902777776</v>
      </c>
      <c r="T2831" s="10">
        <f t="shared" si="179"/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41758.631342592591</v>
      </c>
      <c r="T2832" s="10">
        <f t="shared" si="179"/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42171.616550925923</v>
      </c>
      <c r="T2833" s="10">
        <f t="shared" si="179"/>
        <v>42201.616550925923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114.7196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42267.919363425921</v>
      </c>
      <c r="T2835" s="10">
        <f t="shared" si="179"/>
        <v>42287.874999999993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42019.751504629625</v>
      </c>
      <c r="T2836" s="10">
        <f t="shared" si="179"/>
        <v>42034.751504629625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42313.495567129627</v>
      </c>
      <c r="T2837" s="10">
        <f t="shared" si="179"/>
        <v>42342.791666666664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42746.053449074076</v>
      </c>
      <c r="T2838" s="10">
        <f t="shared" si="179"/>
        <v>42783.999305555553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42307.700046296297</v>
      </c>
      <c r="T2839" s="10">
        <f t="shared" si="179"/>
        <v>42347.741712962961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120.25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41842.399259259255</v>
      </c>
      <c r="T2840" s="10">
        <f t="shared" si="179"/>
        <v>41864.708333333328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41853.031874999993</v>
      </c>
      <c r="T2841" s="10">
        <f t="shared" si="179"/>
        <v>41875.999305555553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42059.827303240738</v>
      </c>
      <c r="T2842" s="10">
        <f t="shared" si="179"/>
        <v>42081.499999999993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42291.531215277777</v>
      </c>
      <c r="T2843" s="10">
        <f t="shared" si="179"/>
        <v>42351.572881944441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41784.744155092594</v>
      </c>
      <c r="T2844" s="10">
        <f t="shared" si="179"/>
        <v>41811.25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42492.529513888883</v>
      </c>
      <c r="T2845" s="10">
        <f t="shared" si="179"/>
        <v>42533.958333333336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42709.337731481479</v>
      </c>
      <c r="T2846" s="10">
        <f t="shared" si="179"/>
        <v>42739.337731481479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42102.808252314811</v>
      </c>
      <c r="T2847" s="10">
        <f t="shared" si="179"/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42108.483726851853</v>
      </c>
      <c r="T2848" s="10">
        <f t="shared" si="179"/>
        <v>42153.483726851853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42453.597974537035</v>
      </c>
      <c r="T2849" s="10">
        <f t="shared" si="179"/>
        <v>42513.597974537035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42123.440497685187</v>
      </c>
      <c r="T2850" s="10">
        <f t="shared" si="179"/>
        <v>42153.440497685187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42453.219907407409</v>
      </c>
      <c r="T2851" s="10">
        <f t="shared" si="179"/>
        <v>42483.219907407409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41857.798738425925</v>
      </c>
      <c r="T2852" s="10">
        <f t="shared" si="179"/>
        <v>41887.798738425925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42389.794317129628</v>
      </c>
      <c r="T2853" s="10">
        <f t="shared" si="179"/>
        <v>42398.761805555558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41780.836840277778</v>
      </c>
      <c r="T2854" s="10">
        <f t="shared" si="179"/>
        <v>41810.836840277778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41835.98260416666</v>
      </c>
      <c r="T2855" s="10">
        <f t="shared" si="179"/>
        <v>41895.98260416666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41.7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42111.508321759255</v>
      </c>
      <c r="T2856" s="10">
        <f t="shared" si="179"/>
        <v>42131.508321759255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42369.799432870372</v>
      </c>
      <c r="T2857" s="10">
        <f t="shared" si="179"/>
        <v>42398.773611111108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42164.829247685186</v>
      </c>
      <c r="T2858" s="10">
        <f t="shared" si="179"/>
        <v>42224.69027777778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42726.711747685178</v>
      </c>
      <c r="T2859" s="10">
        <f t="shared" si="179"/>
        <v>42786.541666666664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41954.336747685178</v>
      </c>
      <c r="T2860" s="10">
        <f t="shared" si="179"/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42233.153981481482</v>
      </c>
      <c r="T2861" s="10">
        <f t="shared" si="179"/>
        <v>42293.153981481482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42480.592314814814</v>
      </c>
      <c r="T2862" s="10">
        <f t="shared" si="179"/>
        <v>42540.592314814814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42257.3825</v>
      </c>
      <c r="T2863" s="10">
        <f t="shared" si="179"/>
        <v>42271.3825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41784.581354166665</v>
      </c>
      <c r="T2864" s="10">
        <f t="shared" si="179"/>
        <v>41814.581354166665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42172.405173611107</v>
      </c>
      <c r="T2866" s="10">
        <f t="shared" si="179"/>
        <v>42202.345833333333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41949.905775462961</v>
      </c>
      <c r="T2867" s="10">
        <f t="shared" si="179"/>
        <v>42009.905775462961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0.9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42627.746770833335</v>
      </c>
      <c r="T2868" s="10">
        <f t="shared" si="179"/>
        <v>42657.708333333336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42530.986944444441</v>
      </c>
      <c r="T2869" s="10">
        <f t="shared" si="179"/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42618.618680555555</v>
      </c>
      <c r="T2870" s="10">
        <f t="shared" si="179"/>
        <v>42648.618680555555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42540.385196759256</v>
      </c>
      <c r="T2871" s="10">
        <f t="shared" si="179"/>
        <v>42570.385196759256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41745.981076388889</v>
      </c>
      <c r="T2872" s="10">
        <f t="shared" si="179"/>
        <v>41775.981076388889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41974.530243055553</v>
      </c>
      <c r="T2873" s="10">
        <f t="shared" si="179"/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42114.907847222225</v>
      </c>
      <c r="T2874" s="10">
        <f t="shared" si="179"/>
        <v>42174.907847222225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42002.609155092585</v>
      </c>
      <c r="T2875" s="10">
        <f t="shared" si="179"/>
        <v>42032.609155092585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42722.636412037034</v>
      </c>
      <c r="T2876" s="10">
        <f t="shared" si="179"/>
        <v>42752.636412037034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3.5000000000000003E-2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42464.920057870368</v>
      </c>
      <c r="T2877" s="10">
        <f t="shared" si="179"/>
        <v>42494.920057870368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42171.535636574066</v>
      </c>
      <c r="T2878" s="10">
        <f t="shared" si="179"/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42672.746805555558</v>
      </c>
      <c r="T2879" s="10">
        <f t="shared" si="179"/>
        <v>42704.499999999993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42128.407349537032</v>
      </c>
      <c r="T2880" s="10">
        <f t="shared" si="179"/>
        <v>42188.407349537032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0.25892857142857145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42359.516909722217</v>
      </c>
      <c r="T2881" s="10">
        <f t="shared" si="179"/>
        <v>42389.516909722217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42192.69736111111</v>
      </c>
      <c r="T2882" s="10">
        <f t="shared" si="179"/>
        <v>42236.503472222219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E2883*100/D2883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42461.387939814813</v>
      </c>
      <c r="T2884" s="10">
        <f t="shared" si="183"/>
        <v>42491.387939814813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42370.694872685184</v>
      </c>
      <c r="T2885" s="10">
        <f t="shared" si="183"/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0.41111111111111109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41948.518923611111</v>
      </c>
      <c r="T2886" s="10">
        <f t="shared" si="183"/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42046.868067129624</v>
      </c>
      <c r="T2887" s="10">
        <f t="shared" si="183"/>
        <v>42076.82640046296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42261.424583333333</v>
      </c>
      <c r="T2888" s="10">
        <f t="shared" si="183"/>
        <v>42265.957638888889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0.16666666666666666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41985.219027777777</v>
      </c>
      <c r="T2889" s="10">
        <f t="shared" si="183"/>
        <v>42015.219027777777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41922.326851851853</v>
      </c>
      <c r="T2890" s="10">
        <f t="shared" si="183"/>
        <v>41929.999305555553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38.06666666666667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41850.654918981476</v>
      </c>
      <c r="T2891" s="10">
        <f t="shared" si="183"/>
        <v>41880.654918981476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41831.534629629627</v>
      </c>
      <c r="T2892" s="10">
        <f t="shared" si="183"/>
        <v>41859.916666666664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42415.675092592595</v>
      </c>
      <c r="T2893" s="10">
        <f t="shared" si="183"/>
        <v>42475.633425925924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41869.505833333329</v>
      </c>
      <c r="T2894" s="10">
        <f t="shared" si="183"/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41953.564756944441</v>
      </c>
      <c r="T2895" s="10">
        <f t="shared" si="183"/>
        <v>42012.874999999993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42037.777951388889</v>
      </c>
      <c r="T2896" s="10">
        <f t="shared" si="183"/>
        <v>42097.736284722218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41811.347129629627</v>
      </c>
      <c r="T2897" s="10">
        <f t="shared" si="183"/>
        <v>41812.666666666664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20.833333333333332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42701.700474537036</v>
      </c>
      <c r="T2898" s="10">
        <f t="shared" si="183"/>
        <v>42716.041666666664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42258.438171296293</v>
      </c>
      <c r="T2899" s="10">
        <f t="shared" si="183"/>
        <v>42288.436863425923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4.2133333333333329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42278.456631944442</v>
      </c>
      <c r="T2900" s="10">
        <f t="shared" si="183"/>
        <v>42308.456631944442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42514.869884259257</v>
      </c>
      <c r="T2901" s="10">
        <f t="shared" si="183"/>
        <v>42574.869884259257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61.909090909090907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41830.025833333333</v>
      </c>
      <c r="T2902" s="10">
        <f t="shared" si="183"/>
        <v>41860.025833333333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41982.696053240739</v>
      </c>
      <c r="T2903" s="10">
        <f t="shared" si="183"/>
        <v>42042.696053240739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42210.231435185182</v>
      </c>
      <c r="T2904" s="10">
        <f t="shared" si="183"/>
        <v>42240.231435185182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0.78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42195.95854166666</v>
      </c>
      <c r="T2905" s="10">
        <f t="shared" si="183"/>
        <v>42255.95854166666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41940.759618055556</v>
      </c>
      <c r="T2906" s="10">
        <f t="shared" si="183"/>
        <v>41952.291666666664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42605.848530092589</v>
      </c>
      <c r="T2907" s="10">
        <f t="shared" si="183"/>
        <v>42619.848530092589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42199.440578703703</v>
      </c>
      <c r="T2908" s="10">
        <f t="shared" si="183"/>
        <v>42216.833333333336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42444.669409722221</v>
      </c>
      <c r="T2909" s="10">
        <f t="shared" si="183"/>
        <v>42504.669409722221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42499.523368055554</v>
      </c>
      <c r="T2910" s="10">
        <f t="shared" si="183"/>
        <v>42529.523368055554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41929.057881944442</v>
      </c>
      <c r="T2911" s="10">
        <f t="shared" si="183"/>
        <v>41968.615277777775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42107.632951388885</v>
      </c>
      <c r="T2912" s="10">
        <f t="shared" si="183"/>
        <v>42167.632951388885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42142.560486111113</v>
      </c>
      <c r="T2913" s="10">
        <f t="shared" si="183"/>
        <v>42182.560486111113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42353.923310185179</v>
      </c>
      <c r="T2914" s="10">
        <f t="shared" si="183"/>
        <v>42383.923310185179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41828.714571759258</v>
      </c>
      <c r="T2915" s="10">
        <f t="shared" si="183"/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42017.699004629627</v>
      </c>
      <c r="T2916" s="10">
        <f t="shared" si="183"/>
        <v>42077.657337962963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42415.189699074072</v>
      </c>
      <c r="T2917" s="10">
        <f t="shared" si="183"/>
        <v>42445.1480324074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7.8378378378378377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41755.268391203703</v>
      </c>
      <c r="T2918" s="10">
        <f t="shared" si="183"/>
        <v>41778.268391203703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42245.026006944441</v>
      </c>
      <c r="T2919" s="10">
        <f t="shared" si="183"/>
        <v>42263.026006944441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42278.421377314815</v>
      </c>
      <c r="T2920" s="10">
        <f t="shared" si="183"/>
        <v>42306.421377314815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41826.411215277774</v>
      </c>
      <c r="T2921" s="10">
        <f t="shared" si="183"/>
        <v>41856.411215277774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42058.584143518521</v>
      </c>
      <c r="T2922" s="10">
        <f t="shared" si="183"/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41877.678287037037</v>
      </c>
      <c r="T2923" s="10">
        <f t="shared" si="183"/>
        <v>41907.678287037037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42097.665821759256</v>
      </c>
      <c r="T2924" s="10">
        <f t="shared" si="183"/>
        <v>42142.665821759256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42012.944201388884</v>
      </c>
      <c r="T2925" s="10">
        <f t="shared" si="183"/>
        <v>42027.916666666664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42103.348495370366</v>
      </c>
      <c r="T2926" s="10">
        <f t="shared" si="183"/>
        <v>42132.957638888889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102.44597777777778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41863.375787037039</v>
      </c>
      <c r="T2927" s="10">
        <f t="shared" si="183"/>
        <v>41893.375787037039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42044.557627314811</v>
      </c>
      <c r="T2928" s="10">
        <f t="shared" si="183"/>
        <v>42058.557627314811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41806.460983796293</v>
      </c>
      <c r="T2929" s="10">
        <f t="shared" si="183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42403.789884259262</v>
      </c>
      <c r="T2930" s="10">
        <f t="shared" si="183"/>
        <v>42433.789884259262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41754.355995370366</v>
      </c>
      <c r="T2931" s="10">
        <f t="shared" si="183"/>
        <v>41784.355995370366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42101.375740740739</v>
      </c>
      <c r="T2932" s="10">
        <f t="shared" si="183"/>
        <v>42131.375740740739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41872.082905092589</v>
      </c>
      <c r="T2933" s="10">
        <f t="shared" si="183"/>
        <v>41897.047222222223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105.09677419354838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42024.956446759257</v>
      </c>
      <c r="T2934" s="10">
        <f t="shared" si="183"/>
        <v>42056.249999999993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42495.748298611106</v>
      </c>
      <c r="T2935" s="10">
        <f t="shared" si="183"/>
        <v>42525.748298611106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41775.427824074075</v>
      </c>
      <c r="T2936" s="10">
        <f t="shared" si="183"/>
        <v>41805.427824074075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42553.375092592592</v>
      </c>
      <c r="T2937" s="10">
        <f t="shared" si="183"/>
        <v>42611.499999999993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41912.442395833328</v>
      </c>
      <c r="T2938" s="10">
        <f t="shared" si="183"/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133.33333333333334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41803.248993055553</v>
      </c>
      <c r="T2939" s="10">
        <f t="shared" si="183"/>
        <v>41833.248993055553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42004.495532407404</v>
      </c>
      <c r="T2940" s="10">
        <f t="shared" si="183"/>
        <v>42034.495532407404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41845.60083333333</v>
      </c>
      <c r="T2941" s="10">
        <f t="shared" si="183"/>
        <v>41878.833333333328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41982.565023148149</v>
      </c>
      <c r="T2942" s="10">
        <f t="shared" si="183"/>
        <v>42022.565023148149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42034.751793981479</v>
      </c>
      <c r="T2943" s="10">
        <f t="shared" si="183"/>
        <v>42064.751793981479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20.425000000000001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42334.595590277771</v>
      </c>
      <c r="T2944" s="10">
        <f t="shared" si="183"/>
        <v>42354.637499999997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42076.921064814807</v>
      </c>
      <c r="T2945" s="10">
        <f t="shared" si="183"/>
        <v>42106.921064814807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42132.705995370365</v>
      </c>
      <c r="T2946" s="10">
        <f t="shared" si="183"/>
        <v>42162.705995370365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E2947*100/D2947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42567.322824074072</v>
      </c>
      <c r="T2948" s="10">
        <f t="shared" si="187"/>
        <v>42597.322824074072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42649.353784722225</v>
      </c>
      <c r="T2949" s="10">
        <f t="shared" si="187"/>
        <v>42698.507638888885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4.7999999999999996E-3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42097.440891203696</v>
      </c>
      <c r="T2950" s="10">
        <f t="shared" si="187"/>
        <v>42157.440891203696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42297.61478009259</v>
      </c>
      <c r="T2951" s="10">
        <f t="shared" si="187"/>
        <v>42327.656446759262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42362.156851851854</v>
      </c>
      <c r="T2952" s="10">
        <f t="shared" si="187"/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2.1920000000000002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41872.594594907401</v>
      </c>
      <c r="T2953" s="10">
        <f t="shared" si="187"/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42628.481932870367</v>
      </c>
      <c r="T2954" s="10">
        <f t="shared" si="187"/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42255.583576388883</v>
      </c>
      <c r="T2955" s="10">
        <f t="shared" si="187"/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42790.375034722216</v>
      </c>
      <c r="T2956" s="10">
        <f t="shared" si="187"/>
        <v>42810.333368055552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42141.532974537033</v>
      </c>
      <c r="T2957" s="10">
        <f t="shared" si="187"/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42464.750578703701</v>
      </c>
      <c r="T2958" s="10">
        <f t="shared" si="187"/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1.8666666666666667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42030.80291666666</v>
      </c>
      <c r="T2959" s="10">
        <f t="shared" si="187"/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42438.570798611108</v>
      </c>
      <c r="T2960" s="10">
        <f t="shared" si="187"/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42497.800057870372</v>
      </c>
      <c r="T2961" s="10">
        <f t="shared" si="187"/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41863.54887731481</v>
      </c>
      <c r="T2962" s="10">
        <f t="shared" si="187"/>
        <v>41893.54887731481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42061.004155092589</v>
      </c>
      <c r="T2963" s="10">
        <f t="shared" si="187"/>
        <v>42088.958333333336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42036.035949074074</v>
      </c>
      <c r="T2964" s="10">
        <f t="shared" si="187"/>
        <v>42064.082638888889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42157.26185185185</v>
      </c>
      <c r="T2965" s="10">
        <f t="shared" si="187"/>
        <v>42187.26185185185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41827.701608796291</v>
      </c>
      <c r="T2966" s="10">
        <f t="shared" si="187"/>
        <v>41857.688888888886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42162.521215277775</v>
      </c>
      <c r="T2967" s="10">
        <f t="shared" si="187"/>
        <v>42192.521215277775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42233.530231481483</v>
      </c>
      <c r="T2968" s="10">
        <f t="shared" si="187"/>
        <v>42263.530231481483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42041.989490740736</v>
      </c>
      <c r="T2969" s="10">
        <f t="shared" si="187"/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42585.315509259257</v>
      </c>
      <c r="T2970" s="10">
        <f t="shared" si="187"/>
        <v>42598.957638888889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42097.578159722216</v>
      </c>
      <c r="T2971" s="10">
        <f t="shared" si="187"/>
        <v>42127.743750000001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41808.461238425924</v>
      </c>
      <c r="T2972" s="10">
        <f t="shared" si="187"/>
        <v>41838.461238425924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100.15625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41852.449976851851</v>
      </c>
      <c r="T2973" s="10">
        <f t="shared" si="187"/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42693.90185185185</v>
      </c>
      <c r="T2974" s="10">
        <f t="shared" si="187"/>
        <v>42708.833333333336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42341.610046296293</v>
      </c>
      <c r="T2975" s="10">
        <f t="shared" si="187"/>
        <v>42369.958333333336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41879.852673611109</v>
      </c>
      <c r="T2976" s="10">
        <f t="shared" si="187"/>
        <v>41907.857638888883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41941.475532407407</v>
      </c>
      <c r="T2977" s="10">
        <f t="shared" si="187"/>
        <v>41969.916666666664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42425.522337962961</v>
      </c>
      <c r="T2978" s="10">
        <f t="shared" si="187"/>
        <v>42442.291666666664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42026.672847222224</v>
      </c>
      <c r="T2979" s="10">
        <f t="shared" si="187"/>
        <v>42085.884722222218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41922.432256944441</v>
      </c>
      <c r="T2980" s="10">
        <f t="shared" si="187"/>
        <v>41932.040972222218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41993.616006944438</v>
      </c>
      <c r="T2981" s="10">
        <f t="shared" si="187"/>
        <v>42010.041666666664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109.16666666666667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42219.70752314815</v>
      </c>
      <c r="T2982" s="10">
        <f t="shared" si="187"/>
        <v>42239.874999999993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42225.351342592585</v>
      </c>
      <c r="T2983" s="10">
        <f t="shared" si="187"/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42381.478506944441</v>
      </c>
      <c r="T2984" s="10">
        <f t="shared" si="187"/>
        <v>42411.478506944441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146.53957758620689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41894.424027777779</v>
      </c>
      <c r="T2985" s="10">
        <f t="shared" si="187"/>
        <v>41954.465694444443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42576.070381944439</v>
      </c>
      <c r="T2986" s="10">
        <f t="shared" si="187"/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121.65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42654.765370370369</v>
      </c>
      <c r="T2987" s="10">
        <f t="shared" si="187"/>
        <v>42673.958333333336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42431.29173611111</v>
      </c>
      <c r="T2988" s="10">
        <f t="shared" si="187"/>
        <v>42491.250069444439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42627.098969907405</v>
      </c>
      <c r="T2989" s="10">
        <f t="shared" si="187"/>
        <v>42655.791666666664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42511.153715277775</v>
      </c>
      <c r="T2990" s="10">
        <f t="shared" si="187"/>
        <v>42541.153715277775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42336.812060185184</v>
      </c>
      <c r="T2991" s="10">
        <f t="shared" si="187"/>
        <v>42358.999305555553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42341.365972222215</v>
      </c>
      <c r="T2992" s="10">
        <f t="shared" si="187"/>
        <v>42376.365972222215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42740.628819444442</v>
      </c>
      <c r="T2993" s="10">
        <f t="shared" si="187"/>
        <v>42762.628819444442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100.3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42390.63040509259</v>
      </c>
      <c r="T2995" s="10">
        <f t="shared" si="187"/>
        <v>42420.63040509259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41885.270509259259</v>
      </c>
      <c r="T2996" s="10">
        <f t="shared" si="187"/>
        <v>41915.270509259259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42724.456840277773</v>
      </c>
      <c r="T2997" s="10">
        <f t="shared" si="187"/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42090.704166666663</v>
      </c>
      <c r="T2998" s="10">
        <f t="shared" si="187"/>
        <v>42150.704166666663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42775.525381944441</v>
      </c>
      <c r="T2999" s="10">
        <f t="shared" si="187"/>
        <v>42792.999305555553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41777.985289351847</v>
      </c>
      <c r="T3000" s="10">
        <f t="shared" si="187"/>
        <v>41805.975694444445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42780.531944444439</v>
      </c>
      <c r="T3001" s="10">
        <f t="shared" si="187"/>
        <v>42794.874999999993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42752.61886574074</v>
      </c>
      <c r="T3002" s="10">
        <f t="shared" si="187"/>
        <v>42766.541666666664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318.699889104519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42534.687291666669</v>
      </c>
      <c r="T3003" s="10">
        <f t="shared" si="187"/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41239.627916666665</v>
      </c>
      <c r="T3004" s="10">
        <f t="shared" si="187"/>
        <v>41269.627916666665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42398.640925925924</v>
      </c>
      <c r="T3005" s="10">
        <f t="shared" si="187"/>
        <v>42430.040972222218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41928.672731481478</v>
      </c>
      <c r="T3006" s="10">
        <f t="shared" si="187"/>
        <v>41958.714398148142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41888.466493055552</v>
      </c>
      <c r="T3007" s="10">
        <f t="shared" si="187"/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107.75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41957.54850694444</v>
      </c>
      <c r="T3008" s="10">
        <f t="shared" si="187"/>
        <v>41987.54850694444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42098.007905092592</v>
      </c>
      <c r="T3009" s="10">
        <f t="shared" si="187"/>
        <v>42119.007905092592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42360.003692129627</v>
      </c>
      <c r="T3010" s="10">
        <f t="shared" si="187"/>
        <v>42390.003692129627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E3011*100/D3011</f>
        <v>119.756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41996.624062499999</v>
      </c>
      <c r="T3012" s="10">
        <f t="shared" si="191"/>
        <v>42056.624062499999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123.66666666666667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42334.260601851849</v>
      </c>
      <c r="T3013" s="10">
        <f t="shared" si="191"/>
        <v>42361.749305555553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117.125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42024.494560185187</v>
      </c>
      <c r="T3014" s="10">
        <f t="shared" si="191"/>
        <v>42045.494560185187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42146.627881944441</v>
      </c>
      <c r="T3015" s="10">
        <f t="shared" si="191"/>
        <v>42176.627881944441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41919.915277777771</v>
      </c>
      <c r="T3016" s="10">
        <f t="shared" si="191"/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41785.518958333334</v>
      </c>
      <c r="T3017" s="10">
        <f t="shared" si="191"/>
        <v>41800.958333333328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102.61176470588235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41778.339722222219</v>
      </c>
      <c r="T3018" s="10">
        <f t="shared" si="191"/>
        <v>41838.339722222219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41841.641701388886</v>
      </c>
      <c r="T3019" s="10">
        <f t="shared" si="191"/>
        <v>41871.641701388886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42163.09</v>
      </c>
      <c r="T3020" s="10">
        <f t="shared" si="191"/>
        <v>42205.708333333336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41758.625231481477</v>
      </c>
      <c r="T3021" s="10">
        <f t="shared" si="191"/>
        <v>41785.916666666664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100.57142857142857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42170.638113425921</v>
      </c>
      <c r="T3022" s="10">
        <f t="shared" si="191"/>
        <v>42230.638113425921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42660.410520833328</v>
      </c>
      <c r="T3023" s="10">
        <f t="shared" si="191"/>
        <v>42696.040972222218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42564.745474537034</v>
      </c>
      <c r="T3024" s="10">
        <f t="shared" si="191"/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42121.467430555553</v>
      </c>
      <c r="T3025" s="10">
        <f t="shared" si="191"/>
        <v>42166.467430555553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41158.785590277774</v>
      </c>
      <c r="T3026" s="10">
        <f t="shared" si="191"/>
        <v>41188.785590277774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41761.301076388889</v>
      </c>
      <c r="T3027" s="10">
        <f t="shared" si="191"/>
        <v>41789.458333333328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42783.251064814809</v>
      </c>
      <c r="T3028" s="10">
        <f t="shared" si="191"/>
        <v>42797.251064814809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42053.49596064815</v>
      </c>
      <c r="T3029" s="10">
        <f t="shared" si="191"/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168.02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42567.055844907409</v>
      </c>
      <c r="T3030" s="10">
        <f t="shared" si="191"/>
        <v>42597.055844907409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41932.500543981478</v>
      </c>
      <c r="T3031" s="10">
        <f t="shared" si="191"/>
        <v>41960.982638888883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106.68571428571428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42233.5390162037</v>
      </c>
      <c r="T3032" s="10">
        <f t="shared" si="191"/>
        <v>42263.5390162037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42597.674155092587</v>
      </c>
      <c r="T3033" s="10">
        <f t="shared" si="191"/>
        <v>42657.674155092587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42227.836331018516</v>
      </c>
      <c r="T3034" s="10">
        <f t="shared" si="191"/>
        <v>42257.836331018516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42569.901909722219</v>
      </c>
      <c r="T3035" s="10">
        <f t="shared" si="191"/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112.536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42644.327025462961</v>
      </c>
      <c r="T3036" s="10">
        <f t="shared" si="191"/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41368.351956018516</v>
      </c>
      <c r="T3037" s="10">
        <f t="shared" si="191"/>
        <v>41398.351956018516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41466.576898148145</v>
      </c>
      <c r="T3038" s="10">
        <f t="shared" si="191"/>
        <v>41502.290972222218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40378.684872685182</v>
      </c>
      <c r="T3039" s="10">
        <f t="shared" si="191"/>
        <v>40452.999305555553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100.5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42373.043946759259</v>
      </c>
      <c r="T3040" s="10">
        <f t="shared" si="191"/>
        <v>42433.043946759259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41610.586087962962</v>
      </c>
      <c r="T3041" s="10">
        <f t="shared" si="191"/>
        <v>41637.124305555553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42177.583576388883</v>
      </c>
      <c r="T3042" s="10">
        <f t="shared" si="191"/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42359.660277777781</v>
      </c>
      <c r="T3043" s="10">
        <f t="shared" si="191"/>
        <v>42389.660277777781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42253.479710648149</v>
      </c>
      <c r="T3044" s="10">
        <f t="shared" si="191"/>
        <v>42283.479710648149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110.00666666666666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42082.862256944441</v>
      </c>
      <c r="T3045" s="10">
        <f t="shared" si="191"/>
        <v>42109.909722222219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42387.518495370365</v>
      </c>
      <c r="T3046" s="10">
        <f t="shared" si="191"/>
        <v>42402.518495370365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41842.947395833333</v>
      </c>
      <c r="T3047" s="10">
        <f t="shared" si="191"/>
        <v>41872.947395833333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41862.59474537037</v>
      </c>
      <c r="T3048" s="10">
        <f t="shared" si="191"/>
        <v>41891.994444444441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42443.780717592592</v>
      </c>
      <c r="T3049" s="10">
        <f t="shared" si="191"/>
        <v>42487.344444444439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41975.692847222221</v>
      </c>
      <c r="T3050" s="10">
        <f t="shared" si="191"/>
        <v>42004.681944444441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42138.806192129625</v>
      </c>
      <c r="T3051" s="10">
        <f t="shared" si="191"/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42464.960185185184</v>
      </c>
      <c r="T3052" s="10">
        <f t="shared" si="191"/>
        <v>42494.960185185184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42744.207696759258</v>
      </c>
      <c r="T3053" s="10">
        <f t="shared" si="191"/>
        <v>42774.207696759258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42122.461736111109</v>
      </c>
      <c r="T3054" s="10">
        <f t="shared" si="191"/>
        <v>42152.457638888889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41862.553391203699</v>
      </c>
      <c r="T3055" s="10">
        <f t="shared" si="191"/>
        <v>41913.957638888889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42027.624467592592</v>
      </c>
      <c r="T3056" s="10">
        <f t="shared" si="191"/>
        <v>42064.836111111108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41953.749884259254</v>
      </c>
      <c r="T3057" s="10">
        <f t="shared" si="191"/>
        <v>42013.749884259254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41851.428055555552</v>
      </c>
      <c r="T3058" s="10">
        <f t="shared" si="191"/>
        <v>41911.428055555552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42433.442256944443</v>
      </c>
      <c r="T3059" s="10">
        <f t="shared" si="191"/>
        <v>42463.400590277779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42460.165972222218</v>
      </c>
      <c r="T3060" s="10">
        <f t="shared" si="191"/>
        <v>42510.165972222218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3.0066666666666668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41829.727384259255</v>
      </c>
      <c r="T3061" s="10">
        <f t="shared" si="191"/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41834.575787037036</v>
      </c>
      <c r="T3063" s="10">
        <f t="shared" si="191"/>
        <v>41864.575787037036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42248.3274537037</v>
      </c>
      <c r="T3064" s="10">
        <f t="shared" si="191"/>
        <v>42277.541666666664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42630.714560185188</v>
      </c>
      <c r="T3065" s="10">
        <f t="shared" si="191"/>
        <v>42665.714560185188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42298.9218287037</v>
      </c>
      <c r="T3066" s="10">
        <f t="shared" si="191"/>
        <v>42330.082638888889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41824.846898148149</v>
      </c>
      <c r="T3067" s="10">
        <f t="shared" si="191"/>
        <v>41849.846898148149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42531.020104166666</v>
      </c>
      <c r="T3068" s="10">
        <f t="shared" si="191"/>
        <v>42561.020104166666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42226.730081018519</v>
      </c>
      <c r="T3069" s="10">
        <f t="shared" si="191"/>
        <v>42256.730081018519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7.0000000000000007E-2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42263.483240740738</v>
      </c>
      <c r="T3070" s="10">
        <f t="shared" si="191"/>
        <v>42293.483240740738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14.1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41957.625393518516</v>
      </c>
      <c r="T3071" s="10">
        <f t="shared" si="191"/>
        <v>41987.625393518516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42690.525104166663</v>
      </c>
      <c r="T3072" s="10">
        <f t="shared" si="191"/>
        <v>42711.525104166663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42097.524085648147</v>
      </c>
      <c r="T3073" s="10">
        <f t="shared" si="191"/>
        <v>42115.040972222218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42658.482199074067</v>
      </c>
      <c r="T3074" s="10">
        <f t="shared" si="191"/>
        <v>42672.865277777775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E3075*100/D3075</f>
        <v>2.3035714285714284E-2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8.7999999999999995E-2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42409.362951388888</v>
      </c>
      <c r="T3076" s="10">
        <f t="shared" si="195"/>
        <v>42439.362951388888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42550.89398148148</v>
      </c>
      <c r="T3077" s="10">
        <f t="shared" si="195"/>
        <v>42600.89398148148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42226.443553240737</v>
      </c>
      <c r="T3078" s="10">
        <f t="shared" si="195"/>
        <v>42286.443553240737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42766.74858796296</v>
      </c>
      <c r="T3079" s="10">
        <f t="shared" si="195"/>
        <v>42796.74858796296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42030.930497685178</v>
      </c>
      <c r="T3080" s="10">
        <f t="shared" si="195"/>
        <v>42060.930497685178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0.84173998587352461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42055.50503472222</v>
      </c>
      <c r="T3081" s="10">
        <f t="shared" si="195"/>
        <v>42085.463368055549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1.8800000000000001E-2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41939.8199537037</v>
      </c>
      <c r="T3082" s="10">
        <f t="shared" si="195"/>
        <v>41999.861620370364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42236.973275462959</v>
      </c>
      <c r="T3083" s="10">
        <f t="shared" si="195"/>
        <v>42266.973275462959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42293.714652777773</v>
      </c>
      <c r="T3084" s="10">
        <f t="shared" si="195"/>
        <v>42323.756319444445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0.28000000000000003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41853.355069444442</v>
      </c>
      <c r="T3085" s="10">
        <f t="shared" si="195"/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42100.515405092585</v>
      </c>
      <c r="T3086" s="10">
        <f t="shared" si="195"/>
        <v>42129.574999999997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42246.675451388888</v>
      </c>
      <c r="T3087" s="10">
        <f t="shared" si="195"/>
        <v>42276.675451388888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42173.462488425925</v>
      </c>
      <c r="T3088" s="10">
        <f t="shared" si="195"/>
        <v>42233.462488425925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42664.942013888889</v>
      </c>
      <c r="T3089" s="10">
        <f t="shared" si="195"/>
        <v>42724.983680555553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41981.363969907405</v>
      </c>
      <c r="T3090" s="10">
        <f t="shared" si="195"/>
        <v>42012.361805555549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42528.334293981483</v>
      </c>
      <c r="T3091" s="10">
        <f t="shared" si="195"/>
        <v>42559.874305555553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42065.610474537032</v>
      </c>
      <c r="T3092" s="10">
        <f t="shared" si="195"/>
        <v>42125.568807870368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42566.740081018514</v>
      </c>
      <c r="T3093" s="10">
        <f t="shared" si="195"/>
        <v>42596.740081018514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42255.41101851852</v>
      </c>
      <c r="T3094" s="10">
        <f t="shared" si="195"/>
        <v>42292.708333333336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41760.700706018521</v>
      </c>
      <c r="T3095" s="10">
        <f t="shared" si="195"/>
        <v>41790.957638888889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42207.587453703702</v>
      </c>
      <c r="T3096" s="10">
        <f t="shared" si="195"/>
        <v>42267.587453703702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42522.81689814815</v>
      </c>
      <c r="T3097" s="10">
        <f t="shared" si="195"/>
        <v>42582.81689814815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42114.617199074077</v>
      </c>
      <c r="T3098" s="10">
        <f t="shared" si="195"/>
        <v>42144.617199074077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17.149999999999999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42629.29515046296</v>
      </c>
      <c r="T3099" s="10">
        <f t="shared" si="195"/>
        <v>42650.374999999993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42359.58390046296</v>
      </c>
      <c r="T3100" s="10">
        <f t="shared" si="195"/>
        <v>42407.803472222215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42381.981377314813</v>
      </c>
      <c r="T3101" s="10">
        <f t="shared" si="195"/>
        <v>42411.981377314813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41902.4140625</v>
      </c>
      <c r="T3102" s="10">
        <f t="shared" si="195"/>
        <v>41932.4140625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42171.175196759257</v>
      </c>
      <c r="T3103" s="10">
        <f t="shared" si="195"/>
        <v>42201.12222222222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42555.132152777776</v>
      </c>
      <c r="T3104" s="10">
        <f t="shared" si="195"/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42106.94798611111</v>
      </c>
      <c r="T3105" s="10">
        <f t="shared" si="195"/>
        <v>42166.94798611111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42006.70035879629</v>
      </c>
      <c r="T3106" s="10">
        <f t="shared" si="195"/>
        <v>42037.874999999993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41876.510601851849</v>
      </c>
      <c r="T3107" s="10">
        <f t="shared" si="195"/>
        <v>41931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4.0999999999999996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42241.220787037033</v>
      </c>
      <c r="T3108" s="10">
        <f t="shared" si="195"/>
        <v>42263.708333333336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42128.605914351851</v>
      </c>
      <c r="T3109" s="10">
        <f t="shared" si="195"/>
        <v>42135.605914351851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42062.47215277778</v>
      </c>
      <c r="T3110" s="10">
        <f t="shared" si="195"/>
        <v>42122.430486111109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41843.916782407403</v>
      </c>
      <c r="T3111" s="10">
        <f t="shared" si="195"/>
        <v>41878.916782407403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42744.823136574072</v>
      </c>
      <c r="T3112" s="10">
        <f t="shared" si="195"/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41885.386805555558</v>
      </c>
      <c r="T3113" s="10">
        <f t="shared" si="195"/>
        <v>41916.386805555558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42614.913587962961</v>
      </c>
      <c r="T3114" s="10">
        <f t="shared" si="195"/>
        <v>42674.913587962961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42081.522939814815</v>
      </c>
      <c r="T3115" s="10">
        <f t="shared" si="195"/>
        <v>42111.522939814815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41843.42418981481</v>
      </c>
      <c r="T3116" s="10">
        <f t="shared" si="195"/>
        <v>41903.42418981481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42496.238738425927</v>
      </c>
      <c r="T3117" s="10">
        <f t="shared" si="195"/>
        <v>42526.238738425927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42081.30700231481</v>
      </c>
      <c r="T3118" s="10">
        <f t="shared" si="195"/>
        <v>42095.30700231481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42509.166203703702</v>
      </c>
      <c r="T3119" s="10">
        <f t="shared" si="195"/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42534.441238425927</v>
      </c>
      <c r="T3120" s="10">
        <f t="shared" si="195"/>
        <v>42553.441238425927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42059.837175925924</v>
      </c>
      <c r="T3121" s="10">
        <f t="shared" si="195"/>
        <v>42089.795509259253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42435.733749999992</v>
      </c>
      <c r="T3122" s="10">
        <f t="shared" si="195"/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0.66666666666666663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58.291457286432163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42678.723749999997</v>
      </c>
      <c r="T3124" s="10">
        <f t="shared" si="195"/>
        <v>42683.765416666669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42530.784699074073</v>
      </c>
      <c r="T3125" s="10">
        <f t="shared" si="195"/>
        <v>42560.784699074073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42345.998518518514</v>
      </c>
      <c r="T3127" s="10">
        <f t="shared" si="195"/>
        <v>42375.998518518514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42426.809745370367</v>
      </c>
      <c r="T3128" s="10">
        <f t="shared" si="195"/>
        <v>42456.768078703702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42034.648483796293</v>
      </c>
      <c r="T3129" s="10">
        <f t="shared" si="195"/>
        <v>42064.648483796293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42780.617372685178</v>
      </c>
      <c r="T3130" s="10">
        <f t="shared" si="195"/>
        <v>42810.575706018521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42803.634479166663</v>
      </c>
      <c r="T3131" s="10">
        <f t="shared" si="195"/>
        <v>42843.592812499999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42808.431898148141</v>
      </c>
      <c r="T3132" s="10">
        <f t="shared" si="195"/>
        <v>42838.999305555553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42803.370891203704</v>
      </c>
      <c r="T3133" s="10">
        <f t="shared" si="195"/>
        <v>42833.329224537032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42786.141898148147</v>
      </c>
      <c r="T3134" s="10">
        <f t="shared" si="195"/>
        <v>42846.100231481476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42788.356874999998</v>
      </c>
      <c r="T3135" s="10">
        <f t="shared" si="195"/>
        <v>42818.315208333333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42800.511793981474</v>
      </c>
      <c r="T3136" s="10">
        <f t="shared" si="195"/>
        <v>42821.470127314817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42806.943530092591</v>
      </c>
      <c r="T3137" s="10">
        <f t="shared" si="195"/>
        <v>42828.943530092591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42789.25409722222</v>
      </c>
      <c r="T3138" s="10">
        <f t="shared" si="195"/>
        <v>42825.749305555553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E3139*100/D3139</f>
        <v>3.3333333333333335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42809.437581018516</v>
      </c>
      <c r="T3140" s="10">
        <f t="shared" si="199"/>
        <v>42828.437581018516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42785.062037037038</v>
      </c>
      <c r="T3141" s="10">
        <f t="shared" si="199"/>
        <v>42818.981249999997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42802.510451388887</v>
      </c>
      <c r="T3142" s="10">
        <f t="shared" si="199"/>
        <v>42832.468784722216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42800.544999999998</v>
      </c>
      <c r="T3143" s="10">
        <f t="shared" si="199"/>
        <v>42841.624999999993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42783.304849537039</v>
      </c>
      <c r="T3144" s="10">
        <f t="shared" si="199"/>
        <v>42813.263182870367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42808.149953703702</v>
      </c>
      <c r="T3145" s="10">
        <f t="shared" si="199"/>
        <v>42834.149953703702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42796.329942129632</v>
      </c>
      <c r="T3146" s="10">
        <f t="shared" si="199"/>
        <v>42813.041666666664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42761.832569444443</v>
      </c>
      <c r="T3147" s="10">
        <f t="shared" si="199"/>
        <v>42821.790902777771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42796.474143518521</v>
      </c>
      <c r="T3148" s="10">
        <f t="shared" si="199"/>
        <v>42841.432476851849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117.52500000000001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41909.761053240734</v>
      </c>
      <c r="T3149" s="10">
        <f t="shared" si="199"/>
        <v>41949.802719907406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131.16666666666666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41891.456990740735</v>
      </c>
      <c r="T3150" s="10">
        <f t="shared" si="199"/>
        <v>41912.958333333328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41225.809027777774</v>
      </c>
      <c r="T3151" s="10">
        <f t="shared" si="199"/>
        <v>41249.875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40478.055590277778</v>
      </c>
      <c r="T3152" s="10">
        <f t="shared" si="199"/>
        <v>40567.958333333328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41862.631643518514</v>
      </c>
      <c r="T3153" s="10">
        <f t="shared" si="199"/>
        <v>41892.631643518514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41550.659340277773</v>
      </c>
      <c r="T3154" s="10">
        <f t="shared" si="199"/>
        <v>41580.659340277773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335.58333333333331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40632.946030092593</v>
      </c>
      <c r="T3155" s="10">
        <f t="shared" si="199"/>
        <v>40663.999305555553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112.92857142857143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40970.667337962957</v>
      </c>
      <c r="T3156" s="10">
        <f t="shared" si="199"/>
        <v>41000.625671296293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41233.290798611109</v>
      </c>
      <c r="T3157" s="10">
        <f t="shared" si="199"/>
        <v>41263.290798611109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41026.744722222218</v>
      </c>
      <c r="T3158" s="10">
        <f t="shared" si="199"/>
        <v>41061.744722222218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41829.579918981479</v>
      </c>
      <c r="T3159" s="10">
        <f t="shared" si="199"/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114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41447.631388888891</v>
      </c>
      <c r="T3160" s="10">
        <f t="shared" si="199"/>
        <v>41477.631388888891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40883.858344907407</v>
      </c>
      <c r="T3161" s="10">
        <f t="shared" si="199"/>
        <v>40926.75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101.53333333333333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41841.056562499994</v>
      </c>
      <c r="T3162" s="10">
        <f t="shared" si="199"/>
        <v>41863.999305555553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41897.327800925923</v>
      </c>
      <c r="T3163" s="10">
        <f t="shared" si="199"/>
        <v>41927.327800925923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41799.47756944444</v>
      </c>
      <c r="T3164" s="10">
        <f t="shared" si="199"/>
        <v>41826.875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41775.545428240737</v>
      </c>
      <c r="T3165" s="10">
        <f t="shared" si="199"/>
        <v>41805.545428240737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41766.597395833327</v>
      </c>
      <c r="T3166" s="10">
        <f t="shared" si="199"/>
        <v>41799.597395833327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40643.950925925921</v>
      </c>
      <c r="T3167" s="10">
        <f t="shared" si="199"/>
        <v>40665.957638888889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41940.483252314814</v>
      </c>
      <c r="T3168" s="10">
        <f t="shared" si="199"/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116.16666666666667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41838.967372685183</v>
      </c>
      <c r="T3169" s="10">
        <f t="shared" si="199"/>
        <v>41852.967372685183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41771.897604166668</v>
      </c>
      <c r="T3170" s="10">
        <f t="shared" si="199"/>
        <v>41803.708333333328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41591.529641203699</v>
      </c>
      <c r="T3171" s="10">
        <f t="shared" si="199"/>
        <v>41620.999305555553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41788.872037037036</v>
      </c>
      <c r="T3172" s="10">
        <f t="shared" si="199"/>
        <v>41821.958333333328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108.81428571428572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42466.399976851848</v>
      </c>
      <c r="T3173" s="10">
        <f t="shared" si="199"/>
        <v>42496.399976851848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115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40923.521620370368</v>
      </c>
      <c r="T3174" s="10">
        <f t="shared" si="199"/>
        <v>40953.521620370368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41878.670046296298</v>
      </c>
      <c r="T3175" s="10">
        <f t="shared" si="199"/>
        <v>41908.670046296298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41862.656342592592</v>
      </c>
      <c r="T3176" s="10">
        <f t="shared" si="199"/>
        <v>41876.656342592592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109.56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40531.678553240738</v>
      </c>
      <c r="T3177" s="10">
        <f t="shared" si="199"/>
        <v>40591.678553240738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114.84210526315789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41477.722581018512</v>
      </c>
      <c r="T3178" s="10">
        <f t="shared" si="199"/>
        <v>41504.416666666664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117.4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41781.458437499998</v>
      </c>
      <c r="T3179" s="10">
        <f t="shared" si="199"/>
        <v>41811.458437499998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171.73333333333332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41806.396701388883</v>
      </c>
      <c r="T3180" s="10">
        <f t="shared" si="199"/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114.16238095238096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41375.49387731481</v>
      </c>
      <c r="T3181" s="10">
        <f t="shared" si="199"/>
        <v>41400.49387731481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41780.204270833332</v>
      </c>
      <c r="T3182" s="10">
        <f t="shared" si="199"/>
        <v>41810.204270833332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41779.101701388885</v>
      </c>
      <c r="T3183" s="10">
        <f t="shared" si="199"/>
        <v>41805.458333333328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40883.740983796291</v>
      </c>
      <c r="T3184" s="10">
        <f t="shared" si="199"/>
        <v>40939.5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41491.586446759255</v>
      </c>
      <c r="T3185" s="10">
        <f t="shared" si="199"/>
        <v>41509.586446759255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41791.785081018512</v>
      </c>
      <c r="T3186" s="10">
        <f t="shared" si="199"/>
        <v>41821.785081018512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41829.768993055557</v>
      </c>
      <c r="T3187" s="10">
        <f t="shared" si="199"/>
        <v>41836.768993055557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41868.715717592589</v>
      </c>
      <c r="T3188" s="10">
        <f t="shared" si="199"/>
        <v>41898.666666666664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41835.458020833328</v>
      </c>
      <c r="T3189" s="10">
        <f t="shared" si="199"/>
        <v>41855.458020833328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42144.207199074073</v>
      </c>
      <c r="T3190" s="10">
        <f t="shared" si="199"/>
        <v>42165.207199074073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12.327272727272728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42118.138101851851</v>
      </c>
      <c r="T3191" s="10">
        <f t="shared" si="199"/>
        <v>42148.138101851851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42682.942997685182</v>
      </c>
      <c r="T3192" s="10">
        <f t="shared" si="199"/>
        <v>42712.984664351847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42538.547094907401</v>
      </c>
      <c r="T3193" s="10">
        <f t="shared" si="199"/>
        <v>42598.547094907401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42018.732164351844</v>
      </c>
      <c r="T3194" s="10">
        <f t="shared" si="199"/>
        <v>42063.708333333336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42010.759907407402</v>
      </c>
      <c r="T3195" s="10">
        <f t="shared" si="199"/>
        <v>42055.759907407402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42181.854143518511</v>
      </c>
      <c r="T3196" s="10">
        <f t="shared" si="199"/>
        <v>42211.854143518511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59.142857142857146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42017.385902777773</v>
      </c>
      <c r="T3197" s="10">
        <f t="shared" si="199"/>
        <v>42047.385902777773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42157.389756944445</v>
      </c>
      <c r="T3198" s="10">
        <f t="shared" si="199"/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42009.28493055555</v>
      </c>
      <c r="T3199" s="10">
        <f t="shared" si="199"/>
        <v>42039.28493055555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42013.216168981475</v>
      </c>
      <c r="T3200" s="10">
        <f t="shared" si="199"/>
        <v>42051.216168981475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41858.553449074076</v>
      </c>
      <c r="T3201" s="10">
        <f t="shared" si="199"/>
        <v>41888.666666666664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42460.112280092588</v>
      </c>
      <c r="T3202" s="10">
        <f t="shared" si="199"/>
        <v>42490.023611111108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E3203*100/D3203</f>
        <v>1.25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42293.645208333335</v>
      </c>
      <c r="T3204" s="10">
        <f t="shared" si="203"/>
        <v>42352.040972222218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42242.780347222222</v>
      </c>
      <c r="T3205" s="10">
        <f t="shared" si="203"/>
        <v>42272.780347222222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42172.477766203701</v>
      </c>
      <c r="T3206" s="10">
        <f t="shared" si="203"/>
        <v>42202.468055555553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42095.166342592587</v>
      </c>
      <c r="T3207" s="10">
        <f t="shared" si="203"/>
        <v>42125.166342592587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42236.067719907405</v>
      </c>
      <c r="T3208" s="10">
        <f t="shared" si="203"/>
        <v>42266.067719907405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46.363636363636367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42057.069525462961</v>
      </c>
      <c r="T3209" s="10">
        <f t="shared" si="203"/>
        <v>42117.027858796289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103.5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41827.396724537037</v>
      </c>
      <c r="T3210" s="10">
        <f t="shared" si="203"/>
        <v>41848.396724537037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41778.42891203703</v>
      </c>
      <c r="T3211" s="10">
        <f t="shared" si="203"/>
        <v>41810.75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41013.728229166663</v>
      </c>
      <c r="T3212" s="10">
        <f t="shared" si="203"/>
        <v>41060.957638888889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41834.378240740734</v>
      </c>
      <c r="T3213" s="10">
        <f t="shared" si="203"/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41829.587395833332</v>
      </c>
      <c r="T3214" s="10">
        <f t="shared" si="203"/>
        <v>41859.587395833332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100.11666666666666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42171.555081018516</v>
      </c>
      <c r="T3215" s="10">
        <f t="shared" si="203"/>
        <v>42211.555081018516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42337.584178240737</v>
      </c>
      <c r="T3216" s="10">
        <f t="shared" si="203"/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100.35142857142857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42219.456840277773</v>
      </c>
      <c r="T3217" s="10">
        <f t="shared" si="203"/>
        <v>42256.957638888889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42165.254293981481</v>
      </c>
      <c r="T3218" s="10">
        <f t="shared" si="203"/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42648.337777777771</v>
      </c>
      <c r="T3219" s="10">
        <f t="shared" si="203"/>
        <v>42678.337777777771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41970.793819444443</v>
      </c>
      <c r="T3220" s="10">
        <f t="shared" si="203"/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42050.77484953704</v>
      </c>
      <c r="T3221" s="10">
        <f t="shared" si="203"/>
        <v>42085.733182870368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42772.625046296293</v>
      </c>
      <c r="T3222" s="10">
        <f t="shared" si="203"/>
        <v>42806.666666666664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103.425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42155.488460648143</v>
      </c>
      <c r="T3223" s="10">
        <f t="shared" si="203"/>
        <v>42190.488460648143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42270.373807870368</v>
      </c>
      <c r="T3224" s="10">
        <f t="shared" si="203"/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42206.627037037033</v>
      </c>
      <c r="T3225" s="10">
        <f t="shared" si="203"/>
        <v>42236.627037037033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42697.642511574071</v>
      </c>
      <c r="T3226" s="10">
        <f t="shared" si="203"/>
        <v>42744.999999999993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42503.351134259261</v>
      </c>
      <c r="T3227" s="10">
        <f t="shared" si="203"/>
        <v>42524.666666666664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42277.375138888885</v>
      </c>
      <c r="T3228" s="10">
        <f t="shared" si="203"/>
        <v>42307.375138888885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42722.674027777779</v>
      </c>
      <c r="T3229" s="10">
        <f t="shared" si="203"/>
        <v>42752.674027777779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42323.500972222224</v>
      </c>
      <c r="T3230" s="10">
        <f t="shared" si="203"/>
        <v>42354.999305555553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107.86499999999999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41933.083310185182</v>
      </c>
      <c r="T3231" s="10">
        <f t="shared" si="203"/>
        <v>41963.124976851854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41897.959791666661</v>
      </c>
      <c r="T3232" s="10">
        <f t="shared" si="203"/>
        <v>41912.957638888889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42446.735497685186</v>
      </c>
      <c r="T3233" s="10">
        <f t="shared" si="203"/>
        <v>42476.735497685186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131.19999999999999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42463.605520833335</v>
      </c>
      <c r="T3234" s="10">
        <f t="shared" si="203"/>
        <v>42493.957638888889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42766.596701388888</v>
      </c>
      <c r="T3235" s="10">
        <f t="shared" si="203"/>
        <v>42796.596701388888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42734.581111111103</v>
      </c>
      <c r="T3236" s="10">
        <f t="shared" si="203"/>
        <v>42767.771527777775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42522.139479166661</v>
      </c>
      <c r="T3237" s="10">
        <f t="shared" si="203"/>
        <v>42552.139479166661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42702.708715277775</v>
      </c>
      <c r="T3238" s="10">
        <f t="shared" si="203"/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100.78754285714285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42252.266018518516</v>
      </c>
      <c r="T3239" s="10">
        <f t="shared" si="203"/>
        <v>42275.957638888889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42156.302060185182</v>
      </c>
      <c r="T3240" s="10">
        <f t="shared" si="203"/>
        <v>42186.302060185182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42277.880706018514</v>
      </c>
      <c r="T3241" s="10">
        <f t="shared" si="203"/>
        <v>42302.790972222218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100.56666666666666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42754.485509259255</v>
      </c>
      <c r="T3242" s="10">
        <f t="shared" si="203"/>
        <v>42782.749999999993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115.30588235294118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41893.116550925923</v>
      </c>
      <c r="T3243" s="10">
        <f t="shared" si="203"/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41871.547361111108</v>
      </c>
      <c r="T3244" s="10">
        <f t="shared" si="203"/>
        <v>41901.547361111108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42261.888449074067</v>
      </c>
      <c r="T3245" s="10">
        <f t="shared" si="203"/>
        <v>42285.791666666664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42675.485902777778</v>
      </c>
      <c r="T3246" s="10">
        <f t="shared" si="203"/>
        <v>42705.527569444443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42135.391874999994</v>
      </c>
      <c r="T3247" s="10">
        <f t="shared" si="203"/>
        <v>42166.874999999993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42230.263888888883</v>
      </c>
      <c r="T3248" s="10">
        <f t="shared" si="203"/>
        <v>42258.957638888889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42167.22583333333</v>
      </c>
      <c r="T3249" s="10">
        <f t="shared" si="203"/>
        <v>42197.22583333333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100.79166666666667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42068.68005787037</v>
      </c>
      <c r="T3250" s="10">
        <f t="shared" si="203"/>
        <v>42098.638391203705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104.92727272727272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42145.538356481477</v>
      </c>
      <c r="T3251" s="10">
        <f t="shared" si="203"/>
        <v>42175.538356481477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101.55200000000001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41918.533842592587</v>
      </c>
      <c r="T3252" s="10">
        <f t="shared" si="203"/>
        <v>41948.575509259259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42146.52275462963</v>
      </c>
      <c r="T3253" s="10">
        <f t="shared" si="203"/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127.82222222222222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42590.264351851853</v>
      </c>
      <c r="T3254" s="10">
        <f t="shared" si="203"/>
        <v>42620.264351851853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42602.368379629632</v>
      </c>
      <c r="T3255" s="10">
        <f t="shared" si="203"/>
        <v>42620.947916666664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42058.877418981479</v>
      </c>
      <c r="T3256" s="10">
        <f t="shared" si="203"/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41889.559895833328</v>
      </c>
      <c r="T3257" s="10">
        <f t="shared" si="203"/>
        <v>41919.559895833328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42144.365474537037</v>
      </c>
      <c r="T3258" s="10">
        <f t="shared" si="203"/>
        <v>42165.957638888889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106.29949999999998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42758.351296296292</v>
      </c>
      <c r="T3259" s="10">
        <f t="shared" si="203"/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41982.678946759253</v>
      </c>
      <c r="T3260" s="10">
        <f t="shared" si="203"/>
        <v>42012.678946759253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42614.552604166667</v>
      </c>
      <c r="T3261" s="10">
        <f t="shared" si="203"/>
        <v>42643.957638888889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42303.464328703696</v>
      </c>
      <c r="T3262" s="10">
        <f t="shared" si="203"/>
        <v>42338.505995370368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100.45454545454545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42171.517083333332</v>
      </c>
      <c r="T3263" s="10">
        <f t="shared" si="203"/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41964.107199074067</v>
      </c>
      <c r="T3264" s="10">
        <f t="shared" si="203"/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42284.30773148148</v>
      </c>
      <c r="T3265" s="10">
        <f t="shared" si="203"/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42016.591874999998</v>
      </c>
      <c r="T3266" s="10">
        <f t="shared" si="203"/>
        <v>42032.708333333336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E3267*100/D3267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42136.327800925923</v>
      </c>
      <c r="T3268" s="10">
        <f t="shared" si="207"/>
        <v>42167.666666666664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42172.549305555549</v>
      </c>
      <c r="T3269" s="10">
        <f t="shared" si="207"/>
        <v>42202.549305555549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42590.695925925924</v>
      </c>
      <c r="T3270" s="10">
        <f t="shared" si="207"/>
        <v>42606.695925925924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101.5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42137.187465277777</v>
      </c>
      <c r="T3271" s="10">
        <f t="shared" si="207"/>
        <v>42171.249999999993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101.66666666666667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42167.324826388889</v>
      </c>
      <c r="T3272" s="10">
        <f t="shared" si="207"/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41915.22887731481</v>
      </c>
      <c r="T3273" s="10">
        <f t="shared" si="207"/>
        <v>41945.270543981482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42284.291770833333</v>
      </c>
      <c r="T3274" s="10">
        <f t="shared" si="207"/>
        <v>42314.333437499998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42611.5930787037</v>
      </c>
      <c r="T3275" s="10">
        <f t="shared" si="207"/>
        <v>42627.583333333336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101.3225806451613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42400.496203703697</v>
      </c>
      <c r="T3276" s="10">
        <f t="shared" si="207"/>
        <v>42444.666666666664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42017.672118055554</v>
      </c>
      <c r="T3277" s="10">
        <f t="shared" si="207"/>
        <v>42043.979166666664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116.84444444444445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42426.741655092592</v>
      </c>
      <c r="T3278" s="10">
        <f t="shared" si="207"/>
        <v>42460.957638888889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41931.474606481475</v>
      </c>
      <c r="T3279" s="10">
        <f t="shared" si="207"/>
        <v>41961.516273148147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42124.640081018515</v>
      </c>
      <c r="T3280" s="10">
        <f t="shared" si="207"/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42430.894201388888</v>
      </c>
      <c r="T3281" s="10">
        <f t="shared" si="207"/>
        <v>42460.852534722224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42121.548587962963</v>
      </c>
      <c r="T3282" s="10">
        <f t="shared" si="207"/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42218.811400462961</v>
      </c>
      <c r="T3283" s="10">
        <f t="shared" si="207"/>
        <v>42248.811400462961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102.64677419354838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42444.985972222225</v>
      </c>
      <c r="T3284" s="10">
        <f t="shared" si="207"/>
        <v>42488.985972222225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42379.535856481474</v>
      </c>
      <c r="T3285" s="10">
        <f t="shared" si="207"/>
        <v>42410.666666666664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42762.734097222223</v>
      </c>
      <c r="T3287" s="10">
        <f t="shared" si="207"/>
        <v>42793.999999999993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42567.631736111107</v>
      </c>
      <c r="T3288" s="10">
        <f t="shared" si="207"/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42311.541990740741</v>
      </c>
      <c r="T3289" s="10">
        <f t="shared" si="207"/>
        <v>42336.541990740741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42505.566145833327</v>
      </c>
      <c r="T3290" s="10">
        <f t="shared" si="207"/>
        <v>42541.749999999993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42758.159745370365</v>
      </c>
      <c r="T3291" s="10">
        <f t="shared" si="207"/>
        <v>42786.159745370365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42775.306608796294</v>
      </c>
      <c r="T3292" s="10">
        <f t="shared" si="207"/>
        <v>42805.306608796294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114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42232.494212962956</v>
      </c>
      <c r="T3293" s="10">
        <f t="shared" si="207"/>
        <v>42263.957638888889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42282.561898148146</v>
      </c>
      <c r="T3294" s="10">
        <f t="shared" si="207"/>
        <v>42342.603564814817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42768.217037037037</v>
      </c>
      <c r="T3295" s="10">
        <f t="shared" si="207"/>
        <v>42798.217037037037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42141.33280092592</v>
      </c>
      <c r="T3296" s="10">
        <f t="shared" si="207"/>
        <v>42171.33280092592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42609.234131944446</v>
      </c>
      <c r="T3297" s="10">
        <f t="shared" si="207"/>
        <v>42639.234131944446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42309.54828703704</v>
      </c>
      <c r="T3298" s="10">
        <f t="shared" si="207"/>
        <v>42330.708333333336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100.07272727272728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42193.563148148147</v>
      </c>
      <c r="T3299" s="10">
        <f t="shared" si="207"/>
        <v>42212.749305555553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42239.749629629623</v>
      </c>
      <c r="T3300" s="10">
        <f t="shared" si="207"/>
        <v>42259.791666666664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116.2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42261.709062499998</v>
      </c>
      <c r="T3301" s="10">
        <f t="shared" si="207"/>
        <v>42291.709062499998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42102.535439814812</v>
      </c>
      <c r="T3302" s="10">
        <f t="shared" si="207"/>
        <v>42123.535439814812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42538.527499999997</v>
      </c>
      <c r="T3303" s="10">
        <f t="shared" si="207"/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103.39285714285714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42681.143240740734</v>
      </c>
      <c r="T3304" s="10">
        <f t="shared" si="207"/>
        <v>42711.143240740734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42056.443101851844</v>
      </c>
      <c r="T3305" s="10">
        <f t="shared" si="207"/>
        <v>42091.401435185187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104.51666666666667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42696.41611111111</v>
      </c>
      <c r="T3306" s="10">
        <f t="shared" si="207"/>
        <v>42726.41611111111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42186.647546296292</v>
      </c>
      <c r="T3307" s="10">
        <f t="shared" si="207"/>
        <v>42216.647546296292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42493.010902777773</v>
      </c>
      <c r="T3308" s="10">
        <f t="shared" si="207"/>
        <v>42530.916666666664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42474.848831018513</v>
      </c>
      <c r="T3309" s="10">
        <f t="shared" si="207"/>
        <v>42504.848831018513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42452.668576388889</v>
      </c>
      <c r="T3310" s="10">
        <f t="shared" si="207"/>
        <v>42473.668576388889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159.42857142857142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42628.441874999997</v>
      </c>
      <c r="T3311" s="10">
        <f t="shared" si="207"/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42253.720196759255</v>
      </c>
      <c r="T3312" s="10">
        <f t="shared" si="207"/>
        <v>42283.720196759255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42264.083449074074</v>
      </c>
      <c r="T3313" s="10">
        <f t="shared" si="207"/>
        <v>42294.083449074074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42664.601226851846</v>
      </c>
      <c r="T3314" s="10">
        <f t="shared" si="207"/>
        <v>42685.708333333336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42382.036076388882</v>
      </c>
      <c r="T3315" s="10">
        <f t="shared" si="207"/>
        <v>42395.833333333336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42105.059155092589</v>
      </c>
      <c r="T3316" s="10">
        <f t="shared" si="207"/>
        <v>42132.628472222219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42466.09538194444</v>
      </c>
      <c r="T3317" s="10">
        <f t="shared" si="207"/>
        <v>42496.09538194444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41826.662905092591</v>
      </c>
      <c r="T3318" s="10">
        <f t="shared" si="207"/>
        <v>41859.370833333327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42498.831296296295</v>
      </c>
      <c r="T3319" s="10">
        <f t="shared" si="207"/>
        <v>42528.831296296295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42431.093668981477</v>
      </c>
      <c r="T3320" s="10">
        <f t="shared" si="207"/>
        <v>42470.895833333336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41990.377152777779</v>
      </c>
      <c r="T3321" s="10">
        <f t="shared" si="207"/>
        <v>42035.377152777779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42512.837465277778</v>
      </c>
      <c r="T3322" s="10">
        <f t="shared" si="207"/>
        <v>42542.837465277778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41913.891956018517</v>
      </c>
      <c r="T3323" s="10">
        <f t="shared" si="207"/>
        <v>41927.957638888889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42520.802037037036</v>
      </c>
      <c r="T3324" s="10">
        <f t="shared" si="207"/>
        <v>42542.954861111109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42608.157499999994</v>
      </c>
      <c r="T3325" s="10">
        <f t="shared" si="207"/>
        <v>42638.157499999994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101.66666666666667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42512.374884259254</v>
      </c>
      <c r="T3326" s="10">
        <f t="shared" si="207"/>
        <v>42526.374884259254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42064.577280092592</v>
      </c>
      <c r="T3327" s="10">
        <f t="shared" si="207"/>
        <v>42099.535613425927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42041.505844907406</v>
      </c>
      <c r="T3328" s="10">
        <f t="shared" si="207"/>
        <v>42071.464178240734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42468.166273148141</v>
      </c>
      <c r="T3329" s="10">
        <f t="shared" si="207"/>
        <v>42498.166273148141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41822.366701388884</v>
      </c>
      <c r="T3330" s="10">
        <f t="shared" si="207"/>
        <v>41824.833333333328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E3331*100/D3331</f>
        <v>116.8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42065.679027777776</v>
      </c>
      <c r="T3332" s="10">
        <f t="shared" si="211"/>
        <v>42095.637361111112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42248.48942129629</v>
      </c>
      <c r="T3333" s="10">
        <f t="shared" si="211"/>
        <v>42283.48942129629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41809.651967592588</v>
      </c>
      <c r="T3334" s="10">
        <f t="shared" si="211"/>
        <v>41839.651967592588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104.57142857142857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42148.468518518515</v>
      </c>
      <c r="T3335" s="10">
        <f t="shared" si="211"/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42185.312754629624</v>
      </c>
      <c r="T3336" s="10">
        <f t="shared" si="211"/>
        <v>42215.312754629624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41827.465810185182</v>
      </c>
      <c r="T3337" s="10">
        <f t="shared" si="211"/>
        <v>41854.75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42437.190347222218</v>
      </c>
      <c r="T3338" s="10">
        <f t="shared" si="211"/>
        <v>42465.148680555554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41901.073692129627</v>
      </c>
      <c r="T3339" s="10">
        <f t="shared" si="211"/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42769.366666666661</v>
      </c>
      <c r="T3340" s="10">
        <f t="shared" si="211"/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42549.457384259258</v>
      </c>
      <c r="T3341" s="10">
        <f t="shared" si="211"/>
        <v>42579.457384259258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42685.765671296293</v>
      </c>
      <c r="T3342" s="10">
        <f t="shared" si="211"/>
        <v>42710.765671296293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42510.590520833335</v>
      </c>
      <c r="T3343" s="10">
        <f t="shared" si="211"/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101.66666666666667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42062.088078703702</v>
      </c>
      <c r="T3344" s="10">
        <f t="shared" si="211"/>
        <v>42094.999305555553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42452.708148148151</v>
      </c>
      <c r="T3345" s="10">
        <f t="shared" si="211"/>
        <v>42473.345833333333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41850.991817129623</v>
      </c>
      <c r="T3346" s="10">
        <f t="shared" si="211"/>
        <v>41880.991817129623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42052.897777777776</v>
      </c>
      <c r="T3347" s="10">
        <f t="shared" si="211"/>
        <v>42111.817361111105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42053.816087962965</v>
      </c>
      <c r="T3348" s="10">
        <f t="shared" si="211"/>
        <v>42060.816087962965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119.45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42484.343217592592</v>
      </c>
      <c r="T3349" s="10">
        <f t="shared" si="211"/>
        <v>42498.666666666664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42466.350462962961</v>
      </c>
      <c r="T3350" s="10">
        <f t="shared" si="211"/>
        <v>42489.957638888889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42512.902453703697</v>
      </c>
      <c r="T3351" s="10">
        <f t="shared" si="211"/>
        <v>42534.499999999993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42302.493182870363</v>
      </c>
      <c r="T3352" s="10">
        <f t="shared" si="211"/>
        <v>42337.749999999993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41806.187094907407</v>
      </c>
      <c r="T3353" s="10">
        <f t="shared" si="211"/>
        <v>41843.25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42495.784467592595</v>
      </c>
      <c r="T3354" s="10">
        <f t="shared" si="211"/>
        <v>42552.749999999993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42479.223958333336</v>
      </c>
      <c r="T3355" s="10">
        <f t="shared" si="211"/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42270.518587962964</v>
      </c>
      <c r="T3356" s="10">
        <f t="shared" si="211"/>
        <v>42305.959027777775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42489.411192129628</v>
      </c>
      <c r="T3357" s="10">
        <f t="shared" si="211"/>
        <v>42500.261805555558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42536.607314814813</v>
      </c>
      <c r="T3358" s="10">
        <f t="shared" si="211"/>
        <v>42566.607314814813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41822.209606481476</v>
      </c>
      <c r="T3359" s="10">
        <f t="shared" si="211"/>
        <v>41852.209606481476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41932.102766203701</v>
      </c>
      <c r="T3360" s="10">
        <f t="shared" si="211"/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42745.848773148151</v>
      </c>
      <c r="T3361" s="10">
        <f t="shared" si="211"/>
        <v>42790.848773148151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101.37777777777778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42696.874340277776</v>
      </c>
      <c r="T3362" s="10">
        <f t="shared" si="211"/>
        <v>42718.457638888889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41865.817013888889</v>
      </c>
      <c r="T3363" s="10">
        <f t="shared" si="211"/>
        <v>41883.457638888889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42055.883298611108</v>
      </c>
      <c r="T3364" s="10">
        <f t="shared" si="211"/>
        <v>42069.996527777774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41851.563020833331</v>
      </c>
      <c r="T3365" s="10">
        <f t="shared" si="211"/>
        <v>41870.458333333328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105.93333333333334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42422.769085648142</v>
      </c>
      <c r="T3366" s="10">
        <f t="shared" si="211"/>
        <v>42444.666666666664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42320.893425925919</v>
      </c>
      <c r="T3367" s="10">
        <f t="shared" si="211"/>
        <v>42350.893425925919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42106.859224537031</v>
      </c>
      <c r="T3368" s="10">
        <f t="shared" si="211"/>
        <v>42136.859224537031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42192.725624999999</v>
      </c>
      <c r="T3369" s="10">
        <f t="shared" si="211"/>
        <v>42217.725624999999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41968.991423611107</v>
      </c>
      <c r="T3370" s="10">
        <f t="shared" si="211"/>
        <v>42004.999999999993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42689.833101851851</v>
      </c>
      <c r="T3371" s="10">
        <f t="shared" si="211"/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42690.125983796293</v>
      </c>
      <c r="T3372" s="10">
        <f t="shared" si="211"/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42312.666261574072</v>
      </c>
      <c r="T3373" s="10">
        <f t="shared" si="211"/>
        <v>42340.666261574072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103.5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41855.339768518512</v>
      </c>
      <c r="T3374" s="10">
        <f t="shared" si="211"/>
        <v>41875.999305555553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42179.646296296291</v>
      </c>
      <c r="T3375" s="10">
        <f t="shared" si="211"/>
        <v>42203.458333333336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106.57142857142857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42275.523333333331</v>
      </c>
      <c r="T3376" s="10">
        <f t="shared" si="211"/>
        <v>42305.523333333331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41765.402465277773</v>
      </c>
      <c r="T3377" s="10">
        <f t="shared" si="211"/>
        <v>41777.402465277773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100.0125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42059.492986111109</v>
      </c>
      <c r="T3378" s="10">
        <f t="shared" si="211"/>
        <v>42119.451319444437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42053.524293981478</v>
      </c>
      <c r="T3379" s="10">
        <f t="shared" si="211"/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41858.147060185183</v>
      </c>
      <c r="T3380" s="10">
        <f t="shared" si="211"/>
        <v>41882.338888888888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42225.305555555555</v>
      </c>
      <c r="T3381" s="10">
        <f t="shared" si="211"/>
        <v>42242.749999999993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41937.745115740741</v>
      </c>
      <c r="T3382" s="10">
        <f t="shared" si="211"/>
        <v>41972.786782407406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42043.976655092592</v>
      </c>
      <c r="T3383" s="10">
        <f t="shared" si="211"/>
        <v>42073.934988425921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100.74285714285715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42559.222870370366</v>
      </c>
      <c r="T3384" s="10">
        <f t="shared" si="211"/>
        <v>42583.749305555553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111.71428571428571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42524.574305555558</v>
      </c>
      <c r="T3385" s="10">
        <f t="shared" si="211"/>
        <v>42544.574305555558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42291.879259259258</v>
      </c>
      <c r="T3386" s="10">
        <f t="shared" si="211"/>
        <v>42328.916666666664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41953.659166666665</v>
      </c>
      <c r="T3387" s="10">
        <f t="shared" si="211"/>
        <v>41983.659166666665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41946.436412037037</v>
      </c>
      <c r="T3388" s="10">
        <f t="shared" si="211"/>
        <v>41976.436412037037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116.86666666666666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41947.554259259261</v>
      </c>
      <c r="T3389" s="10">
        <f t="shared" si="211"/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42143.252789351849</v>
      </c>
      <c r="T3390" s="10">
        <f t="shared" si="211"/>
        <v>42173.252789351849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42494.355115740742</v>
      </c>
      <c r="T3391" s="10">
        <f t="shared" si="211"/>
        <v>42524.355115740742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41815.566493055558</v>
      </c>
      <c r="T3392" s="10">
        <f t="shared" si="211"/>
        <v>41830.566493055558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41830.337361111109</v>
      </c>
      <c r="T3393" s="10">
        <f t="shared" si="211"/>
        <v>41859.727777777771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42446.63721064815</v>
      </c>
      <c r="T3394" s="10">
        <f t="shared" si="211"/>
        <v>42496.63721064815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E3395*100/D3395</f>
        <v>105.8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142.36363636363637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41817.387094907404</v>
      </c>
      <c r="T3396" s="10">
        <f t="shared" si="215"/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42140.503981481474</v>
      </c>
      <c r="T3397" s="10">
        <f t="shared" si="215"/>
        <v>42154.548611111109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41764.238298611112</v>
      </c>
      <c r="T3398" s="10">
        <f t="shared" si="215"/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42378.270011574066</v>
      </c>
      <c r="T3399" s="10">
        <f t="shared" si="215"/>
        <v>42418.708333333336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111.075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41941.543703703697</v>
      </c>
      <c r="T3400" s="10">
        <f t="shared" si="215"/>
        <v>41964.499999999993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42026.712094907409</v>
      </c>
      <c r="T3401" s="10">
        <f t="shared" si="215"/>
        <v>42056.712094907409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41834.745532407404</v>
      </c>
      <c r="T3402" s="10">
        <f t="shared" si="215"/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42193.5155787037</v>
      </c>
      <c r="T3403" s="10">
        <f t="shared" si="215"/>
        <v>42223.5155787037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109.76666666666667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42290.410219907404</v>
      </c>
      <c r="T3404" s="10">
        <f t="shared" si="215"/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42150.253749999996</v>
      </c>
      <c r="T3405" s="10">
        <f t="shared" si="215"/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42152.295162037037</v>
      </c>
      <c r="T3406" s="10">
        <f t="shared" si="215"/>
        <v>42172.295162037037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137.57142857142858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42409.808865740742</v>
      </c>
      <c r="T3407" s="10">
        <f t="shared" si="215"/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41791.284444444442</v>
      </c>
      <c r="T3408" s="10">
        <f t="shared" si="215"/>
        <v>41836.284444444442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41796.21399305555</v>
      </c>
      <c r="T3409" s="10">
        <f t="shared" si="215"/>
        <v>41826.21399305555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41808.78361111111</v>
      </c>
      <c r="T3410" s="10">
        <f t="shared" si="215"/>
        <v>41838.78361111111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42544.605995370366</v>
      </c>
      <c r="T3411" s="10">
        <f t="shared" si="215"/>
        <v>42582.665277777771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42499.83321759259</v>
      </c>
      <c r="T3412" s="10">
        <f t="shared" si="215"/>
        <v>42527.083333333336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103.56666666666666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42264.814490740733</v>
      </c>
      <c r="T3413" s="10">
        <f t="shared" si="215"/>
        <v>42284.814490740733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41879.750717592593</v>
      </c>
      <c r="T3414" s="10">
        <f t="shared" si="215"/>
        <v>41909.750717592593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42053.524745370371</v>
      </c>
      <c r="T3415" s="10">
        <f t="shared" si="215"/>
        <v>42062.999305555553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103.5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42675.624131944445</v>
      </c>
      <c r="T3416" s="10">
        <f t="shared" si="215"/>
        <v>42705.124305555553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42466.935833333329</v>
      </c>
      <c r="T3417" s="10">
        <f t="shared" si="215"/>
        <v>42477.770833333336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42089.204224537032</v>
      </c>
      <c r="T3418" s="10">
        <f t="shared" si="215"/>
        <v>42117.562499999993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41894.705416666664</v>
      </c>
      <c r="T3419" s="10">
        <f t="shared" si="215"/>
        <v>41937.821527777771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41752.626238425924</v>
      </c>
      <c r="T3420" s="10">
        <f t="shared" si="215"/>
        <v>41782.626238425924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42448.613252314812</v>
      </c>
      <c r="T3421" s="10">
        <f t="shared" si="215"/>
        <v>42466.687499999993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42404.881967592592</v>
      </c>
      <c r="T3422" s="10">
        <f t="shared" si="215"/>
        <v>42413.791666666664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42037.582905092589</v>
      </c>
      <c r="T3423" s="10">
        <f t="shared" si="215"/>
        <v>42067.582905092589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42323.353888888887</v>
      </c>
      <c r="T3424" s="10">
        <f t="shared" si="215"/>
        <v>42351.791666666664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42088.703020833331</v>
      </c>
      <c r="T3425" s="10">
        <f t="shared" si="215"/>
        <v>42118.703020833331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103.58333333333333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42018.468564814808</v>
      </c>
      <c r="T3426" s="10">
        <f t="shared" si="215"/>
        <v>42040.082638888889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102.97033333333333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41884.40898148148</v>
      </c>
      <c r="T3427" s="10">
        <f t="shared" si="215"/>
        <v>41916.40898148148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108.13333333333334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41883.848414351851</v>
      </c>
      <c r="T3428" s="10">
        <f t="shared" si="215"/>
        <v>41902.875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41792.436944444438</v>
      </c>
      <c r="T3429" s="10">
        <f t="shared" si="215"/>
        <v>41822.436944444438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42038.512118055551</v>
      </c>
      <c r="T3430" s="10">
        <f t="shared" si="215"/>
        <v>42063.499999999993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42661.813206018516</v>
      </c>
      <c r="T3431" s="10">
        <f t="shared" si="215"/>
        <v>42675.813206018516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108.54949999999998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41820.737280092588</v>
      </c>
      <c r="T3432" s="10">
        <f t="shared" si="215"/>
        <v>41850.737280092588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41839.522604166668</v>
      </c>
      <c r="T3433" s="10">
        <f t="shared" si="215"/>
        <v>41869.522604166668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42380.372847222221</v>
      </c>
      <c r="T3434" s="10">
        <f t="shared" si="215"/>
        <v>42405.708333333336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41775.854803240734</v>
      </c>
      <c r="T3435" s="10">
        <f t="shared" si="215"/>
        <v>41806.916666666664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41800.172094907401</v>
      </c>
      <c r="T3436" s="10">
        <f t="shared" si="215"/>
        <v>41830.172094907401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42572.408483796295</v>
      </c>
      <c r="T3437" s="10">
        <f t="shared" si="215"/>
        <v>42588.916666666664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41851.333252314813</v>
      </c>
      <c r="T3438" s="10">
        <f t="shared" si="215"/>
        <v>41872.477777777771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42205.502546296295</v>
      </c>
      <c r="T3439" s="10">
        <f t="shared" si="215"/>
        <v>42235.502546296295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42100.719525462962</v>
      </c>
      <c r="T3440" s="10">
        <f t="shared" si="215"/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42374.702893518515</v>
      </c>
      <c r="T3441" s="10">
        <f t="shared" si="215"/>
        <v>42387.999305555553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41808.914675925924</v>
      </c>
      <c r="T3442" s="10">
        <f t="shared" si="215"/>
        <v>41831.46875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42294.221307870372</v>
      </c>
      <c r="T3443" s="10">
        <f t="shared" si="215"/>
        <v>42321.636805555558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42124.632777777777</v>
      </c>
      <c r="T3444" s="10">
        <f t="shared" si="215"/>
        <v>42154.632777777777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41861.316504629627</v>
      </c>
      <c r="T3445" s="10">
        <f t="shared" si="215"/>
        <v>41891.316504629627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42521.08317129629</v>
      </c>
      <c r="T3446" s="10">
        <f t="shared" si="215"/>
        <v>42529.374305555553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42272.322175925925</v>
      </c>
      <c r="T3447" s="10">
        <f t="shared" si="215"/>
        <v>42300.322175925925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42016.624131944445</v>
      </c>
      <c r="T3448" s="10">
        <f t="shared" si="215"/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42402.680694444447</v>
      </c>
      <c r="T3449" s="10">
        <f t="shared" si="215"/>
        <v>42447.639027777775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109.76190476190476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41959.910752314812</v>
      </c>
      <c r="T3450" s="10">
        <f t="shared" si="215"/>
        <v>41989.910752314812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42531.844189814808</v>
      </c>
      <c r="T3451" s="10">
        <f t="shared" si="215"/>
        <v>42559.958333333336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42036.496192129627</v>
      </c>
      <c r="T3452" s="10">
        <f t="shared" si="215"/>
        <v>42096.454525462956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101.23076923076923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42088.515358796292</v>
      </c>
      <c r="T3453" s="10">
        <f t="shared" si="215"/>
        <v>42115.515358796292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41820.430856481478</v>
      </c>
      <c r="T3454" s="10">
        <f t="shared" si="215"/>
        <v>41842.957638888889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42535.770324074074</v>
      </c>
      <c r="T3455" s="10">
        <f t="shared" si="215"/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41821.490266203698</v>
      </c>
      <c r="T3456" s="10">
        <f t="shared" si="215"/>
        <v>41851.490266203698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42626.541979166665</v>
      </c>
      <c r="T3457" s="10">
        <f t="shared" si="215"/>
        <v>42656.541979166665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41820.997303240736</v>
      </c>
      <c r="T3458" s="10">
        <f t="shared" si="215"/>
        <v>41852.082638888889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E3459*100/D3459</f>
        <v>140.19999999999999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42010.994247685179</v>
      </c>
      <c r="T3460" s="10">
        <f t="shared" si="219"/>
        <v>42037.977083333331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42480.271527777775</v>
      </c>
      <c r="T3461" s="10">
        <f t="shared" si="219"/>
        <v>42510.271527777775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41852.318888888891</v>
      </c>
      <c r="T3462" s="10">
        <f t="shared" si="219"/>
        <v>41866.318888888891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42643.424525462957</v>
      </c>
      <c r="T3463" s="10">
        <f t="shared" si="219"/>
        <v>42671.916666666664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42179.690138888887</v>
      </c>
      <c r="T3464" s="10">
        <f t="shared" si="219"/>
        <v>42195.541666666664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42612.710474537038</v>
      </c>
      <c r="T3465" s="10">
        <f t="shared" si="219"/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42574.921724537031</v>
      </c>
      <c r="T3466" s="10">
        <f t="shared" si="219"/>
        <v>42604.921724537031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42200.417499999996</v>
      </c>
      <c r="T3467" s="10">
        <f t="shared" si="219"/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42053.463333333326</v>
      </c>
      <c r="T3469" s="10">
        <f t="shared" si="219"/>
        <v>42083.421666666669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42605.55704861111</v>
      </c>
      <c r="T3470" s="10">
        <f t="shared" si="219"/>
        <v>42633.916666666664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42458.433391203704</v>
      </c>
      <c r="T3471" s="10">
        <f t="shared" si="219"/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42528.813680555548</v>
      </c>
      <c r="T3472" s="10">
        <f t="shared" si="219"/>
        <v>42566.693055555552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41841.61215277778</v>
      </c>
      <c r="T3473" s="10">
        <f t="shared" si="219"/>
        <v>41882.625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41927.962164351848</v>
      </c>
      <c r="T3474" s="10">
        <f t="shared" si="219"/>
        <v>41949.040972222218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42062.626111111109</v>
      </c>
      <c r="T3475" s="10">
        <f t="shared" si="219"/>
        <v>42083.643749999996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42541.293182870366</v>
      </c>
      <c r="T3476" s="10">
        <f t="shared" si="219"/>
        <v>42571.293182870366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41918.672499999993</v>
      </c>
      <c r="T3477" s="10">
        <f t="shared" si="219"/>
        <v>41945.791666666664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41921.071643518517</v>
      </c>
      <c r="T3478" s="10">
        <f t="shared" si="219"/>
        <v>41938.916666666664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42128.528275462959</v>
      </c>
      <c r="T3479" s="10">
        <f t="shared" si="219"/>
        <v>42140.916666666664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42053.708587962959</v>
      </c>
      <c r="T3480" s="10">
        <f t="shared" si="219"/>
        <v>42079.666666666664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41781.64675925926</v>
      </c>
      <c r="T3481" s="10">
        <f t="shared" si="219"/>
        <v>41811.64675925926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142.66666666666666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42171.109108796292</v>
      </c>
      <c r="T3482" s="10">
        <f t="shared" si="219"/>
        <v>42195.666666666664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41989.039212962962</v>
      </c>
      <c r="T3483" s="10">
        <f t="shared" si="219"/>
        <v>42006.039212962962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41796.563263888886</v>
      </c>
      <c r="T3484" s="10">
        <f t="shared" si="219"/>
        <v>41826.563263888886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41793.460428240738</v>
      </c>
      <c r="T3485" s="10">
        <f t="shared" si="219"/>
        <v>41823.460428240738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42506.552071759252</v>
      </c>
      <c r="T3486" s="10">
        <f t="shared" si="219"/>
        <v>42536.552071759252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42372.484722222223</v>
      </c>
      <c r="T3487" s="10">
        <f t="shared" si="219"/>
        <v>42402.484722222223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155.19999999999999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42126.666678240734</v>
      </c>
      <c r="T3488" s="10">
        <f t="shared" si="219"/>
        <v>42158.082638888889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42149.732083333329</v>
      </c>
      <c r="T3489" s="10">
        <f t="shared" si="219"/>
        <v>42179.732083333329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42087.55972222222</v>
      </c>
      <c r="T3490" s="10">
        <f t="shared" si="219"/>
        <v>42111.458333333336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41753.427442129629</v>
      </c>
      <c r="T3491" s="10">
        <f t="shared" si="219"/>
        <v>41783.666666666664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127.5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42443.594027777777</v>
      </c>
      <c r="T3492" s="10">
        <f t="shared" si="219"/>
        <v>42473.594027777777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158.19999999999999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42121.041481481479</v>
      </c>
      <c r="T3493" s="10">
        <f t="shared" si="219"/>
        <v>42142.041481481479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42267.800891203697</v>
      </c>
      <c r="T3494" s="10">
        <f t="shared" si="219"/>
        <v>42302.800891203697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41848.657824074071</v>
      </c>
      <c r="T3495" s="10">
        <f t="shared" si="219"/>
        <v>41868.007638888885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42689.006655092591</v>
      </c>
      <c r="T3496" s="10">
        <f t="shared" si="219"/>
        <v>42700.041666666664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41915.554502314808</v>
      </c>
      <c r="T3497" s="10">
        <f t="shared" si="219"/>
        <v>41944.512499999997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42584.638495370367</v>
      </c>
      <c r="T3498" s="10">
        <f t="shared" si="219"/>
        <v>42624.638495370367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42511.53361111111</v>
      </c>
      <c r="T3499" s="10">
        <f t="shared" si="219"/>
        <v>42523.708333333336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42458.950277777774</v>
      </c>
      <c r="T3500" s="10">
        <f t="shared" si="219"/>
        <v>42518.697222222218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42131.827835648146</v>
      </c>
      <c r="T3501" s="10">
        <f t="shared" si="219"/>
        <v>42186.082638888889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42419.711087962962</v>
      </c>
      <c r="T3502" s="10">
        <f t="shared" si="219"/>
        <v>42435.999305555553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100.66666666666667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42233.555497685178</v>
      </c>
      <c r="T3503" s="10">
        <f t="shared" si="219"/>
        <v>42258.555497685178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42430.631064814814</v>
      </c>
      <c r="T3504" s="10">
        <f t="shared" si="219"/>
        <v>42444.957638888889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107.56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42545.27</v>
      </c>
      <c r="T3505" s="10">
        <f t="shared" si="219"/>
        <v>42575.27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42297.540405092594</v>
      </c>
      <c r="T3506" s="10">
        <f t="shared" si="219"/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41760.727372685185</v>
      </c>
      <c r="T3507" s="10">
        <f t="shared" si="219"/>
        <v>41771.958333333328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101.5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41829.525925925926</v>
      </c>
      <c r="T3508" s="10">
        <f t="shared" si="219"/>
        <v>41874.525925925926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42491.714548611104</v>
      </c>
      <c r="T3509" s="10">
        <f t="shared" si="219"/>
        <v>42521.714548611104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42477.521446759252</v>
      </c>
      <c r="T3510" s="10">
        <f t="shared" si="219"/>
        <v>42500.666666666664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41950.651226851849</v>
      </c>
      <c r="T3511" s="10">
        <f t="shared" si="219"/>
        <v>41963.996527777774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41802.412569444445</v>
      </c>
      <c r="T3512" s="10">
        <f t="shared" si="219"/>
        <v>41822.412569444445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41927.665451388886</v>
      </c>
      <c r="T3513" s="10">
        <f t="shared" si="219"/>
        <v>41950.5625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42057.328611111108</v>
      </c>
      <c r="T3514" s="10">
        <f t="shared" si="219"/>
        <v>42117.286944444444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41780.887870370367</v>
      </c>
      <c r="T3515" s="10">
        <f t="shared" si="219"/>
        <v>41793.999305555553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42020.638333333329</v>
      </c>
      <c r="T3516" s="10">
        <f t="shared" si="219"/>
        <v>42036.999305555553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102.66666666666667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42125.564479166664</v>
      </c>
      <c r="T3517" s="10">
        <f t="shared" si="219"/>
        <v>42155.564479166664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41855.801736111105</v>
      </c>
      <c r="T3518" s="10">
        <f t="shared" si="219"/>
        <v>41889.916666666664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41794.609189814808</v>
      </c>
      <c r="T3519" s="10">
        <f t="shared" si="219"/>
        <v>41824.25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110.04600000000001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41893.575219907405</v>
      </c>
      <c r="T3520" s="10">
        <f t="shared" si="219"/>
        <v>41914.38958333333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42037.390624999993</v>
      </c>
      <c r="T3521" s="10">
        <f t="shared" si="219"/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42227.615879629629</v>
      </c>
      <c r="T3522" s="10">
        <f t="shared" si="219"/>
        <v>42253.365972222215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E3523*100/D3523</f>
        <v>169.42857142857142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42234.581550925919</v>
      </c>
      <c r="T3524" s="10">
        <f t="shared" si="223"/>
        <v>42262.212500000001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42581.189212962963</v>
      </c>
      <c r="T3525" s="10">
        <f t="shared" si="223"/>
        <v>42638.749999999993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41880.555243055554</v>
      </c>
      <c r="T3526" s="10">
        <f t="shared" si="223"/>
        <v>41894.958333333328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42214.487337962964</v>
      </c>
      <c r="T3527" s="10">
        <f t="shared" si="223"/>
        <v>42225.458333333336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42460.126979166664</v>
      </c>
      <c r="T3528" s="10">
        <f t="shared" si="223"/>
        <v>42488.040972222218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42166.814872685187</v>
      </c>
      <c r="T3529" s="10">
        <f t="shared" si="223"/>
        <v>42195.957638888889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101.15151515151516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42733.293032407404</v>
      </c>
      <c r="T3530" s="10">
        <f t="shared" si="223"/>
        <v>42753.293032407404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42177.553449074076</v>
      </c>
      <c r="T3531" s="10">
        <f t="shared" si="223"/>
        <v>42197.833333333336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42521.44599537037</v>
      </c>
      <c r="T3533" s="10">
        <f t="shared" si="223"/>
        <v>42551.44599537037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118.95833333333333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41884.391516203701</v>
      </c>
      <c r="T3534" s="10">
        <f t="shared" si="223"/>
        <v>41899.957638888889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42289.552858796298</v>
      </c>
      <c r="T3535" s="10">
        <f t="shared" si="223"/>
        <v>42319.594525462962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156.19999999999999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42243.416932870365</v>
      </c>
      <c r="T3536" s="10">
        <f t="shared" si="223"/>
        <v>42278.416932870365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42248.431828703702</v>
      </c>
      <c r="T3537" s="10">
        <f t="shared" si="223"/>
        <v>42279.541666666664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42328.518807870372</v>
      </c>
      <c r="T3538" s="10">
        <f t="shared" si="223"/>
        <v>42358.290972222218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41923.146018518521</v>
      </c>
      <c r="T3539" s="10">
        <f t="shared" si="223"/>
        <v>41960.124305555553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42571.212268518517</v>
      </c>
      <c r="T3540" s="10">
        <f t="shared" si="223"/>
        <v>42599.212268518517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42600.547708333332</v>
      </c>
      <c r="T3541" s="10">
        <f t="shared" si="223"/>
        <v>42621.547708333332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42516.795034722221</v>
      </c>
      <c r="T3542" s="10">
        <f t="shared" si="223"/>
        <v>42546.795034722221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42222.521701388883</v>
      </c>
      <c r="T3543" s="10">
        <f t="shared" si="223"/>
        <v>42247.521701388883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41829.391458333332</v>
      </c>
      <c r="T3544" s="10">
        <f t="shared" si="223"/>
        <v>41889.391458333332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104.66666666666667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42150.546979166662</v>
      </c>
      <c r="T3545" s="10">
        <f t="shared" si="223"/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42040.623344907406</v>
      </c>
      <c r="T3546" s="10">
        <f t="shared" si="223"/>
        <v>42070.623344907406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42075.599062499998</v>
      </c>
      <c r="T3547" s="10">
        <f t="shared" si="223"/>
        <v>42105.599062499998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42073.452361111107</v>
      </c>
      <c r="T3548" s="10">
        <f t="shared" si="223"/>
        <v>42094.957638888889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42479.870381944442</v>
      </c>
      <c r="T3549" s="10">
        <f t="shared" si="223"/>
        <v>42503.957638888889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42411.733958333331</v>
      </c>
      <c r="T3550" s="10">
        <f t="shared" si="223"/>
        <v>42433.833333333336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42223.186030092591</v>
      </c>
      <c r="T3551" s="10">
        <f t="shared" si="223"/>
        <v>42251.186030092591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42462.685162037036</v>
      </c>
      <c r="T3552" s="10">
        <f t="shared" si="223"/>
        <v>42492.685162037036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41753.307523148142</v>
      </c>
      <c r="T3553" s="10">
        <f t="shared" si="223"/>
        <v>41781.713194444441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41788.378749999996</v>
      </c>
      <c r="T3554" s="10">
        <f t="shared" si="223"/>
        <v>41818.378749999996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42195.820370370369</v>
      </c>
      <c r="T3555" s="10">
        <f t="shared" si="223"/>
        <v>42227.791666666664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113.4222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42015.842118055552</v>
      </c>
      <c r="T3556" s="10">
        <f t="shared" si="223"/>
        <v>42046.499999999993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42661.233726851853</v>
      </c>
      <c r="T3557" s="10">
        <f t="shared" si="223"/>
        <v>42691.275393518517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100.45454545454545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41808.441249999996</v>
      </c>
      <c r="T3558" s="10">
        <f t="shared" si="223"/>
        <v>41868.441249999996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100.036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41730.068414351852</v>
      </c>
      <c r="T3559" s="10">
        <f t="shared" si="223"/>
        <v>41764.068414351852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42139.608506944445</v>
      </c>
      <c r="T3560" s="10">
        <f t="shared" si="223"/>
        <v>42181.666666666664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103.5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42193.887824074067</v>
      </c>
      <c r="T3561" s="10">
        <f t="shared" si="223"/>
        <v>42216.165277777771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42115.68131944444</v>
      </c>
      <c r="T3562" s="10">
        <f t="shared" si="223"/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42203.471967592595</v>
      </c>
      <c r="T3563" s="10">
        <f t="shared" si="223"/>
        <v>42221.566666666666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42433.553553240738</v>
      </c>
      <c r="T3564" s="10">
        <f t="shared" si="223"/>
        <v>42442.708333333336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105.49000000000001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42555.46361111111</v>
      </c>
      <c r="T3565" s="10">
        <f t="shared" si="223"/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100.5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42236.414918981478</v>
      </c>
      <c r="T3566" s="10">
        <f t="shared" si="223"/>
        <v>42282.458333333336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130.55555555555554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41974.534814814811</v>
      </c>
      <c r="T3567" s="10">
        <f t="shared" si="223"/>
        <v>42004.534814814811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41997.299571759257</v>
      </c>
      <c r="T3568" s="10">
        <f t="shared" si="223"/>
        <v>42027.299571759257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42135.602361111109</v>
      </c>
      <c r="T3569" s="10">
        <f t="shared" si="223"/>
        <v>42165.602361111109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41869.532337962963</v>
      </c>
      <c r="T3570" s="10">
        <f t="shared" si="223"/>
        <v>41899.532337962963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100.48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41982.480277777773</v>
      </c>
      <c r="T3571" s="10">
        <f t="shared" si="223"/>
        <v>42012.480277777773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41976.12364583333</v>
      </c>
      <c r="T3572" s="10">
        <f t="shared" si="223"/>
        <v>42004.083333333336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41912.650613425925</v>
      </c>
      <c r="T3573" s="10">
        <f t="shared" si="223"/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42146.36206018518</v>
      </c>
      <c r="T3574" s="10">
        <f t="shared" si="223"/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41921.167199074072</v>
      </c>
      <c r="T3575" s="10">
        <f t="shared" si="223"/>
        <v>41951.208865740737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41926.734351851854</v>
      </c>
      <c r="T3576" s="10">
        <f t="shared" si="223"/>
        <v>41956.776018518511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42561.575543981475</v>
      </c>
      <c r="T3577" s="10">
        <f t="shared" si="223"/>
        <v>42592.957638888889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42649.340902777774</v>
      </c>
      <c r="T3578" s="10">
        <f t="shared" si="223"/>
        <v>42709.382569444446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42093.578506944446</v>
      </c>
      <c r="T3579" s="10">
        <f t="shared" si="223"/>
        <v>42120.061111111114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42460.525196759256</v>
      </c>
      <c r="T3580" s="10">
        <f t="shared" si="223"/>
        <v>42490.525196759256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42430.553888888891</v>
      </c>
      <c r="T3581" s="10">
        <f t="shared" si="223"/>
        <v>42460.51222222222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42025.967847222222</v>
      </c>
      <c r="T3582" s="10">
        <f t="shared" si="223"/>
        <v>42063.999305555553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41836.26284722222</v>
      </c>
      <c r="T3583" s="10">
        <f t="shared" si="223"/>
        <v>41850.26284722222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42450.887523148143</v>
      </c>
      <c r="T3584" s="10">
        <f t="shared" si="223"/>
        <v>42464.887523148143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42418.217650462961</v>
      </c>
      <c r="T3585" s="10">
        <f t="shared" si="223"/>
        <v>42478.175983796296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42168.108148148145</v>
      </c>
      <c r="T3586" s="10">
        <f t="shared" si="223"/>
        <v>42198.108148148145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E3587*100/D3587</f>
        <v>119.11764705882354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109.42666666666666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42576.489236111105</v>
      </c>
      <c r="T3588" s="10">
        <f t="shared" si="227"/>
        <v>42636.489236111105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42503.331643518519</v>
      </c>
      <c r="T3589" s="10">
        <f t="shared" si="227"/>
        <v>42548.583333333336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100.5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42101.620486111111</v>
      </c>
      <c r="T3590" s="10">
        <f t="shared" si="227"/>
        <v>42123.749999999993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127.5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42125.439201388886</v>
      </c>
      <c r="T3591" s="10">
        <f t="shared" si="227"/>
        <v>42150.439201388886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100.06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41902.125393518516</v>
      </c>
      <c r="T3592" s="10">
        <f t="shared" si="227"/>
        <v>41932.125393518516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42003.74009259259</v>
      </c>
      <c r="T3593" s="10">
        <f t="shared" si="227"/>
        <v>42027.999305555553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41988.621608796289</v>
      </c>
      <c r="T3594" s="10">
        <f t="shared" si="227"/>
        <v>42045.999305555553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41974.690266203703</v>
      </c>
      <c r="T3595" s="10">
        <f t="shared" si="227"/>
        <v>42009.643055555549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125.9375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42591.858587962961</v>
      </c>
      <c r="T3596" s="10">
        <f t="shared" si="227"/>
        <v>42616.858587962961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42049.800034722219</v>
      </c>
      <c r="T3597" s="10">
        <f t="shared" si="227"/>
        <v>42076.082638888889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41856.506736111107</v>
      </c>
      <c r="T3598" s="10">
        <f t="shared" si="227"/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42417.377199074072</v>
      </c>
      <c r="T3599" s="10">
        <f t="shared" si="227"/>
        <v>42432.040972222218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41866.590532407405</v>
      </c>
      <c r="T3600" s="10">
        <f t="shared" si="227"/>
        <v>41884.999305555553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42220.586539351854</v>
      </c>
      <c r="T3601" s="10">
        <f t="shared" si="227"/>
        <v>42245.791666666664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42628.640787037039</v>
      </c>
      <c r="T3602" s="10">
        <f t="shared" si="227"/>
        <v>42656.640787037039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41990.790300925924</v>
      </c>
      <c r="T3603" s="10">
        <f t="shared" si="227"/>
        <v>42020.790300925924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42447.68609953703</v>
      </c>
      <c r="T3604" s="10">
        <f t="shared" si="227"/>
        <v>42507.68609953703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170.66666666666666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42283.656018518515</v>
      </c>
      <c r="T3605" s="10">
        <f t="shared" si="227"/>
        <v>42313.697685185187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112.83333333333333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42482.80736111111</v>
      </c>
      <c r="T3606" s="10">
        <f t="shared" si="227"/>
        <v>42489.082638888889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42383.584791666661</v>
      </c>
      <c r="T3607" s="10">
        <f t="shared" si="227"/>
        <v>42413.584791666661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130.26666666666668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42566.396493055552</v>
      </c>
      <c r="T3608" s="10">
        <f t="shared" si="227"/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42338.755578703705</v>
      </c>
      <c r="T3609" s="10">
        <f t="shared" si="227"/>
        <v>42352.791666666664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42506.501041666663</v>
      </c>
      <c r="T3610" s="10">
        <f t="shared" si="227"/>
        <v>42538.374999999993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42429.783391203702</v>
      </c>
      <c r="T3611" s="10">
        <f t="shared" si="227"/>
        <v>42459.741724537038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42203.22379629629</v>
      </c>
      <c r="T3612" s="10">
        <f t="shared" si="227"/>
        <v>42233.22379629629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42072.162048611113</v>
      </c>
      <c r="T3613" s="10">
        <f t="shared" si="227"/>
        <v>42102.162048611113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41789.518645833326</v>
      </c>
      <c r="T3614" s="10">
        <f t="shared" si="227"/>
        <v>41799.518645833326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41788.381643518514</v>
      </c>
      <c r="T3615" s="10">
        <f t="shared" si="227"/>
        <v>41818.381643518514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42143.833518518521</v>
      </c>
      <c r="T3616" s="10">
        <f t="shared" si="227"/>
        <v>42173.833518518521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42318.385370370372</v>
      </c>
      <c r="T3617" s="10">
        <f t="shared" si="227"/>
        <v>42348.385370370372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42052.741481481477</v>
      </c>
      <c r="T3618" s="10">
        <f t="shared" si="227"/>
        <v>42082.699814814812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42779.401956018519</v>
      </c>
      <c r="T3619" s="10">
        <f t="shared" si="227"/>
        <v>42793.791666666664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42128.419560185182</v>
      </c>
      <c r="T3620" s="10">
        <f t="shared" si="227"/>
        <v>42158.419560185182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113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42660.923912037033</v>
      </c>
      <c r="T3621" s="10">
        <f t="shared" si="227"/>
        <v>42693.708333333336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42037.72987268518</v>
      </c>
      <c r="T3622" s="10">
        <f t="shared" si="227"/>
        <v>42067.958333333336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42619.727361111109</v>
      </c>
      <c r="T3623" s="10">
        <f t="shared" si="227"/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41877.013553240737</v>
      </c>
      <c r="T3624" s="10">
        <f t="shared" si="227"/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41828.528587962959</v>
      </c>
      <c r="T3625" s="10">
        <f t="shared" si="227"/>
        <v>41846.083333333328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104.93333333333334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42545.56585648148</v>
      </c>
      <c r="T3626" s="10">
        <f t="shared" si="227"/>
        <v>42605.56585648148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102.66666666666667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42157.444178240738</v>
      </c>
      <c r="T3627" s="10">
        <f t="shared" si="227"/>
        <v>42187.444178240738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41846.458993055552</v>
      </c>
      <c r="T3628" s="10">
        <f t="shared" si="227"/>
        <v>41867.458993055552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42460.533414351848</v>
      </c>
      <c r="T3629" s="10">
        <f t="shared" si="227"/>
        <v>42510.957638888889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42291.6249537037</v>
      </c>
      <c r="T3630" s="10">
        <f t="shared" si="227"/>
        <v>42351.666620370372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2.0000000000000001E-4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42436.886157407404</v>
      </c>
      <c r="T3631" s="10">
        <f t="shared" si="227"/>
        <v>42495.499999999993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41942.638773148145</v>
      </c>
      <c r="T3632" s="10">
        <f t="shared" si="227"/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51.023391812865498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41880.54510416666</v>
      </c>
      <c r="T3633" s="10">
        <f t="shared" si="227"/>
        <v>41904.957638888889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41946.728576388887</v>
      </c>
      <c r="T3634" s="10">
        <f t="shared" si="227"/>
        <v>41966.728576388887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42649.415127314809</v>
      </c>
      <c r="T3635" s="10">
        <f t="shared" si="227"/>
        <v>42692.833333333336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42700.958032407405</v>
      </c>
      <c r="T3636" s="10">
        <f t="shared" si="227"/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42450.674490740734</v>
      </c>
      <c r="T3637" s="10">
        <f t="shared" si="227"/>
        <v>42480.674490740734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42226.486446759256</v>
      </c>
      <c r="T3638" s="10">
        <f t="shared" si="227"/>
        <v>42261.486446759256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30.866666666666667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41975.492303240739</v>
      </c>
      <c r="T3639" s="10">
        <f t="shared" si="227"/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42053.464490740742</v>
      </c>
      <c r="T3640" s="10">
        <f t="shared" si="227"/>
        <v>42113.42282407407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42590.468819444439</v>
      </c>
      <c r="T3641" s="10">
        <f t="shared" si="227"/>
        <v>42650.424305555549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42104.573263888888</v>
      </c>
      <c r="T3642" s="10">
        <f t="shared" si="227"/>
        <v>42134.573263888888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41899.41873842592</v>
      </c>
      <c r="T3643" s="10">
        <f t="shared" si="227"/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42297.607951388891</v>
      </c>
      <c r="T3644" s="10">
        <f t="shared" si="227"/>
        <v>42338.499999999993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42284.935636574075</v>
      </c>
      <c r="T3645" s="10">
        <f t="shared" si="227"/>
        <v>42324.977303240739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42409.033414351848</v>
      </c>
      <c r="T3646" s="10">
        <f t="shared" si="227"/>
        <v>42436.999305555553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42665.762013888881</v>
      </c>
      <c r="T3647" s="10">
        <f t="shared" si="227"/>
        <v>42695.803680555553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42140.21298611111</v>
      </c>
      <c r="T3648" s="10">
        <f t="shared" si="227"/>
        <v>42171.770833333336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42598.540821759256</v>
      </c>
      <c r="T3649" s="10">
        <f t="shared" si="227"/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41887.083854166667</v>
      </c>
      <c r="T3650" s="10">
        <f t="shared" si="227"/>
        <v>41917.083854166667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E3651*100/D3651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42381.270648148151</v>
      </c>
      <c r="T3652" s="10">
        <f t="shared" si="231"/>
        <v>42402.270648148151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41828.437986111108</v>
      </c>
      <c r="T3653" s="10">
        <f t="shared" si="231"/>
        <v>41861.457638888889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250.66666666666666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42596.436365740738</v>
      </c>
      <c r="T3654" s="10">
        <f t="shared" si="231"/>
        <v>42606.957638888889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100.5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42191.155173611107</v>
      </c>
      <c r="T3655" s="10">
        <f t="shared" si="231"/>
        <v>42221.155173611107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42440.20817129629</v>
      </c>
      <c r="T3656" s="10">
        <f t="shared" si="231"/>
        <v>42463.499999999993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42173.594884259255</v>
      </c>
      <c r="T3657" s="10">
        <f t="shared" si="231"/>
        <v>42203.082638888889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42737.701805555553</v>
      </c>
      <c r="T3658" s="10">
        <f t="shared" si="231"/>
        <v>42767.749305555553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42499.4215162037</v>
      </c>
      <c r="T3659" s="10">
        <f t="shared" si="231"/>
        <v>42522.695833333331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100.66666666666667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41775.650231481479</v>
      </c>
      <c r="T3660" s="10">
        <f t="shared" si="231"/>
        <v>41821.957638888889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42055.068865740737</v>
      </c>
      <c r="T3661" s="10">
        <f t="shared" si="231"/>
        <v>42082.402083333327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41971.672743055555</v>
      </c>
      <c r="T3662" s="10">
        <f t="shared" si="231"/>
        <v>41996.672743055555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42447.688333333332</v>
      </c>
      <c r="T3663" s="10">
        <f t="shared" si="231"/>
        <v>42469.958333333336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42064.011736111112</v>
      </c>
      <c r="T3664" s="10">
        <f t="shared" si="231"/>
        <v>42093.97006944444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42665.243402777771</v>
      </c>
      <c r="T3665" s="10">
        <f t="shared" si="231"/>
        <v>42725.285069444442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42523.04038194444</v>
      </c>
      <c r="T3666" s="10">
        <f t="shared" si="231"/>
        <v>42537.04038194444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42294.59979166666</v>
      </c>
      <c r="T3667" s="10">
        <f t="shared" si="231"/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41822.696550925924</v>
      </c>
      <c r="T3668" s="10">
        <f t="shared" si="231"/>
        <v>41844.083333333328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103.17033333333333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42173.761793981474</v>
      </c>
      <c r="T3669" s="10">
        <f t="shared" si="231"/>
        <v>42203.761793981474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103.5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42185.347824074073</v>
      </c>
      <c r="T3670" s="10">
        <f t="shared" si="231"/>
        <v>42208.564583333333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42136.466863425921</v>
      </c>
      <c r="T3671" s="10">
        <f t="shared" si="231"/>
        <v>42166.466863425921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42142.305682870363</v>
      </c>
      <c r="T3672" s="10">
        <f t="shared" si="231"/>
        <v>42155.749999999993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41820.419756944444</v>
      </c>
      <c r="T3673" s="10">
        <f t="shared" si="231"/>
        <v>41840.957638888889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101.53333333333333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41878.738240740735</v>
      </c>
      <c r="T3674" s="10">
        <f t="shared" si="231"/>
        <v>41908.738240740735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41914.086770833332</v>
      </c>
      <c r="T3675" s="10">
        <f t="shared" si="231"/>
        <v>41948.327777777777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42556.664687499993</v>
      </c>
      <c r="T3676" s="10">
        <f t="shared" si="231"/>
        <v>42616.664687499993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42493.388680555552</v>
      </c>
      <c r="T3677" s="10">
        <f t="shared" si="231"/>
        <v>42505.749999999993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41876.607453703698</v>
      </c>
      <c r="T3678" s="10">
        <f t="shared" si="231"/>
        <v>41894.607453703698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41802.365949074076</v>
      </c>
      <c r="T3679" s="10">
        <f t="shared" si="231"/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102.5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42120.322893518511</v>
      </c>
      <c r="T3680" s="10">
        <f t="shared" si="231"/>
        <v>42155.322893518511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41786.553020833329</v>
      </c>
      <c r="T3681" s="10">
        <f t="shared" si="231"/>
        <v>41820.999305555553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42627.245763888888</v>
      </c>
      <c r="T3682" s="10">
        <f t="shared" si="231"/>
        <v>42648.245763888888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42374.443171296291</v>
      </c>
      <c r="T3683" s="10">
        <f t="shared" si="231"/>
        <v>42384.443171296291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41772.477060185185</v>
      </c>
      <c r="T3684" s="10">
        <f t="shared" si="231"/>
        <v>41806.082638888889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42632.908518518518</v>
      </c>
      <c r="T3685" s="10">
        <f t="shared" si="231"/>
        <v>42662.908518518518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42218.97206018518</v>
      </c>
      <c r="T3686" s="10">
        <f t="shared" si="231"/>
        <v>42248.97206018518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105.7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41753.384942129625</v>
      </c>
      <c r="T3687" s="10">
        <f t="shared" si="231"/>
        <v>41778.666666666664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101.42857142857143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42230.454398148147</v>
      </c>
      <c r="T3688" s="10">
        <f t="shared" si="231"/>
        <v>42244.957638888889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41787.009895833333</v>
      </c>
      <c r="T3689" s="10">
        <f t="shared" si="231"/>
        <v>41817.009895833333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109.16666666666667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41829.578749999993</v>
      </c>
      <c r="T3690" s="10">
        <f t="shared" si="231"/>
        <v>41859.578749999993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42147.61850694444</v>
      </c>
      <c r="T3691" s="10">
        <f t="shared" si="231"/>
        <v>42176.725694444445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41940.38984953703</v>
      </c>
      <c r="T3692" s="10">
        <f t="shared" si="231"/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42020.492233796293</v>
      </c>
      <c r="T3693" s="10">
        <f t="shared" si="231"/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41891.756701388884</v>
      </c>
      <c r="T3694" s="10">
        <f t="shared" si="231"/>
        <v>41900.791666666664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42308.98297453703</v>
      </c>
      <c r="T3695" s="10">
        <f t="shared" si="231"/>
        <v>42338.729166666664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42489.925543981481</v>
      </c>
      <c r="T3696" s="10">
        <f t="shared" si="231"/>
        <v>42526.874999999993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41995.662152777775</v>
      </c>
      <c r="T3697" s="10">
        <f t="shared" si="231"/>
        <v>42015.662152777775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41988.408749999995</v>
      </c>
      <c r="T3698" s="10">
        <f t="shared" si="231"/>
        <v>42048.408749999995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42479.2575</v>
      </c>
      <c r="T3699" s="10">
        <f t="shared" si="231"/>
        <v>42500.2575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42401.598229166666</v>
      </c>
      <c r="T3700" s="10">
        <f t="shared" si="231"/>
        <v>42431.598229166666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41897.393703703703</v>
      </c>
      <c r="T3701" s="10">
        <f t="shared" si="231"/>
        <v>41927.393703703703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41882.37731481481</v>
      </c>
      <c r="T3702" s="10">
        <f t="shared" si="231"/>
        <v>41912.458333333328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100.33333333333333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42129.333252314813</v>
      </c>
      <c r="T3703" s="10">
        <f t="shared" si="231"/>
        <v>42159.333252314813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109.16666666666667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42524.329675925925</v>
      </c>
      <c r="T3704" s="10">
        <f t="shared" si="231"/>
        <v>42561.749305555553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123.42857142857143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42556.296157407407</v>
      </c>
      <c r="T3705" s="10">
        <f t="shared" si="231"/>
        <v>42595.082638888889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42461.481412037036</v>
      </c>
      <c r="T3706" s="10">
        <f t="shared" si="231"/>
        <v>42521.481412037036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41792.334652777776</v>
      </c>
      <c r="T3707" s="10">
        <f t="shared" si="231"/>
        <v>41813.541666666664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121.33333333333333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41879.705428240741</v>
      </c>
      <c r="T3708" s="10">
        <f t="shared" si="231"/>
        <v>41894.705428240741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42551.840023148143</v>
      </c>
      <c r="T3709" s="10">
        <f t="shared" si="231"/>
        <v>42573.018055555549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41809.933865740742</v>
      </c>
      <c r="T3710" s="10">
        <f t="shared" si="231"/>
        <v>41823.933865740742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41785.499374999999</v>
      </c>
      <c r="T3711" s="10">
        <f t="shared" si="231"/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42072.367916666662</v>
      </c>
      <c r="T3712" s="10">
        <f t="shared" si="231"/>
        <v>42097.367916666662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114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41779.5158912037</v>
      </c>
      <c r="T3713" s="10">
        <f t="shared" si="231"/>
        <v>41805.458333333328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153.73333333333332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42133.963738425919</v>
      </c>
      <c r="T3714" s="10">
        <f t="shared" si="231"/>
        <v>42155.082638888889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E3715*100/D3715</f>
        <v>101.5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42118.347997685181</v>
      </c>
      <c r="T3716" s="10">
        <f t="shared" si="235"/>
        <v>42149.957638888889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102.57142857142857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42036.787256944437</v>
      </c>
      <c r="T3717" s="10">
        <f t="shared" si="235"/>
        <v>42094.327777777777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42360.679502314808</v>
      </c>
      <c r="T3718" s="10">
        <f t="shared" si="235"/>
        <v>42390.679502314808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42102.657974537033</v>
      </c>
      <c r="T3719" s="10">
        <f t="shared" si="235"/>
        <v>42133.657974537033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42032.507812499993</v>
      </c>
      <c r="T3720" s="10">
        <f t="shared" si="235"/>
        <v>42062.507812499993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42147.521597222221</v>
      </c>
      <c r="T3721" s="10">
        <f t="shared" si="235"/>
        <v>42177.521597222221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42165.784791666665</v>
      </c>
      <c r="T3722" s="10">
        <f t="shared" si="235"/>
        <v>42187.784791666665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41927.727824074071</v>
      </c>
      <c r="T3723" s="10">
        <f t="shared" si="235"/>
        <v>41948.769490740735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42381.463506944441</v>
      </c>
      <c r="T3724" s="10">
        <f t="shared" si="235"/>
        <v>42411.749305555553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41943.544699074067</v>
      </c>
      <c r="T3725" s="10">
        <f t="shared" si="235"/>
        <v>41973.586365740739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42465.283101851848</v>
      </c>
      <c r="T3726" s="10">
        <f t="shared" si="235"/>
        <v>42494.749999999993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42401.736886574072</v>
      </c>
      <c r="T3727" s="10">
        <f t="shared" si="235"/>
        <v>42418.687499999993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338.70588235294116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42461.932534722218</v>
      </c>
      <c r="T3728" s="10">
        <f t="shared" si="235"/>
        <v>42489.666666666664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42632.139976851853</v>
      </c>
      <c r="T3729" s="10">
        <f t="shared" si="235"/>
        <v>42662.996527777774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42204.962685185186</v>
      </c>
      <c r="T3730" s="10">
        <f t="shared" si="235"/>
        <v>42234.962685185186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42040.996666666666</v>
      </c>
      <c r="T3731" s="10">
        <f t="shared" si="235"/>
        <v>42085.954999999994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42203.46943287037</v>
      </c>
      <c r="T3732" s="10">
        <f t="shared" si="235"/>
        <v>42233.46943287037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41983.544513888883</v>
      </c>
      <c r="T3733" s="10">
        <f t="shared" si="235"/>
        <v>42013.932638888888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41968.469131944446</v>
      </c>
      <c r="T3734" s="10">
        <f t="shared" si="235"/>
        <v>42028.291666666664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42102.816064814811</v>
      </c>
      <c r="T3735" s="10">
        <f t="shared" si="235"/>
        <v>42112.729166666664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28.466666666666665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42089.693240740737</v>
      </c>
      <c r="T3736" s="10">
        <f t="shared" si="235"/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42122.484826388885</v>
      </c>
      <c r="T3737" s="10">
        <f t="shared" si="235"/>
        <v>42152.484826388885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0.66666666666666663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42048.503391203696</v>
      </c>
      <c r="T3738" s="10">
        <f t="shared" si="235"/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42297.482673611106</v>
      </c>
      <c r="T3739" s="10">
        <f t="shared" si="235"/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41813.730381944442</v>
      </c>
      <c r="T3740" s="10">
        <f t="shared" si="235"/>
        <v>41835.708333333328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42548.241527777776</v>
      </c>
      <c r="T3741" s="10">
        <f t="shared" si="235"/>
        <v>42568.241527777776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41832.881423611107</v>
      </c>
      <c r="T3742" s="10">
        <f t="shared" si="235"/>
        <v>41862.870810185181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42325.712384259255</v>
      </c>
      <c r="T3743" s="10">
        <f t="shared" si="235"/>
        <v>42355.712384259255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41858.006296296291</v>
      </c>
      <c r="T3744" s="10">
        <f t="shared" si="235"/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41793.501898148148</v>
      </c>
      <c r="T3745" s="10">
        <f t="shared" si="235"/>
        <v>41823.501898148148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41793.605925925927</v>
      </c>
      <c r="T3746" s="10">
        <f t="shared" si="235"/>
        <v>41824.957638888889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41831.489606481475</v>
      </c>
      <c r="T3747" s="10">
        <f t="shared" si="235"/>
        <v>41861.489606481475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42621.18100694444</v>
      </c>
      <c r="T3748" s="10">
        <f t="shared" si="235"/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42164.091388888883</v>
      </c>
      <c r="T3749" s="10">
        <f t="shared" si="235"/>
        <v>42190.749305555553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42395.498101851852</v>
      </c>
      <c r="T3750" s="10">
        <f t="shared" si="235"/>
        <v>42416.040972222218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42457.918842592589</v>
      </c>
      <c r="T3751" s="10">
        <f t="shared" si="235"/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100.45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42016.773240740738</v>
      </c>
      <c r="T3752" s="10">
        <f t="shared" si="235"/>
        <v>42045.124305555553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42402.827233796292</v>
      </c>
      <c r="T3753" s="10">
        <f t="shared" si="235"/>
        <v>42462.785567129627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113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42619.594155092585</v>
      </c>
      <c r="T3754" s="10">
        <f t="shared" si="235"/>
        <v>42659.666666666664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42128.615740740737</v>
      </c>
      <c r="T3755" s="10">
        <f t="shared" si="235"/>
        <v>42157.791666666664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41808.67288194444</v>
      </c>
      <c r="T3756" s="10">
        <f t="shared" si="235"/>
        <v>41845.999305555553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42445.658645833326</v>
      </c>
      <c r="T3757" s="10">
        <f t="shared" si="235"/>
        <v>42475.658645833326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41771.606458333328</v>
      </c>
      <c r="T3758" s="10">
        <f t="shared" si="235"/>
        <v>41801.606458333328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41954.642534722218</v>
      </c>
      <c r="T3759" s="10">
        <f t="shared" si="235"/>
        <v>41974.642534722218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102.33333333333333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41747.263171296298</v>
      </c>
      <c r="T3760" s="10">
        <f t="shared" si="235"/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110.24425000000001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42181.899918981479</v>
      </c>
      <c r="T3761" s="10">
        <f t="shared" si="235"/>
        <v>42241.899918981479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101.01540000000001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41739.316967592589</v>
      </c>
      <c r="T3762" s="10">
        <f t="shared" si="235"/>
        <v>41764.316967592589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42173.258530092593</v>
      </c>
      <c r="T3763" s="10">
        <f t="shared" si="235"/>
        <v>42226.749999999993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42193.605196759258</v>
      </c>
      <c r="T3764" s="10">
        <f t="shared" si="235"/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42065.541967592588</v>
      </c>
      <c r="T3765" s="10">
        <f t="shared" si="235"/>
        <v>42095.500300925924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42499.634629629632</v>
      </c>
      <c r="T3766" s="10">
        <f t="shared" si="235"/>
        <v>42518.816666666666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41820.568078703705</v>
      </c>
      <c r="T3767" s="10">
        <f t="shared" si="235"/>
        <v>41850.568078703705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102.65009999999999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41787.958854166667</v>
      </c>
      <c r="T3768" s="10">
        <f t="shared" si="235"/>
        <v>41822.958854166667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42049.811307870368</v>
      </c>
      <c r="T3769" s="10">
        <f t="shared" si="235"/>
        <v>42063.999305555553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41772.519560185181</v>
      </c>
      <c r="T3770" s="10">
        <f t="shared" si="235"/>
        <v>41802.519560185181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42445.389803240738</v>
      </c>
      <c r="T3771" s="10">
        <f t="shared" si="235"/>
        <v>42475.389803240738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42138.722337962965</v>
      </c>
      <c r="T3772" s="10">
        <f t="shared" si="235"/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42493.64875</v>
      </c>
      <c r="T3773" s="10">
        <f t="shared" si="235"/>
        <v>42507.791666666664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42682.408634259256</v>
      </c>
      <c r="T3774" s="10">
        <f t="shared" si="235"/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42655.796840277777</v>
      </c>
      <c r="T3775" s="10">
        <f t="shared" si="235"/>
        <v>42688.880555555552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42087.583969907406</v>
      </c>
      <c r="T3776" s="10">
        <f t="shared" si="235"/>
        <v>42103.583969907406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42075.734293981477</v>
      </c>
      <c r="T3777" s="10">
        <f t="shared" si="235"/>
        <v>42102.958333333336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41814.159467592588</v>
      </c>
      <c r="T3778" s="10">
        <f t="shared" si="235"/>
        <v>41851.833333333328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E3779*100/D3779</f>
        <v>143.19999999999999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41989.610879629625</v>
      </c>
      <c r="T3780" s="10">
        <f t="shared" si="239"/>
        <v>42049.610879629625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42425.527083333327</v>
      </c>
      <c r="T3781" s="10">
        <f t="shared" si="239"/>
        <v>42455.485416666663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42166.011400462965</v>
      </c>
      <c r="T3782" s="10">
        <f t="shared" si="239"/>
        <v>42198.629166666666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41865.674594907403</v>
      </c>
      <c r="T3783" s="10">
        <f t="shared" si="239"/>
        <v>41890.674594907403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42546.653900462959</v>
      </c>
      <c r="T3784" s="10">
        <f t="shared" si="239"/>
        <v>42575.749999999993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42419.931944444441</v>
      </c>
      <c r="T3785" s="10">
        <f t="shared" si="239"/>
        <v>42444.458333333336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115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42531.772361111107</v>
      </c>
      <c r="T3786" s="10">
        <f t="shared" si="239"/>
        <v>42561.772361111107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42548.430196759255</v>
      </c>
      <c r="T3787" s="10">
        <f t="shared" si="239"/>
        <v>42584.210416666661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110.96666666666667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42486.829571759255</v>
      </c>
      <c r="T3788" s="10">
        <f t="shared" si="239"/>
        <v>42516.829571759255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42167.326458333329</v>
      </c>
      <c r="T3789" s="10">
        <f t="shared" si="239"/>
        <v>42195.957638888889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0.66666666666666663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42333.487488425926</v>
      </c>
      <c r="T3790" s="10">
        <f t="shared" si="239"/>
        <v>42361.470833333333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42138.590486111112</v>
      </c>
      <c r="T3791" s="10">
        <f t="shared" si="239"/>
        <v>42170.590486111112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42666.458599537036</v>
      </c>
      <c r="T3792" s="10">
        <f t="shared" si="239"/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41766.4837037037</v>
      </c>
      <c r="T3793" s="10">
        <f t="shared" si="239"/>
        <v>41826.4837037037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0.28000000000000003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42170.238680555551</v>
      </c>
      <c r="T3794" s="10">
        <f t="shared" si="239"/>
        <v>42200.238680555551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59.657142857142858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41968.73065972222</v>
      </c>
      <c r="T3795" s="10">
        <f t="shared" si="239"/>
        <v>41989.73065972222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42132.372152777774</v>
      </c>
      <c r="T3796" s="10">
        <f t="shared" si="239"/>
        <v>42162.372152777774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42201.227893518517</v>
      </c>
      <c r="T3797" s="10">
        <f t="shared" si="239"/>
        <v>42244.729166666664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42688.821250000001</v>
      </c>
      <c r="T3798" s="10">
        <f t="shared" si="239"/>
        <v>42748.821250000001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89.666666666666671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42084.673206018517</v>
      </c>
      <c r="T3799" s="10">
        <f t="shared" si="239"/>
        <v>42114.673206018517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41831.514444444438</v>
      </c>
      <c r="T3800" s="10">
        <f t="shared" si="239"/>
        <v>41861.514444444438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42410.722719907404</v>
      </c>
      <c r="T3801" s="10">
        <f t="shared" si="239"/>
        <v>42440.722719907404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4.0045454545454549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41982.528738425921</v>
      </c>
      <c r="T3802" s="10">
        <f t="shared" si="239"/>
        <v>42014.999305555553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41975.467777777776</v>
      </c>
      <c r="T3803" s="10">
        <f t="shared" si="239"/>
        <v>42006.467777777776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42268.917893518512</v>
      </c>
      <c r="T3804" s="10">
        <f t="shared" si="239"/>
        <v>42298.917893518512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19.649999999999999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42403.763518518514</v>
      </c>
      <c r="T3805" s="10">
        <f t="shared" si="239"/>
        <v>42433.763518518514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42526.801203703704</v>
      </c>
      <c r="T3806" s="10">
        <f t="shared" si="239"/>
        <v>42582.083333333336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41849.678703703699</v>
      </c>
      <c r="T3807" s="10">
        <f t="shared" si="239"/>
        <v>41909.678703703699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41799.050706018512</v>
      </c>
      <c r="T3808" s="10">
        <f t="shared" si="239"/>
        <v>41819.050706018512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30.333333333333332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42090.700682870367</v>
      </c>
      <c r="T3809" s="10">
        <f t="shared" si="239"/>
        <v>42097.700682870367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42059.24559027778</v>
      </c>
      <c r="T3810" s="10">
        <f t="shared" si="239"/>
        <v>42119.203923611109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41800.318368055552</v>
      </c>
      <c r="T3811" s="10">
        <f t="shared" si="239"/>
        <v>41850.75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42054.640717592592</v>
      </c>
      <c r="T3812" s="10">
        <f t="shared" si="239"/>
        <v>42084.599050925921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42487.418668981474</v>
      </c>
      <c r="T3813" s="10">
        <f t="shared" si="239"/>
        <v>42521.249999999993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42109.542916666665</v>
      </c>
      <c r="T3814" s="10">
        <f t="shared" si="239"/>
        <v>42155.957638888889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42497.067372685182</v>
      </c>
      <c r="T3815" s="10">
        <f t="shared" si="239"/>
        <v>42535.696527777771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42058.695740740739</v>
      </c>
      <c r="T3816" s="10">
        <f t="shared" si="239"/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42207.051585648143</v>
      </c>
      <c r="T3817" s="10">
        <f t="shared" si="239"/>
        <v>42236.749999999993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41807.481747685182</v>
      </c>
      <c r="T3818" s="10">
        <f t="shared" si="239"/>
        <v>41837.481747685182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42284.488611111105</v>
      </c>
      <c r="T3819" s="10">
        <f t="shared" si="239"/>
        <v>42300.957638888889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42045.634050925924</v>
      </c>
      <c r="T3820" s="10">
        <f t="shared" si="239"/>
        <v>42075.592384259253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42184.001203703701</v>
      </c>
      <c r="T3821" s="10">
        <f t="shared" si="239"/>
        <v>42202.668055555558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42160.443483796298</v>
      </c>
      <c r="T3822" s="10">
        <f t="shared" si="239"/>
        <v>42190.443483796298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42340.972303240742</v>
      </c>
      <c r="T3823" s="10">
        <f t="shared" si="239"/>
        <v>42372.972303240742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42329.629826388882</v>
      </c>
      <c r="T3824" s="10">
        <f t="shared" si="239"/>
        <v>42388.749305555553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42170.701898148145</v>
      </c>
      <c r="T3825" s="10">
        <f t="shared" si="239"/>
        <v>42204.957638888889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42571.417858796289</v>
      </c>
      <c r="T3826" s="10">
        <f t="shared" si="239"/>
        <v>42583.361805555549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42150.861273148148</v>
      </c>
      <c r="T3827" s="10">
        <f t="shared" si="239"/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42101.215208333328</v>
      </c>
      <c r="T3828" s="10">
        <f t="shared" si="239"/>
        <v>42131.215208333328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42034.719918981478</v>
      </c>
      <c r="T3829" s="10">
        <f t="shared" si="239"/>
        <v>42089.791666666664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41944.319293981483</v>
      </c>
      <c r="T3830" s="10">
        <f t="shared" si="239"/>
        <v>42004.36096064814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42593.657071759262</v>
      </c>
      <c r="T3831" s="10">
        <f t="shared" si="239"/>
        <v>42613.657071759262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42503.532534722217</v>
      </c>
      <c r="T3832" s="10">
        <f t="shared" si="239"/>
        <v>42517.532534722217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106.02200000000001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41927.640567129631</v>
      </c>
      <c r="T3833" s="10">
        <f t="shared" si="239"/>
        <v>41948.682233796295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104.66666666666667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42374.906655092585</v>
      </c>
      <c r="T3834" s="10">
        <f t="shared" si="239"/>
        <v>42419.906655092585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41963.664027777777</v>
      </c>
      <c r="T3835" s="10">
        <f t="shared" si="239"/>
        <v>41974.589583333327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42143.236886574072</v>
      </c>
      <c r="T3836" s="10">
        <f t="shared" si="239"/>
        <v>42173.236886574072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42460.733888888884</v>
      </c>
      <c r="T3837" s="10">
        <f t="shared" si="239"/>
        <v>42481.733888888884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42553.718194444438</v>
      </c>
      <c r="T3838" s="10">
        <f t="shared" si="239"/>
        <v>42584.964583333327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42152.557384259257</v>
      </c>
      <c r="T3839" s="10">
        <f t="shared" si="239"/>
        <v>42188.557384259257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42116.502418981479</v>
      </c>
      <c r="T3840" s="10">
        <f t="shared" si="239"/>
        <v>42146.502418981479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42154.934305555558</v>
      </c>
      <c r="T3841" s="10">
        <f t="shared" si="239"/>
        <v>42214.934305555558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42432.493391203701</v>
      </c>
      <c r="T3842" s="10">
        <f t="shared" si="239"/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E3843*100/D3843</f>
        <v>8.7200000000000006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41740.285324074073</v>
      </c>
      <c r="T3844" s="10">
        <f t="shared" si="243"/>
        <v>41770.285324074073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41765.864166666666</v>
      </c>
      <c r="T3845" s="10">
        <f t="shared" si="243"/>
        <v>41790.864166666666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41.489795918367349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41766.408958333333</v>
      </c>
      <c r="T3846" s="10">
        <f t="shared" si="243"/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42248.418680555558</v>
      </c>
      <c r="T3847" s="10">
        <f t="shared" si="243"/>
        <v>42278.418680555558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41885.01321759259</v>
      </c>
      <c r="T3848" s="10">
        <f t="shared" si="243"/>
        <v>41916.082638888889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42159.016099537032</v>
      </c>
      <c r="T3849" s="10">
        <f t="shared" si="243"/>
        <v>42204.016099537032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42265.608668981477</v>
      </c>
      <c r="T3850" s="10">
        <f t="shared" si="243"/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42136.558842592589</v>
      </c>
      <c r="T3851" s="10">
        <f t="shared" si="243"/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41974.916006944441</v>
      </c>
      <c r="T3852" s="10">
        <f t="shared" si="243"/>
        <v>42004.916006944441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42172.23123842592</v>
      </c>
      <c r="T3853" s="10">
        <f t="shared" si="243"/>
        <v>42202.23123842592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42064.982361111113</v>
      </c>
      <c r="T3854" s="10">
        <f t="shared" si="243"/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41848.631689814814</v>
      </c>
      <c r="T3855" s="10">
        <f t="shared" si="243"/>
        <v>41883.631689814814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42103.67659722222</v>
      </c>
      <c r="T3856" s="10">
        <f t="shared" si="243"/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42059.762395833335</v>
      </c>
      <c r="T3857" s="10">
        <f t="shared" si="243"/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42041.534756944442</v>
      </c>
      <c r="T3858" s="10">
        <f t="shared" si="243"/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41829.528819444444</v>
      </c>
      <c r="T3859" s="10">
        <f t="shared" si="243"/>
        <v>41852.508333333331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42128.222731481474</v>
      </c>
      <c r="T3860" s="10">
        <f t="shared" si="243"/>
        <v>42146.666666666664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41789.685266203705</v>
      </c>
      <c r="T3861" s="10">
        <f t="shared" si="243"/>
        <v>41815.666666666664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41833.452662037038</v>
      </c>
      <c r="T3862" s="10">
        <f t="shared" si="243"/>
        <v>41863.452662037038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41914.381678240738</v>
      </c>
      <c r="T3863" s="10">
        <f t="shared" si="243"/>
        <v>41955.699305555558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42611.052731481475</v>
      </c>
      <c r="T3864" s="10">
        <f t="shared" si="243"/>
        <v>42625.499305555553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42253.424826388888</v>
      </c>
      <c r="T3865" s="10">
        <f t="shared" si="243"/>
        <v>42313.466493055552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42295.683495370373</v>
      </c>
      <c r="T3866" s="10">
        <f t="shared" si="243"/>
        <v>42325.72516203703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41841.44326388889</v>
      </c>
      <c r="T3867" s="10">
        <f t="shared" si="243"/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0.55000000000000004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42402.738668981481</v>
      </c>
      <c r="T3868" s="10">
        <f t="shared" si="243"/>
        <v>42451.936805555553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42509.605775462966</v>
      </c>
      <c r="T3869" s="10">
        <f t="shared" si="243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41865.45144675926</v>
      </c>
      <c r="T3870" s="10">
        <f t="shared" si="243"/>
        <v>41890.45144675926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42047.516111111108</v>
      </c>
      <c r="T3871" s="10">
        <f t="shared" si="243"/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41792.963865740741</v>
      </c>
      <c r="T3872" s="10">
        <f t="shared" si="243"/>
        <v>41822.963865740741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2.6666666666666665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42763.572337962956</v>
      </c>
      <c r="T3873" s="10">
        <f t="shared" si="243"/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42179.9374537037</v>
      </c>
      <c r="T3874" s="10">
        <f t="shared" si="243"/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42255.487673611111</v>
      </c>
      <c r="T3875" s="10">
        <f t="shared" si="243"/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42006.808124999996</v>
      </c>
      <c r="T3876" s="10">
        <f t="shared" si="243"/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42615.138483796291</v>
      </c>
      <c r="T3877" s="10">
        <f t="shared" si="243"/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52.794871794871796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42372.415833333333</v>
      </c>
      <c r="T3878" s="10">
        <f t="shared" si="243"/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4.9640000000000004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42682.469351851854</v>
      </c>
      <c r="T3879" s="10">
        <f t="shared" si="243"/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42154.610486111109</v>
      </c>
      <c r="T3880" s="10">
        <f t="shared" si="243"/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41999.652731481481</v>
      </c>
      <c r="T3881" s="10">
        <f t="shared" si="243"/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13.066666666666666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41815.606712962959</v>
      </c>
      <c r="T3882" s="10">
        <f t="shared" si="243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42755.810173611106</v>
      </c>
      <c r="T3883" s="10">
        <f t="shared" si="243"/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42373.77511574074</v>
      </c>
      <c r="T3884" s="10">
        <f t="shared" si="243"/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41854.394317129627</v>
      </c>
      <c r="T3885" s="10">
        <f t="shared" si="243"/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42065.583240740736</v>
      </c>
      <c r="T3886" s="10">
        <f t="shared" si="243"/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41954.019699074073</v>
      </c>
      <c r="T3888" s="10">
        <f t="shared" si="243"/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42079.649641203701</v>
      </c>
      <c r="T3889" s="10">
        <f t="shared" si="243"/>
        <v>42125.708333333336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42762.337476851848</v>
      </c>
      <c r="T3890" s="10">
        <f t="shared" si="243"/>
        <v>42792.337476851848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1.4750000000000001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41976.796643518515</v>
      </c>
      <c r="T3891" s="10">
        <f t="shared" si="243"/>
        <v>42008.768055555549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42171.55027777778</v>
      </c>
      <c r="T3892" s="10">
        <f t="shared" si="243"/>
        <v>42231.55027777778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42055.924120370364</v>
      </c>
      <c r="T3893" s="10">
        <f t="shared" si="243"/>
        <v>42085.999305555553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41867.443946759253</v>
      </c>
      <c r="T3894" s="10">
        <f t="shared" si="243"/>
        <v>41875.083333333328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41779.449537037035</v>
      </c>
      <c r="T3895" s="10">
        <f t="shared" si="243"/>
        <v>41821.041666666664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3.4666666666666668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42679.750138888885</v>
      </c>
      <c r="T3896" s="10">
        <f t="shared" si="243"/>
        <v>42709.999305555553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42032.041875000003</v>
      </c>
      <c r="T3897" s="10">
        <f t="shared" si="243"/>
        <v>42063.041875000003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41792.983541666668</v>
      </c>
      <c r="T3898" s="10">
        <f t="shared" si="243"/>
        <v>41806.983541666668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17.600000000000001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41982.665312499994</v>
      </c>
      <c r="T3899" s="10">
        <f t="shared" si="243"/>
        <v>42012.665312499994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42193.273958333331</v>
      </c>
      <c r="T3900" s="10">
        <f t="shared" si="243"/>
        <v>42233.458333333336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41843.566678240742</v>
      </c>
      <c r="T3901" s="10">
        <f t="shared" si="243"/>
        <v>41863.566678240742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42135.884155092594</v>
      </c>
      <c r="T3902" s="10">
        <f t="shared" si="243"/>
        <v>42165.884155092594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42317.618043981478</v>
      </c>
      <c r="T3903" s="10">
        <f t="shared" si="243"/>
        <v>42357.618043981478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42663.259745370371</v>
      </c>
      <c r="T3904" s="10">
        <f t="shared" si="243"/>
        <v>42688.301412037035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42185.802835648145</v>
      </c>
      <c r="T3905" s="10">
        <f t="shared" si="243"/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42095.020833333336</v>
      </c>
      <c r="T3906" s="10">
        <f t="shared" si="243"/>
        <v>42109.00277777778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E3907*100/D3907</f>
        <v>11.533333333333333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42143.709409722222</v>
      </c>
      <c r="T3908" s="10">
        <f t="shared" si="247"/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41906.611180555556</v>
      </c>
      <c r="T3909" s="10">
        <f t="shared" si="247"/>
        <v>41938.630555555552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8.6666666666666661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41833.927037037036</v>
      </c>
      <c r="T3910" s="10">
        <f t="shared" si="247"/>
        <v>41848.927037037036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0.22500000000000001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41863.150949074072</v>
      </c>
      <c r="T3911" s="10">
        <f t="shared" si="247"/>
        <v>41893.150949074072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42224.548576388886</v>
      </c>
      <c r="T3912" s="10">
        <f t="shared" si="247"/>
        <v>42254.548576388886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41939.603900462964</v>
      </c>
      <c r="T3913" s="10">
        <f t="shared" si="247"/>
        <v>41969.645567129628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42059.061689814807</v>
      </c>
      <c r="T3914" s="10">
        <f t="shared" si="247"/>
        <v>42118.982638888883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42308.002881944441</v>
      </c>
      <c r="T3915" s="10">
        <f t="shared" si="247"/>
        <v>42338.044548611106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42114.610601851855</v>
      </c>
      <c r="T3916" s="10">
        <f t="shared" si="247"/>
        <v>42134.749305555553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0.33333333333333331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42492.776724537034</v>
      </c>
      <c r="T3917" s="10">
        <f t="shared" si="247"/>
        <v>42522.776724537034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42494.263333333329</v>
      </c>
      <c r="T3918" s="10">
        <f t="shared" si="247"/>
        <v>42524.263333333329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41863.318993055553</v>
      </c>
      <c r="T3919" s="10">
        <f t="shared" si="247"/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41843.456284722219</v>
      </c>
      <c r="T3920" s="10">
        <f t="shared" si="247"/>
        <v>41855.458333333328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1.8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42358.476539351854</v>
      </c>
      <c r="T3921" s="10">
        <f t="shared" si="247"/>
        <v>42386.791666666664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42657.178935185184</v>
      </c>
      <c r="T3922" s="10">
        <f t="shared" si="247"/>
        <v>42687.220601851848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41926.333969907406</v>
      </c>
      <c r="T3923" s="10">
        <f t="shared" si="247"/>
        <v>41938.541666666664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42020.560300925928</v>
      </c>
      <c r="T3924" s="10">
        <f t="shared" si="247"/>
        <v>42065.749999999993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42075.771655092591</v>
      </c>
      <c r="T3925" s="10">
        <f t="shared" si="247"/>
        <v>42103.771655092591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41786.751412037032</v>
      </c>
      <c r="T3926" s="10">
        <f t="shared" si="247"/>
        <v>41816.751412037032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41820.662488425922</v>
      </c>
      <c r="T3927" s="10">
        <f t="shared" si="247"/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41969.876712962963</v>
      </c>
      <c r="T3928" s="10">
        <f t="shared" si="247"/>
        <v>41999.876712962963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41830.059074074074</v>
      </c>
      <c r="T3929" s="10">
        <f t="shared" si="247"/>
        <v>41860.059074074074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42265.474849537037</v>
      </c>
      <c r="T3930" s="10">
        <f t="shared" si="247"/>
        <v>42292.999305555553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42601.618807870364</v>
      </c>
      <c r="T3931" s="10">
        <f t="shared" si="247"/>
        <v>42631.618807870364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42433.13041666666</v>
      </c>
      <c r="T3932" s="10">
        <f t="shared" si="247"/>
        <v>42461.041666666664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42227.943368055552</v>
      </c>
      <c r="T3933" s="10">
        <f t="shared" si="247"/>
        <v>42252.943368055552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42414.960231481477</v>
      </c>
      <c r="T3934" s="10">
        <f t="shared" si="247"/>
        <v>42444.918564814812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42538.759976851848</v>
      </c>
      <c r="T3935" s="10">
        <f t="shared" si="247"/>
        <v>42567.821527777771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42233.463414351849</v>
      </c>
      <c r="T3936" s="10">
        <f t="shared" si="247"/>
        <v>42278.333333333336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42221.448449074072</v>
      </c>
      <c r="T3937" s="10">
        <f t="shared" si="247"/>
        <v>42281.448449074072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42675.054629629631</v>
      </c>
      <c r="T3938" s="10">
        <f t="shared" si="247"/>
        <v>42705.096296296295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86.135181975736572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42534.423148148147</v>
      </c>
      <c r="T3939" s="10">
        <f t="shared" si="247"/>
        <v>42562.423148148147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42151.697384259256</v>
      </c>
      <c r="T3940" s="10">
        <f t="shared" si="247"/>
        <v>42182.697384259256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41915.191886574074</v>
      </c>
      <c r="T3941" s="10">
        <f t="shared" si="247"/>
        <v>41918.979166666664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41961.284155092588</v>
      </c>
      <c r="T3942" s="10">
        <f t="shared" si="247"/>
        <v>42006.284155092588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41940.378900462958</v>
      </c>
      <c r="T3943" s="10">
        <f t="shared" si="247"/>
        <v>41967.833333333336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42111.695763888885</v>
      </c>
      <c r="T3944" s="10">
        <f t="shared" si="247"/>
        <v>42171.695763888885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42279.570231481477</v>
      </c>
      <c r="T3945" s="10">
        <f t="shared" si="247"/>
        <v>42310.493055555555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42213.454571759255</v>
      </c>
      <c r="T3946" s="10">
        <f t="shared" si="247"/>
        <v>42243.454571759255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42109.593379629623</v>
      </c>
      <c r="T3947" s="10">
        <f t="shared" si="247"/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42031.625254629624</v>
      </c>
      <c r="T3948" s="10">
        <f t="shared" si="247"/>
        <v>42063.124999999993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3.3666666666666667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42614.934537037036</v>
      </c>
      <c r="T3949" s="10">
        <f t="shared" si="247"/>
        <v>42644.934537037036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41829.117164351854</v>
      </c>
      <c r="T3950" s="10">
        <f t="shared" si="247"/>
        <v>41889.117164351854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42015.912280092591</v>
      </c>
      <c r="T3951" s="10">
        <f t="shared" si="247"/>
        <v>42045.912280092591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42439.493981481479</v>
      </c>
      <c r="T3952" s="10">
        <f t="shared" si="247"/>
        <v>42468.565972222219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42433.617384259262</v>
      </c>
      <c r="T3953" s="10">
        <f t="shared" si="247"/>
        <v>42493.57571759259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42243.582060185181</v>
      </c>
      <c r="T3954" s="10">
        <f t="shared" si="247"/>
        <v>42303.582060185181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42549.840115740742</v>
      </c>
      <c r="T3955" s="10">
        <f t="shared" si="247"/>
        <v>42580.770138888889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41774.442870370367</v>
      </c>
      <c r="T3956" s="10">
        <f t="shared" si="247"/>
        <v>41834.442870370367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42306.640520833331</v>
      </c>
      <c r="T3957" s="10">
        <f t="shared" si="247"/>
        <v>42336.682187499995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42457.723692129628</v>
      </c>
      <c r="T3958" s="10">
        <f t="shared" si="247"/>
        <v>42484.805555555555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42513.76798611111</v>
      </c>
      <c r="T3959" s="10">
        <f t="shared" si="247"/>
        <v>42559.76798611111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41816.742037037031</v>
      </c>
      <c r="T3960" s="10">
        <f t="shared" si="247"/>
        <v>41853.375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24.333333333333332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41880.580509259256</v>
      </c>
      <c r="T3961" s="10">
        <f t="shared" si="247"/>
        <v>41910.580509259256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42342.63722222222</v>
      </c>
      <c r="T3962" s="10">
        <f t="shared" si="247"/>
        <v>42372.63722222222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41745.682986111111</v>
      </c>
      <c r="T3963" s="10">
        <f t="shared" si="247"/>
        <v>41767.682986111111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3.2142857142857144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42311.413124999999</v>
      </c>
      <c r="T3964" s="10">
        <f t="shared" si="247"/>
        <v>42336.413124999999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42295.945798611108</v>
      </c>
      <c r="T3965" s="10">
        <f t="shared" si="247"/>
        <v>42325.987465277773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42053.513726851852</v>
      </c>
      <c r="T3966" s="10">
        <f t="shared" si="247"/>
        <v>42113.47206018518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14.25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42414.027546296296</v>
      </c>
      <c r="T3967" s="10">
        <f t="shared" si="247"/>
        <v>42473.985879629625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41801.503217592588</v>
      </c>
      <c r="T3968" s="10">
        <f t="shared" si="247"/>
        <v>41843.915972222218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42770.082256944443</v>
      </c>
      <c r="T3969" s="10">
        <f t="shared" si="247"/>
        <v>42800.082256944443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42452.60732638889</v>
      </c>
      <c r="T3970" s="10">
        <f t="shared" si="247"/>
        <v>42512.60732638889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E3971*100/D3971</f>
        <v>7.4690265486725664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42447.655219907407</v>
      </c>
      <c r="T3972" s="10">
        <f t="shared" si="251"/>
        <v>42477.655219907407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0.97142857142857142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41811.327847222223</v>
      </c>
      <c r="T3973" s="10">
        <f t="shared" si="251"/>
        <v>41841.327847222223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21.1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41980.859189814808</v>
      </c>
      <c r="T3974" s="10">
        <f t="shared" si="251"/>
        <v>42040.859189814808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78.099999999999994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42469.475810185184</v>
      </c>
      <c r="T3975" s="10">
        <f t="shared" si="251"/>
        <v>42498.958333333336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42493.338518518511</v>
      </c>
      <c r="T3976" s="10">
        <f t="shared" si="251"/>
        <v>42523.338518518511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42534.658541666664</v>
      </c>
      <c r="T3977" s="10">
        <f t="shared" si="251"/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41830.650011574071</v>
      </c>
      <c r="T3978" s="10">
        <f t="shared" si="251"/>
        <v>41852.083333333328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42543.580231481479</v>
      </c>
      <c r="T3979" s="10">
        <f t="shared" si="251"/>
        <v>42573.580231481479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41975.434641203705</v>
      </c>
      <c r="T3980" s="10">
        <f t="shared" si="251"/>
        <v>42035.434641203705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42069.695104166669</v>
      </c>
      <c r="T3981" s="10">
        <f t="shared" si="251"/>
        <v>42092.624999999993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41795.390590277777</v>
      </c>
      <c r="T3982" s="10">
        <f t="shared" si="251"/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42507.971631944441</v>
      </c>
      <c r="T3983" s="10">
        <f t="shared" si="251"/>
        <v>42567.971631944441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42132.601620370369</v>
      </c>
      <c r="T3984" s="10">
        <f t="shared" si="251"/>
        <v>42192.601620370369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41747.661527777775</v>
      </c>
      <c r="T3985" s="10">
        <f t="shared" si="251"/>
        <v>41779.082638888889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41920.75513888889</v>
      </c>
      <c r="T3986" s="10">
        <f t="shared" si="251"/>
        <v>41950.791666666664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42399.499074074069</v>
      </c>
      <c r="T3987" s="10">
        <f t="shared" si="251"/>
        <v>42420.670138888883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42467.340208333328</v>
      </c>
      <c r="T3988" s="10">
        <f t="shared" si="251"/>
        <v>42496.336111111108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41765.716319444444</v>
      </c>
      <c r="T3989" s="10">
        <f t="shared" si="251"/>
        <v>41775.716319444444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42229.872835648144</v>
      </c>
      <c r="T3990" s="10">
        <f t="shared" si="251"/>
        <v>42244.872835648144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42286.541446759256</v>
      </c>
      <c r="T3991" s="10">
        <f t="shared" si="251"/>
        <v>42316.583113425928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42401.464039351849</v>
      </c>
      <c r="T3992" s="10">
        <f t="shared" si="251"/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42125.436134259253</v>
      </c>
      <c r="T3993" s="10">
        <f t="shared" si="251"/>
        <v>42155.436134259253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42289.732164351844</v>
      </c>
      <c r="T3994" s="10">
        <f t="shared" si="251"/>
        <v>42349.773831018516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42107.656388888885</v>
      </c>
      <c r="T3995" s="10">
        <f t="shared" si="251"/>
        <v>42137.656388888885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41809.181597222218</v>
      </c>
      <c r="T3996" s="10">
        <f t="shared" si="251"/>
        <v>41839.181597222218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42019.475428240738</v>
      </c>
      <c r="T3997" s="10">
        <f t="shared" si="251"/>
        <v>42049.268749999996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41950.058611111112</v>
      </c>
      <c r="T3998" s="10">
        <f t="shared" si="251"/>
        <v>41963.461111111108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42069.183113425919</v>
      </c>
      <c r="T3999" s="10">
        <f t="shared" si="251"/>
        <v>42099.141446759262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57.2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42061.754930555551</v>
      </c>
      <c r="T4000" s="10">
        <f t="shared" si="251"/>
        <v>42091.713263888887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41842.620347222219</v>
      </c>
      <c r="T4001" s="10">
        <f t="shared" si="251"/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42437.437013888884</v>
      </c>
      <c r="T4002" s="10">
        <f t="shared" si="251"/>
        <v>42497.39534722222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42775.755879629629</v>
      </c>
      <c r="T4003" s="10">
        <f t="shared" si="251"/>
        <v>42795.583333333336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41878.835196759253</v>
      </c>
      <c r="T4004" s="10">
        <f t="shared" si="251"/>
        <v>41908.835196759253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41889.954363425924</v>
      </c>
      <c r="T4006" s="10">
        <f t="shared" si="251"/>
        <v>41919.954363425924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1.3333333333333333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41872.599363425921</v>
      </c>
      <c r="T4007" s="10">
        <f t="shared" si="251"/>
        <v>41932.599363425921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42391.564664351848</v>
      </c>
      <c r="T4008" s="10">
        <f t="shared" si="251"/>
        <v>42416.564664351848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41848.564594907402</v>
      </c>
      <c r="T4009" s="10">
        <f t="shared" si="251"/>
        <v>41877.477777777771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42177.755868055552</v>
      </c>
      <c r="T4010" s="10">
        <f t="shared" si="251"/>
        <v>42207.755868055552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41851.492592592593</v>
      </c>
      <c r="T4011" s="10">
        <f t="shared" si="251"/>
        <v>41891.492592592593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41921.562106481477</v>
      </c>
      <c r="T4012" s="10">
        <f t="shared" si="251"/>
        <v>41938.562106481477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42002.336550925924</v>
      </c>
      <c r="T4013" s="10">
        <f t="shared" si="251"/>
        <v>42032.336550925924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42096.336215277777</v>
      </c>
      <c r="T4014" s="10">
        <f t="shared" si="251"/>
        <v>42126.336215277777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42021.092858796292</v>
      </c>
      <c r="T4015" s="10">
        <f t="shared" si="251"/>
        <v>42051.092858796292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42419.037835648145</v>
      </c>
      <c r="T4016" s="10">
        <f t="shared" si="251"/>
        <v>42434.037835648145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1.4285714285714285E-2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42174.572488425925</v>
      </c>
      <c r="T4017" s="10">
        <f t="shared" si="251"/>
        <v>42204.572488425925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41869.664351851847</v>
      </c>
      <c r="T4018" s="10">
        <f t="shared" si="251"/>
        <v>41899.664351851847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41856.463819444441</v>
      </c>
      <c r="T4019" s="10">
        <f t="shared" si="251"/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8.6666666666666661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42620.702638888884</v>
      </c>
      <c r="T4020" s="10">
        <f t="shared" si="251"/>
        <v>42650.702638888884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0.82857142857142863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42417.467546296299</v>
      </c>
      <c r="T4021" s="10">
        <f t="shared" si="251"/>
        <v>42475.477777777771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16.666666666666668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42056.982627314814</v>
      </c>
      <c r="T4022" s="10">
        <f t="shared" si="251"/>
        <v>42086.940960648142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41878.703217592592</v>
      </c>
      <c r="T4023" s="10">
        <f t="shared" si="251"/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69.561111111111117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41990.375775462962</v>
      </c>
      <c r="T4024" s="10">
        <f t="shared" si="251"/>
        <v>42035.912499999999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42408.791238425925</v>
      </c>
      <c r="T4025" s="10">
        <f t="shared" si="251"/>
        <v>42453.749571759261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42217.461770833332</v>
      </c>
      <c r="T4026" s="10">
        <f t="shared" si="251"/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42151.029351851852</v>
      </c>
      <c r="T4027" s="10">
        <f t="shared" si="251"/>
        <v>42211.029351851852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42282.447210648148</v>
      </c>
      <c r="T4028" s="10">
        <f t="shared" si="251"/>
        <v>42342.488877314812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42768.762511574074</v>
      </c>
      <c r="T4029" s="10">
        <f t="shared" si="251"/>
        <v>42788.833333333336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41765.730324074073</v>
      </c>
      <c r="T4030" s="10">
        <f t="shared" si="251"/>
        <v>41795.730324074073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42321.816782407404</v>
      </c>
      <c r="T4031" s="10">
        <f t="shared" si="251"/>
        <v>42351.816782407404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42374.446747685179</v>
      </c>
      <c r="T4032" s="10">
        <f t="shared" si="251"/>
        <v>42403.575694444444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41941.376898148148</v>
      </c>
      <c r="T4033" s="10">
        <f t="shared" si="251"/>
        <v>41991.418564814812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42293.60087962963</v>
      </c>
      <c r="T4034" s="10">
        <f t="shared" si="251"/>
        <v>42353.642546296294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E4035*100/D4035</f>
        <v>25.698702928870294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1.4814814814814814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42067.739004629628</v>
      </c>
      <c r="T4036" s="10">
        <f t="shared" si="255"/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41903.674618055556</v>
      </c>
      <c r="T4037" s="10">
        <f t="shared" si="255"/>
        <v>41933.674618055556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41804.728750000002</v>
      </c>
      <c r="T4038" s="10">
        <f t="shared" si="255"/>
        <v>41821.729166666664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42496.862442129626</v>
      </c>
      <c r="T4039" s="10">
        <f t="shared" si="255"/>
        <v>42514.392361111109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41869.590393518512</v>
      </c>
      <c r="T4040" s="10">
        <f t="shared" si="255"/>
        <v>41929.590393518512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42305.462581018517</v>
      </c>
      <c r="T4041" s="10">
        <f t="shared" si="255"/>
        <v>42339.040972222218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42144.023194444446</v>
      </c>
      <c r="T4042" s="10">
        <f t="shared" si="255"/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42559.265671296293</v>
      </c>
      <c r="T4043" s="10">
        <f t="shared" si="255"/>
        <v>42619.265671296293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41994.875740740739</v>
      </c>
      <c r="T4044" s="10">
        <f t="shared" si="255"/>
        <v>42024.594444444439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41948.749131944445</v>
      </c>
      <c r="T4045" s="10">
        <f t="shared" si="255"/>
        <v>41963.749131944445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42074.011365740742</v>
      </c>
      <c r="T4046" s="10">
        <f t="shared" si="255"/>
        <v>42103.999999999993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41841.992928240739</v>
      </c>
      <c r="T4047" s="10">
        <f t="shared" si="255"/>
        <v>41871.992928240739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41904.442245370366</v>
      </c>
      <c r="T4048" s="10">
        <f t="shared" si="255"/>
        <v>41934.442245370366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2.2000000000000002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41990.814155092587</v>
      </c>
      <c r="T4049" s="10">
        <f t="shared" si="255"/>
        <v>42014.833333333336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42436.300775462958</v>
      </c>
      <c r="T4050" s="10">
        <f t="shared" si="255"/>
        <v>42471.259108796294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42169.750173611108</v>
      </c>
      <c r="T4051" s="10">
        <f t="shared" si="255"/>
        <v>42199.750173611108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41905.428136574068</v>
      </c>
      <c r="T4052" s="10">
        <f t="shared" si="255"/>
        <v>41935.428136574068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41761.601817129624</v>
      </c>
      <c r="T4053" s="10">
        <f t="shared" si="255"/>
        <v>41768.078472222223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37.533333333333331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41865.670324074068</v>
      </c>
      <c r="T4054" s="10">
        <f t="shared" si="255"/>
        <v>41925.670324074068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41928.481805555552</v>
      </c>
      <c r="T4055" s="10">
        <f t="shared" si="255"/>
        <v>41958.624999999993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42613.632928240739</v>
      </c>
      <c r="T4056" s="10">
        <f t="shared" si="255"/>
        <v>42643.958333333336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41779.44017361111</v>
      </c>
      <c r="T4057" s="10">
        <f t="shared" si="255"/>
        <v>41809.44017361111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42534.724988425922</v>
      </c>
      <c r="T4058" s="10">
        <f t="shared" si="255"/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42310.760185185187</v>
      </c>
      <c r="T4059" s="10">
        <f t="shared" si="255"/>
        <v>42333.749999999993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42445.852361111109</v>
      </c>
      <c r="T4060" s="10">
        <f t="shared" si="255"/>
        <v>42460.957638888889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41866.432314814811</v>
      </c>
      <c r="T4061" s="10">
        <f t="shared" si="255"/>
        <v>41897.916666666664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41779.486759259256</v>
      </c>
      <c r="T4062" s="10">
        <f t="shared" si="255"/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42420.933136574073</v>
      </c>
      <c r="T4063" s="10">
        <f t="shared" si="255"/>
        <v>42480.891469907401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42523.530879629623</v>
      </c>
      <c r="T4064" s="10">
        <f t="shared" si="255"/>
        <v>42553.530879629623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41787.473194444443</v>
      </c>
      <c r="T4065" s="10">
        <f t="shared" si="255"/>
        <v>41817.473194444443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42093.379930555551</v>
      </c>
      <c r="T4066" s="10">
        <f t="shared" si="255"/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41833.74318287037</v>
      </c>
      <c r="T4067" s="10">
        <f t="shared" si="255"/>
        <v>41863.74318287037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0.16666666666666666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42478.830879629626</v>
      </c>
      <c r="T4068" s="10">
        <f t="shared" si="255"/>
        <v>42508.830879629626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42234.909143518518</v>
      </c>
      <c r="T4069" s="10">
        <f t="shared" si="255"/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1.0000000000000002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42718.755266203698</v>
      </c>
      <c r="T4070" s="10">
        <f t="shared" si="255"/>
        <v>42748.753472222219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42022.453194444439</v>
      </c>
      <c r="T4071" s="10">
        <f t="shared" si="255"/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42031.458564814813</v>
      </c>
      <c r="T4072" s="10">
        <f t="shared" si="255"/>
        <v>42063.916666666664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42700.59642361111</v>
      </c>
      <c r="T4073" s="10">
        <f t="shared" si="255"/>
        <v>42730.59642361111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41812.566099537034</v>
      </c>
      <c r="T4074" s="10">
        <f t="shared" si="255"/>
        <v>41872.566099537034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42078.136874999997</v>
      </c>
      <c r="T4075" s="10">
        <f t="shared" si="255"/>
        <v>42132.958333333336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42283.344618055555</v>
      </c>
      <c r="T4076" s="10">
        <f t="shared" si="255"/>
        <v>42313.386284722219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41778.837604166663</v>
      </c>
      <c r="T4077" s="10">
        <f t="shared" si="255"/>
        <v>41820.519444444442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41905.587372685179</v>
      </c>
      <c r="T4078" s="10">
        <f t="shared" si="255"/>
        <v>41933.618750000001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42695.502245370364</v>
      </c>
      <c r="T4079" s="10">
        <f t="shared" si="255"/>
        <v>42725.502245370364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42732.579189814809</v>
      </c>
      <c r="T4080" s="10">
        <f t="shared" si="255"/>
        <v>42762.579189814809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0.16666666666666666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42510.730567129627</v>
      </c>
      <c r="T4081" s="10">
        <f t="shared" si="255"/>
        <v>42540.730567129627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42511.489768518521</v>
      </c>
      <c r="T4082" s="10">
        <f t="shared" si="255"/>
        <v>42535.579166666663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42041.372974537029</v>
      </c>
      <c r="T4083" s="10">
        <f t="shared" si="255"/>
        <v>42071.331307870372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42306.980937499997</v>
      </c>
      <c r="T4084" s="10">
        <f t="shared" si="255"/>
        <v>42322.749999999993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42353.553425925922</v>
      </c>
      <c r="T4085" s="10">
        <f t="shared" si="255"/>
        <v>42383.553425925922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0.33333333333333331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42622.228078703702</v>
      </c>
      <c r="T4086" s="10">
        <f t="shared" si="255"/>
        <v>42652.228078703702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42058.395543981482</v>
      </c>
      <c r="T4087" s="10">
        <f t="shared" si="255"/>
        <v>42086.957638888889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42538.53456018518</v>
      </c>
      <c r="T4089" s="10">
        <f t="shared" si="255"/>
        <v>42568.53456018518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41990.40421296296</v>
      </c>
      <c r="T4090" s="10">
        <f t="shared" si="255"/>
        <v>42020.226388888885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42122.524166666662</v>
      </c>
      <c r="T4091" s="10">
        <f t="shared" si="255"/>
        <v>42155.524305555555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42209.464548611104</v>
      </c>
      <c r="T4092" s="10">
        <f t="shared" si="255"/>
        <v>42223.416666666664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41990.298043981478</v>
      </c>
      <c r="T4093" s="10">
        <f t="shared" si="255"/>
        <v>42020.298043981478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42038.986655092587</v>
      </c>
      <c r="T4094" s="10">
        <f t="shared" si="255"/>
        <v>42098.944988425923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42178.607557870368</v>
      </c>
      <c r="T4095" s="10">
        <f t="shared" si="255"/>
        <v>42238.607557870368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41889.878472222219</v>
      </c>
      <c r="T4096" s="10">
        <f t="shared" si="255"/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2.6666666666666665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42692.823495370372</v>
      </c>
      <c r="T4097" s="10">
        <f t="shared" si="255"/>
        <v>42722.823495370372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42750.321979166663</v>
      </c>
      <c r="T4098" s="10">
        <f t="shared" si="255"/>
        <v>42794.160416666666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E4099*100/D4099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42495.51385416666</v>
      </c>
      <c r="T4100" s="10">
        <f t="shared" si="259"/>
        <v>42525.51385416666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42570.642048611109</v>
      </c>
      <c r="T4101" s="10">
        <f t="shared" si="259"/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41926.916550925926</v>
      </c>
      <c r="T4102" s="10">
        <f t="shared" si="259"/>
        <v>41936.916550925926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42730.695393518516</v>
      </c>
      <c r="T4103" s="10">
        <f t="shared" si="259"/>
        <v>42760.695393518516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42475.639733796292</v>
      </c>
      <c r="T4104" s="10">
        <f t="shared" si="259"/>
        <v>42505.639733796292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42188.624606481484</v>
      </c>
      <c r="T4105" s="10">
        <f t="shared" si="259"/>
        <v>42242.563888888886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42640.069837962961</v>
      </c>
      <c r="T4106" s="10">
        <f t="shared" si="259"/>
        <v>42670.069837962961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6.9696969696969697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42696.802187499998</v>
      </c>
      <c r="T4107" s="10">
        <f t="shared" si="259"/>
        <v>42729.802187499998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42052.841041666667</v>
      </c>
      <c r="T4108" s="10">
        <f t="shared" si="259"/>
        <v>42095.833333333336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2.0499999999999998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41883.708344907405</v>
      </c>
      <c r="T4109" s="10">
        <f t="shared" si="259"/>
        <v>41906.708344907405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42766.823344907403</v>
      </c>
      <c r="T4110" s="10">
        <f t="shared" si="259"/>
        <v>42796.999999999993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42307.331064814811</v>
      </c>
      <c r="T4111" s="10">
        <f t="shared" si="259"/>
        <v>42337.372731481482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42512.418414351851</v>
      </c>
      <c r="T4112" s="10">
        <f t="shared" si="259"/>
        <v>42572.418414351851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42028.927546296291</v>
      </c>
      <c r="T4113" s="10">
        <f t="shared" si="259"/>
        <v>42058.927546296291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42400.738263888888</v>
      </c>
      <c r="T4114" s="10">
        <f t="shared" si="259"/>
        <v>42427.791666666664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42358.364849537036</v>
      </c>
      <c r="T4115" s="10">
        <f t="shared" si="259"/>
        <v>42377.06527777778</v>
      </c>
    </row>
  </sheetData>
  <autoFilter ref="F1:F4115"/>
  <conditionalFormatting sqref="F2:F4115">
    <cfRule type="cellIs" dxfId="4" priority="3" operator="equal">
      <formula>"live"</formula>
    </cfRule>
    <cfRule type="cellIs" dxfId="3" priority="4" operator="equal">
      <formula>"cancelled"</formula>
    </cfRule>
    <cfRule type="cellIs" dxfId="2" priority="5" operator="equal">
      <formula>"failed"</formula>
    </cfRule>
    <cfRule type="cellIs" dxfId="1" priority="6" operator="equal">
      <formula>"successful"</formula>
    </cfRule>
  </conditionalFormatting>
  <conditionalFormatting sqref="F122:F4115">
    <cfRule type="cellIs" dxfId="0" priority="2" operator="equal">
      <formula>"canceled"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J14" sqref="J14"/>
    </sheetView>
  </sheetViews>
  <sheetFormatPr defaultRowHeight="14.25" x14ac:dyDescent="0.45"/>
  <cols>
    <col min="1" max="1" width="13.1328125" customWidth="1"/>
    <col min="2" max="2" width="16.265625" customWidth="1"/>
    <col min="3" max="3" width="6.1328125" customWidth="1"/>
    <col min="4" max="4" width="4.265625" customWidth="1"/>
    <col min="5" max="5" width="10" bestFit="1" customWidth="1"/>
    <col min="6" max="6" width="11.265625" bestFit="1" customWidth="1"/>
  </cols>
  <sheetData>
    <row r="1" spans="1:6" x14ac:dyDescent="0.45">
      <c r="A1" s="7" t="s">
        <v>8223</v>
      </c>
      <c r="B1" t="s">
        <v>8365</v>
      </c>
    </row>
    <row r="3" spans="1:6" x14ac:dyDescent="0.45">
      <c r="A3" s="7" t="s">
        <v>8363</v>
      </c>
      <c r="B3" s="7" t="s">
        <v>8364</v>
      </c>
    </row>
    <row r="4" spans="1:6" x14ac:dyDescent="0.4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4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4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4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4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4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4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4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4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4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8"/>
  <sheetViews>
    <sheetView workbookViewId="0">
      <selection activeCell="P29" sqref="P29"/>
    </sheetView>
  </sheetViews>
  <sheetFormatPr defaultRowHeight="14.25" x14ac:dyDescent="0.45"/>
  <cols>
    <col min="1" max="1" width="16.86328125" bestFit="1" customWidth="1"/>
    <col min="2" max="2" width="16.265625" bestFit="1" customWidth="1"/>
    <col min="3" max="3" width="6.1328125" bestFit="1" customWidth="1"/>
    <col min="4" max="4" width="4.265625" bestFit="1" customWidth="1"/>
    <col min="5" max="5" width="10" bestFit="1" customWidth="1"/>
    <col min="6" max="6" width="11.265625" bestFit="1" customWidth="1"/>
    <col min="7" max="7" width="10.86328125" bestFit="1" customWidth="1"/>
    <col min="8" max="8" width="7.59765625" bestFit="1" customWidth="1"/>
    <col min="9" max="9" width="13.86328125" bestFit="1" customWidth="1"/>
    <col min="10" max="10" width="12" bestFit="1" customWidth="1"/>
    <col min="11" max="11" width="5.1328125" bestFit="1" customWidth="1"/>
    <col min="12" max="12" width="6.73046875" bestFit="1" customWidth="1"/>
    <col min="13" max="13" width="6.1328125" bestFit="1" customWidth="1"/>
    <col min="14" max="14" width="12.265625" bestFit="1" customWidth="1"/>
    <col min="15" max="15" width="10.265625" bestFit="1" customWidth="1"/>
    <col min="16" max="16" width="10.86328125" bestFit="1" customWidth="1"/>
    <col min="17" max="17" width="7.59765625" bestFit="1" customWidth="1"/>
    <col min="18" max="18" width="11" bestFit="1" customWidth="1"/>
    <col min="19" max="20" width="6.1328125" bestFit="1" customWidth="1"/>
    <col min="21" max="21" width="7.59765625" bestFit="1" customWidth="1"/>
    <col min="23" max="23" width="12" bestFit="1" customWidth="1"/>
    <col min="24" max="24" width="5.1328125" bestFit="1" customWidth="1"/>
    <col min="25" max="25" width="6.73046875" bestFit="1" customWidth="1"/>
    <col min="26" max="26" width="6.1328125" bestFit="1" customWidth="1"/>
    <col min="27" max="27" width="12.265625" bestFit="1" customWidth="1"/>
    <col min="28" max="28" width="10.265625" bestFit="1" customWidth="1"/>
    <col min="29" max="29" width="10.86328125" bestFit="1" customWidth="1"/>
    <col min="30" max="30" width="7.59765625" bestFit="1" customWidth="1"/>
    <col min="31" max="31" width="15" bestFit="1" customWidth="1"/>
    <col min="32" max="32" width="11.265625" bestFit="1" customWidth="1"/>
  </cols>
  <sheetData>
    <row r="2" spans="1:6" x14ac:dyDescent="0.45">
      <c r="A2" s="7" t="s">
        <v>8223</v>
      </c>
      <c r="B2" t="s">
        <v>8365</v>
      </c>
    </row>
    <row r="3" spans="1:6" x14ac:dyDescent="0.45">
      <c r="A3" s="7" t="s">
        <v>8308</v>
      </c>
      <c r="B3" t="s">
        <v>8365</v>
      </c>
    </row>
    <row r="5" spans="1:6" x14ac:dyDescent="0.45">
      <c r="A5" s="7" t="s">
        <v>8362</v>
      </c>
      <c r="B5" s="7" t="s">
        <v>8364</v>
      </c>
    </row>
    <row r="6" spans="1:6" x14ac:dyDescent="0.45">
      <c r="A6" s="7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45">
      <c r="A7" s="8" t="s">
        <v>8316</v>
      </c>
      <c r="B7" s="9"/>
      <c r="C7" s="9">
        <v>100</v>
      </c>
      <c r="D7" s="9"/>
      <c r="E7" s="9"/>
      <c r="F7" s="9">
        <v>100</v>
      </c>
    </row>
    <row r="8" spans="1:6" x14ac:dyDescent="0.45">
      <c r="A8" s="8" t="s">
        <v>8344</v>
      </c>
      <c r="B8" s="9">
        <v>20</v>
      </c>
      <c r="C8" s="9"/>
      <c r="D8" s="9"/>
      <c r="E8" s="9"/>
      <c r="F8" s="9">
        <v>20</v>
      </c>
    </row>
    <row r="9" spans="1:6" x14ac:dyDescent="0.45">
      <c r="A9" s="8" t="s">
        <v>8332</v>
      </c>
      <c r="B9" s="9">
        <v>24</v>
      </c>
      <c r="C9" s="9"/>
      <c r="D9" s="9"/>
      <c r="E9" s="9"/>
      <c r="F9" s="9">
        <v>24</v>
      </c>
    </row>
    <row r="10" spans="1:6" x14ac:dyDescent="0.45">
      <c r="A10" s="8" t="s">
        <v>8358</v>
      </c>
      <c r="B10" s="9"/>
      <c r="C10" s="9">
        <v>40</v>
      </c>
      <c r="D10" s="9"/>
      <c r="E10" s="9"/>
      <c r="F10" s="9">
        <v>40</v>
      </c>
    </row>
    <row r="11" spans="1:6" x14ac:dyDescent="0.45">
      <c r="A11" s="8" t="s">
        <v>8354</v>
      </c>
      <c r="B11" s="9"/>
      <c r="C11" s="9"/>
      <c r="D11" s="9"/>
      <c r="E11" s="9">
        <v>40</v>
      </c>
      <c r="F11" s="9">
        <v>40</v>
      </c>
    </row>
    <row r="12" spans="1:6" x14ac:dyDescent="0.45">
      <c r="A12" s="8" t="s">
        <v>8315</v>
      </c>
      <c r="B12" s="9"/>
      <c r="C12" s="9"/>
      <c r="D12" s="9"/>
      <c r="E12" s="9">
        <v>180</v>
      </c>
      <c r="F12" s="9">
        <v>180</v>
      </c>
    </row>
    <row r="13" spans="1:6" x14ac:dyDescent="0.45">
      <c r="A13" s="8" t="s">
        <v>8314</v>
      </c>
      <c r="B13" s="9"/>
      <c r="C13" s="9">
        <v>80</v>
      </c>
      <c r="D13" s="9"/>
      <c r="E13" s="9"/>
      <c r="F13" s="9">
        <v>80</v>
      </c>
    </row>
    <row r="14" spans="1:6" x14ac:dyDescent="0.45">
      <c r="A14" s="8" t="s">
        <v>8330</v>
      </c>
      <c r="B14" s="9"/>
      <c r="C14" s="9"/>
      <c r="D14" s="9"/>
      <c r="E14" s="9">
        <v>40</v>
      </c>
      <c r="F14" s="9">
        <v>40</v>
      </c>
    </row>
    <row r="15" spans="1:6" x14ac:dyDescent="0.45">
      <c r="A15" s="8" t="s">
        <v>8347</v>
      </c>
      <c r="B15" s="9"/>
      <c r="C15" s="9">
        <v>40</v>
      </c>
      <c r="D15" s="9">
        <v>20</v>
      </c>
      <c r="E15" s="9"/>
      <c r="F15" s="9">
        <v>60</v>
      </c>
    </row>
    <row r="16" spans="1:6" x14ac:dyDescent="0.45">
      <c r="A16" s="8" t="s">
        <v>8324</v>
      </c>
      <c r="B16" s="9"/>
      <c r="C16" s="9">
        <v>40</v>
      </c>
      <c r="D16" s="9"/>
      <c r="E16" s="9"/>
      <c r="F16" s="9">
        <v>40</v>
      </c>
    </row>
    <row r="17" spans="1:6" x14ac:dyDescent="0.45">
      <c r="A17" s="8" t="s">
        <v>8337</v>
      </c>
      <c r="B17" s="9">
        <v>20</v>
      </c>
      <c r="C17" s="9">
        <v>120</v>
      </c>
      <c r="D17" s="9"/>
      <c r="E17" s="9"/>
      <c r="F17" s="9">
        <v>140</v>
      </c>
    </row>
    <row r="18" spans="1:6" x14ac:dyDescent="0.45">
      <c r="A18" s="8" t="s">
        <v>8348</v>
      </c>
      <c r="B18" s="9"/>
      <c r="C18" s="9">
        <v>20</v>
      </c>
      <c r="D18" s="9"/>
      <c r="E18" s="9"/>
      <c r="F18" s="9">
        <v>20</v>
      </c>
    </row>
    <row r="19" spans="1:6" x14ac:dyDescent="0.45">
      <c r="A19" s="8" t="s">
        <v>8349</v>
      </c>
      <c r="B19" s="9"/>
      <c r="C19" s="9"/>
      <c r="D19" s="9"/>
      <c r="E19" s="9">
        <v>140</v>
      </c>
      <c r="F19" s="9">
        <v>140</v>
      </c>
    </row>
    <row r="20" spans="1:6" x14ac:dyDescent="0.45">
      <c r="A20" s="8" t="s">
        <v>8329</v>
      </c>
      <c r="B20" s="9"/>
      <c r="C20" s="9">
        <v>20</v>
      </c>
      <c r="D20" s="9"/>
      <c r="E20" s="9">
        <v>140</v>
      </c>
      <c r="F20" s="9">
        <v>160</v>
      </c>
    </row>
    <row r="21" spans="1:6" x14ac:dyDescent="0.45">
      <c r="A21" s="8" t="s">
        <v>8328</v>
      </c>
      <c r="B21" s="9"/>
      <c r="C21" s="9">
        <v>60</v>
      </c>
      <c r="D21" s="9"/>
      <c r="E21" s="9"/>
      <c r="F21" s="9">
        <v>60</v>
      </c>
    </row>
    <row r="22" spans="1:6" x14ac:dyDescent="0.45">
      <c r="A22" s="8" t="s">
        <v>8356</v>
      </c>
      <c r="B22" s="9"/>
      <c r="C22" s="9">
        <v>11</v>
      </c>
      <c r="D22" s="9"/>
      <c r="E22" s="9">
        <v>9</v>
      </c>
      <c r="F22" s="9">
        <v>20</v>
      </c>
    </row>
    <row r="23" spans="1:6" x14ac:dyDescent="0.45">
      <c r="A23" s="8" t="s">
        <v>8327</v>
      </c>
      <c r="B23" s="9"/>
      <c r="C23" s="9"/>
      <c r="D23" s="9"/>
      <c r="E23" s="9">
        <v>20</v>
      </c>
      <c r="F23" s="9">
        <v>20</v>
      </c>
    </row>
    <row r="24" spans="1:6" x14ac:dyDescent="0.45">
      <c r="A24" s="8" t="s">
        <v>8335</v>
      </c>
      <c r="B24" s="9"/>
      <c r="C24" s="9">
        <v>40</v>
      </c>
      <c r="D24" s="9"/>
      <c r="E24" s="9"/>
      <c r="F24" s="9">
        <v>40</v>
      </c>
    </row>
    <row r="25" spans="1:6" x14ac:dyDescent="0.45">
      <c r="A25" s="8" t="s">
        <v>8359</v>
      </c>
      <c r="B25" s="9">
        <v>20</v>
      </c>
      <c r="C25" s="9">
        <v>60</v>
      </c>
      <c r="D25" s="9"/>
      <c r="E25" s="9">
        <v>60</v>
      </c>
      <c r="F25" s="9">
        <v>140</v>
      </c>
    </row>
    <row r="26" spans="1:6" x14ac:dyDescent="0.45">
      <c r="A26" s="8" t="s">
        <v>8343</v>
      </c>
      <c r="B26" s="9"/>
      <c r="C26" s="9">
        <v>20</v>
      </c>
      <c r="D26" s="9"/>
      <c r="E26" s="9"/>
      <c r="F26" s="9">
        <v>20</v>
      </c>
    </row>
    <row r="27" spans="1:6" x14ac:dyDescent="0.45">
      <c r="A27" s="8" t="s">
        <v>8323</v>
      </c>
      <c r="B27" s="9"/>
      <c r="C27" s="9"/>
      <c r="D27" s="9"/>
      <c r="E27" s="9">
        <v>60</v>
      </c>
      <c r="F27" s="9">
        <v>60</v>
      </c>
    </row>
    <row r="28" spans="1:6" x14ac:dyDescent="0.45">
      <c r="A28" s="8" t="s">
        <v>8350</v>
      </c>
      <c r="B28" s="9"/>
      <c r="C28" s="9">
        <v>20</v>
      </c>
      <c r="D28" s="9"/>
      <c r="E28" s="9"/>
      <c r="F28" s="9">
        <v>20</v>
      </c>
    </row>
    <row r="29" spans="1:6" x14ac:dyDescent="0.45">
      <c r="A29" s="8" t="s">
        <v>8339</v>
      </c>
      <c r="B29" s="9"/>
      <c r="C29" s="9">
        <v>57</v>
      </c>
      <c r="D29" s="9"/>
      <c r="E29" s="9">
        <v>103</v>
      </c>
      <c r="F29" s="9">
        <v>160</v>
      </c>
    </row>
    <row r="30" spans="1:6" x14ac:dyDescent="0.45">
      <c r="A30" s="8" t="s">
        <v>8345</v>
      </c>
      <c r="B30" s="9"/>
      <c r="C30" s="9">
        <v>20</v>
      </c>
      <c r="D30" s="9"/>
      <c r="E30" s="9"/>
      <c r="F30" s="9">
        <v>20</v>
      </c>
    </row>
    <row r="31" spans="1:6" x14ac:dyDescent="0.45">
      <c r="A31" s="8" t="s">
        <v>8318</v>
      </c>
      <c r="B31" s="9"/>
      <c r="C31" s="9">
        <v>353</v>
      </c>
      <c r="D31" s="9">
        <v>19</v>
      </c>
      <c r="E31" s="9">
        <v>694</v>
      </c>
      <c r="F31" s="9">
        <v>1066</v>
      </c>
    </row>
    <row r="32" spans="1:6" x14ac:dyDescent="0.45">
      <c r="A32" s="8" t="s">
        <v>8346</v>
      </c>
      <c r="B32" s="9"/>
      <c r="C32" s="9"/>
      <c r="D32" s="9"/>
      <c r="E32" s="9">
        <v>40</v>
      </c>
      <c r="F32" s="9">
        <v>40</v>
      </c>
    </row>
    <row r="33" spans="1:6" x14ac:dyDescent="0.45">
      <c r="A33" s="8" t="s">
        <v>8342</v>
      </c>
      <c r="B33" s="9"/>
      <c r="C33" s="9"/>
      <c r="D33" s="9"/>
      <c r="E33" s="9">
        <v>20</v>
      </c>
      <c r="F33" s="9">
        <v>20</v>
      </c>
    </row>
    <row r="34" spans="1:6" x14ac:dyDescent="0.45">
      <c r="A34" s="8" t="s">
        <v>8353</v>
      </c>
      <c r="B34" s="9"/>
      <c r="C34" s="9">
        <v>20</v>
      </c>
      <c r="D34" s="9"/>
      <c r="E34" s="9"/>
      <c r="F34" s="9">
        <v>20</v>
      </c>
    </row>
    <row r="35" spans="1:6" x14ac:dyDescent="0.45">
      <c r="A35" s="8" t="s">
        <v>8326</v>
      </c>
      <c r="B35" s="9"/>
      <c r="C35" s="9"/>
      <c r="D35" s="9"/>
      <c r="E35" s="9">
        <v>260</v>
      </c>
      <c r="F35" s="9">
        <v>260</v>
      </c>
    </row>
    <row r="36" spans="1:6" x14ac:dyDescent="0.45">
      <c r="A36" s="8" t="s">
        <v>8313</v>
      </c>
      <c r="B36" s="9">
        <v>40</v>
      </c>
      <c r="C36" s="9"/>
      <c r="D36" s="9"/>
      <c r="E36" s="9"/>
      <c r="F36" s="9">
        <v>40</v>
      </c>
    </row>
    <row r="37" spans="1:6" x14ac:dyDescent="0.45">
      <c r="A37" s="8" t="s">
        <v>8312</v>
      </c>
      <c r="B37" s="9"/>
      <c r="C37" s="9"/>
      <c r="D37" s="9"/>
      <c r="E37" s="9">
        <v>60</v>
      </c>
      <c r="F37" s="9">
        <v>60</v>
      </c>
    </row>
    <row r="38" spans="1:6" x14ac:dyDescent="0.45">
      <c r="A38" s="8" t="s">
        <v>8352</v>
      </c>
      <c r="B38" s="9"/>
      <c r="C38" s="9"/>
      <c r="D38" s="9">
        <v>6</v>
      </c>
      <c r="E38" s="9">
        <v>34</v>
      </c>
      <c r="F38" s="9">
        <v>40</v>
      </c>
    </row>
    <row r="39" spans="1:6" x14ac:dyDescent="0.45">
      <c r="A39" s="8" t="s">
        <v>8355</v>
      </c>
      <c r="B39" s="9">
        <v>18</v>
      </c>
      <c r="C39" s="9">
        <v>2</v>
      </c>
      <c r="D39" s="9"/>
      <c r="E39" s="9">
        <v>40</v>
      </c>
      <c r="F39" s="9">
        <v>60</v>
      </c>
    </row>
    <row r="40" spans="1:6" x14ac:dyDescent="0.45">
      <c r="A40" s="8" t="s">
        <v>8357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45">
      <c r="A41" s="8" t="s">
        <v>8351</v>
      </c>
      <c r="B41" s="9"/>
      <c r="C41" s="9"/>
      <c r="D41" s="9"/>
      <c r="E41" s="9">
        <v>80</v>
      </c>
      <c r="F41" s="9">
        <v>80</v>
      </c>
    </row>
    <row r="42" spans="1:6" x14ac:dyDescent="0.45">
      <c r="A42" s="8" t="s">
        <v>8311</v>
      </c>
      <c r="B42" s="9"/>
      <c r="C42" s="9"/>
      <c r="D42" s="9"/>
      <c r="E42" s="9">
        <v>60</v>
      </c>
      <c r="F42" s="9">
        <v>60</v>
      </c>
    </row>
    <row r="43" spans="1:6" x14ac:dyDescent="0.45">
      <c r="A43" s="8" t="s">
        <v>8341</v>
      </c>
      <c r="B43" s="9">
        <v>10</v>
      </c>
      <c r="C43" s="9">
        <v>47</v>
      </c>
      <c r="D43" s="9"/>
      <c r="E43" s="9"/>
      <c r="F43" s="9">
        <v>57</v>
      </c>
    </row>
    <row r="44" spans="1:6" x14ac:dyDescent="0.45">
      <c r="A44" s="8" t="s">
        <v>8334</v>
      </c>
      <c r="B44" s="9"/>
      <c r="C44" s="9">
        <v>100</v>
      </c>
      <c r="D44" s="9"/>
      <c r="E44" s="9"/>
      <c r="F44" s="9">
        <v>100</v>
      </c>
    </row>
    <row r="45" spans="1:6" x14ac:dyDescent="0.45">
      <c r="A45" s="8" t="s">
        <v>8321</v>
      </c>
      <c r="B45" s="9">
        <v>60</v>
      </c>
      <c r="C45" s="9">
        <v>120</v>
      </c>
      <c r="D45" s="9"/>
      <c r="E45" s="9">
        <v>20</v>
      </c>
      <c r="F45" s="9">
        <v>200</v>
      </c>
    </row>
    <row r="46" spans="1:6" x14ac:dyDescent="0.45">
      <c r="A46" s="8" t="s">
        <v>8320</v>
      </c>
      <c r="B46" s="9">
        <v>100</v>
      </c>
      <c r="C46" s="9">
        <v>60</v>
      </c>
      <c r="D46" s="9"/>
      <c r="E46" s="9"/>
      <c r="F46" s="9">
        <v>160</v>
      </c>
    </row>
    <row r="47" spans="1:6" x14ac:dyDescent="0.45">
      <c r="A47" s="8" t="s">
        <v>8340</v>
      </c>
      <c r="B47" s="9">
        <v>20</v>
      </c>
      <c r="C47" s="9"/>
      <c r="D47" s="9"/>
      <c r="E47" s="9"/>
      <c r="F47" s="9">
        <v>20</v>
      </c>
    </row>
    <row r="48" spans="1:6" x14ac:dyDescent="0.45">
      <c r="A48" s="8" t="s">
        <v>8361</v>
      </c>
      <c r="B48" s="9">
        <v>349</v>
      </c>
      <c r="C48" s="9">
        <v>1530</v>
      </c>
      <c r="D48" s="9">
        <v>50</v>
      </c>
      <c r="E48" s="9">
        <v>2185</v>
      </c>
      <c r="F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tabSelected="1" workbookViewId="0">
      <selection activeCell="I20" sqref="I20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8308</v>
      </c>
      <c r="B1" t="s">
        <v>8365</v>
      </c>
    </row>
    <row r="2" spans="1:6" x14ac:dyDescent="0.45">
      <c r="A2" s="7" t="s">
        <v>8373</v>
      </c>
      <c r="B2" t="s">
        <v>8365</v>
      </c>
    </row>
    <row r="4" spans="1:6" x14ac:dyDescent="0.45">
      <c r="A4" s="7" t="s">
        <v>8372</v>
      </c>
      <c r="B4" s="7" t="s">
        <v>8364</v>
      </c>
    </row>
    <row r="5" spans="1:6" x14ac:dyDescent="0.4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8" t="s">
        <v>8371</v>
      </c>
      <c r="B6" s="9"/>
      <c r="C6" s="9"/>
      <c r="D6" s="9"/>
      <c r="E6" s="9"/>
      <c r="F6" s="9"/>
    </row>
    <row r="7" spans="1:6" x14ac:dyDescent="0.45">
      <c r="A7" s="12" t="s">
        <v>8397</v>
      </c>
      <c r="B7" s="9">
        <v>34</v>
      </c>
      <c r="C7" s="9">
        <v>149</v>
      </c>
      <c r="D7" s="9">
        <v>2</v>
      </c>
      <c r="E7" s="9">
        <v>183</v>
      </c>
      <c r="F7" s="9">
        <v>368</v>
      </c>
    </row>
    <row r="8" spans="1:6" x14ac:dyDescent="0.45">
      <c r="A8" s="12" t="s">
        <v>8398</v>
      </c>
      <c r="B8" s="9">
        <v>27</v>
      </c>
      <c r="C8" s="9">
        <v>105</v>
      </c>
      <c r="D8" s="9">
        <v>18</v>
      </c>
      <c r="E8" s="9">
        <v>202</v>
      </c>
      <c r="F8" s="9">
        <v>352</v>
      </c>
    </row>
    <row r="9" spans="1:6" x14ac:dyDescent="0.45">
      <c r="A9" s="12" t="s">
        <v>8399</v>
      </c>
      <c r="B9" s="9">
        <v>28</v>
      </c>
      <c r="C9" s="9">
        <v>108</v>
      </c>
      <c r="D9" s="9">
        <v>30</v>
      </c>
      <c r="E9" s="9">
        <v>179</v>
      </c>
      <c r="F9" s="9">
        <v>345</v>
      </c>
    </row>
    <row r="10" spans="1:6" x14ac:dyDescent="0.45">
      <c r="A10" s="8" t="s">
        <v>8368</v>
      </c>
      <c r="B10" s="9"/>
      <c r="C10" s="9"/>
      <c r="D10" s="9"/>
      <c r="E10" s="9"/>
      <c r="F10" s="9"/>
    </row>
    <row r="11" spans="1:6" x14ac:dyDescent="0.45">
      <c r="A11" s="12" t="s">
        <v>8400</v>
      </c>
      <c r="B11" s="9">
        <v>27</v>
      </c>
      <c r="C11" s="9">
        <v>103</v>
      </c>
      <c r="D11" s="9"/>
      <c r="E11" s="9">
        <v>193</v>
      </c>
      <c r="F11" s="9">
        <v>323</v>
      </c>
    </row>
    <row r="12" spans="1:6" x14ac:dyDescent="0.45">
      <c r="A12" s="12" t="s">
        <v>8401</v>
      </c>
      <c r="B12" s="9">
        <v>26</v>
      </c>
      <c r="C12" s="9">
        <v>126</v>
      </c>
      <c r="D12" s="9"/>
      <c r="E12" s="9">
        <v>233</v>
      </c>
      <c r="F12" s="9">
        <v>385</v>
      </c>
    </row>
    <row r="13" spans="1:6" x14ac:dyDescent="0.45">
      <c r="A13" s="12" t="s">
        <v>8402</v>
      </c>
      <c r="B13" s="9">
        <v>27</v>
      </c>
      <c r="C13" s="9">
        <v>148</v>
      </c>
      <c r="D13" s="9"/>
      <c r="E13" s="9">
        <v>213</v>
      </c>
      <c r="F13" s="9">
        <v>388</v>
      </c>
    </row>
    <row r="14" spans="1:6" x14ac:dyDescent="0.45">
      <c r="A14" s="8" t="s">
        <v>8369</v>
      </c>
      <c r="B14" s="9"/>
      <c r="C14" s="9"/>
      <c r="D14" s="9"/>
      <c r="E14" s="9"/>
      <c r="F14" s="9"/>
    </row>
    <row r="15" spans="1:6" x14ac:dyDescent="0.45">
      <c r="A15" s="12" t="s">
        <v>8403</v>
      </c>
      <c r="B15" s="9">
        <v>44</v>
      </c>
      <c r="C15" s="9">
        <v>148</v>
      </c>
      <c r="D15" s="9"/>
      <c r="E15" s="9">
        <v>192</v>
      </c>
      <c r="F15" s="9">
        <v>384</v>
      </c>
    </row>
    <row r="16" spans="1:6" x14ac:dyDescent="0.45">
      <c r="A16" s="12" t="s">
        <v>8404</v>
      </c>
      <c r="B16" s="9">
        <v>32</v>
      </c>
      <c r="C16" s="9">
        <v>134</v>
      </c>
      <c r="D16" s="9"/>
      <c r="E16" s="9">
        <v>167</v>
      </c>
      <c r="F16" s="9">
        <v>333</v>
      </c>
    </row>
    <row r="17" spans="1:6" x14ac:dyDescent="0.45">
      <c r="A17" s="12" t="s">
        <v>8405</v>
      </c>
      <c r="B17" s="9">
        <v>24</v>
      </c>
      <c r="C17" s="9">
        <v>127</v>
      </c>
      <c r="D17" s="9"/>
      <c r="E17" s="9">
        <v>148</v>
      </c>
      <c r="F17" s="9">
        <v>299</v>
      </c>
    </row>
    <row r="18" spans="1:6" x14ac:dyDescent="0.45">
      <c r="A18" s="8" t="s">
        <v>8370</v>
      </c>
      <c r="B18" s="9"/>
      <c r="C18" s="9"/>
      <c r="D18" s="9"/>
      <c r="E18" s="9"/>
      <c r="F18" s="9"/>
    </row>
    <row r="19" spans="1:6" x14ac:dyDescent="0.45">
      <c r="A19" s="12" t="s">
        <v>8406</v>
      </c>
      <c r="B19" s="9">
        <v>20</v>
      </c>
      <c r="C19" s="9">
        <v>150</v>
      </c>
      <c r="D19" s="9"/>
      <c r="E19" s="9">
        <v>184</v>
      </c>
      <c r="F19" s="9">
        <v>354</v>
      </c>
    </row>
    <row r="20" spans="1:6" x14ac:dyDescent="0.45">
      <c r="A20" s="12" t="s">
        <v>8407</v>
      </c>
      <c r="B20" s="9">
        <v>37</v>
      </c>
      <c r="C20" s="9">
        <v>113</v>
      </c>
      <c r="D20" s="9"/>
      <c r="E20" s="9">
        <v>180</v>
      </c>
      <c r="F20" s="9">
        <v>330</v>
      </c>
    </row>
    <row r="21" spans="1:6" x14ac:dyDescent="0.45">
      <c r="A21" s="12" t="s">
        <v>8408</v>
      </c>
      <c r="B21" s="9">
        <v>23</v>
      </c>
      <c r="C21" s="9">
        <v>119</v>
      </c>
      <c r="D21" s="9"/>
      <c r="E21" s="9">
        <v>111</v>
      </c>
      <c r="F21" s="9">
        <v>253</v>
      </c>
    </row>
    <row r="22" spans="1:6" x14ac:dyDescent="0.45">
      <c r="A22" s="8" t="s">
        <v>8361</v>
      </c>
      <c r="B22" s="9">
        <v>349</v>
      </c>
      <c r="C22" s="9">
        <v>1530</v>
      </c>
      <c r="D22" s="9">
        <v>50</v>
      </c>
      <c r="E22" s="9">
        <v>2185</v>
      </c>
      <c r="F22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workbookViewId="0">
      <selection activeCell="F2" sqref="F2"/>
    </sheetView>
  </sheetViews>
  <sheetFormatPr defaultRowHeight="14.25" x14ac:dyDescent="0.45"/>
  <cols>
    <col min="1" max="1" width="12.265625" customWidth="1"/>
    <col min="2" max="4" width="11.73046875" customWidth="1"/>
    <col min="5" max="5" width="13.1328125" bestFit="1" customWidth="1"/>
    <col min="6" max="6" width="18.06640625" bestFit="1" customWidth="1"/>
    <col min="7" max="7" width="14.73046875" bestFit="1" customWidth="1"/>
    <col min="8" max="8" width="17.19921875" bestFit="1" customWidth="1"/>
    <col min="9" max="13" width="4.59765625" customWidth="1"/>
    <col min="14" max="14" width="11.265625" customWidth="1"/>
    <col min="15" max="15" width="26.73046875" customWidth="1"/>
    <col min="16" max="16" width="27.73046875" customWidth="1"/>
    <col min="17" max="17" width="26.73046875" customWidth="1"/>
    <col min="18" max="18" width="27.73046875" customWidth="1"/>
    <col min="19" max="19" width="26.73046875" customWidth="1"/>
    <col min="20" max="20" width="27.73046875" customWidth="1"/>
    <col min="21" max="21" width="26.73046875" customWidth="1"/>
    <col min="22" max="22" width="27.73046875" customWidth="1"/>
    <col min="23" max="23" width="26.73046875" customWidth="1"/>
    <col min="24" max="24" width="27.73046875" customWidth="1"/>
    <col min="25" max="25" width="26.73046875" customWidth="1"/>
    <col min="26" max="26" width="32.73046875" customWidth="1"/>
    <col min="27" max="27" width="31.73046875" customWidth="1"/>
    <col min="28" max="28" width="9.3984375" customWidth="1"/>
    <col min="29" max="29" width="6.3984375" customWidth="1"/>
    <col min="30" max="30" width="8.3984375" customWidth="1"/>
    <col min="31" max="31" width="9.3984375" customWidth="1"/>
    <col min="32" max="32" width="6.3984375" customWidth="1"/>
    <col min="33" max="33" width="8.3984375" customWidth="1"/>
    <col min="34" max="34" width="9.3984375" customWidth="1"/>
    <col min="35" max="35" width="6.3984375" customWidth="1"/>
    <col min="36" max="36" width="8.3984375" customWidth="1"/>
    <col min="37" max="37" width="9.3984375" customWidth="1"/>
    <col min="38" max="38" width="11.265625" customWidth="1"/>
    <col min="39" max="39" width="10" customWidth="1"/>
    <col min="40" max="42" width="8.86328125" customWidth="1"/>
    <col min="43" max="46" width="10" customWidth="1"/>
    <col min="47" max="47" width="8.86328125" customWidth="1"/>
    <col min="48" max="48" width="10" customWidth="1"/>
    <col min="49" max="49" width="8.86328125" customWidth="1"/>
    <col min="50" max="50" width="10" customWidth="1"/>
    <col min="51" max="51" width="8.86328125" customWidth="1"/>
    <col min="52" max="55" width="10" customWidth="1"/>
    <col min="56" max="56" width="8.86328125" customWidth="1"/>
    <col min="57" max="57" width="6.1328125" customWidth="1"/>
    <col min="58" max="58" width="8.86328125" customWidth="1"/>
    <col min="59" max="59" width="6.1328125" customWidth="1"/>
    <col min="60" max="60" width="8.86328125" customWidth="1"/>
    <col min="61" max="62" width="10" customWidth="1"/>
    <col min="63" max="63" width="8.86328125" customWidth="1"/>
    <col min="64" max="64" width="10" customWidth="1"/>
    <col min="65" max="65" width="8.86328125" customWidth="1"/>
    <col min="66" max="66" width="10" customWidth="1"/>
    <col min="67" max="67" width="8.86328125" customWidth="1"/>
    <col min="68" max="68" width="10" customWidth="1"/>
    <col min="69" max="69" width="8.86328125" customWidth="1"/>
    <col min="70" max="71" width="10" customWidth="1"/>
    <col min="72" max="72" width="8.86328125" customWidth="1"/>
    <col min="73" max="75" width="10" customWidth="1"/>
    <col min="76" max="76" width="8.86328125" customWidth="1"/>
    <col min="77" max="78" width="10" customWidth="1"/>
    <col min="79" max="79" width="8.86328125" customWidth="1"/>
    <col min="80" max="81" width="10" customWidth="1"/>
    <col min="82" max="82" width="8.86328125" customWidth="1"/>
    <col min="83" max="83" width="10" customWidth="1"/>
    <col min="84" max="84" width="8.86328125" customWidth="1"/>
    <col min="85" max="85" width="10" customWidth="1"/>
    <col min="86" max="86" width="8.86328125" customWidth="1"/>
    <col min="87" max="87" width="10" customWidth="1"/>
    <col min="88" max="88" width="8.86328125" customWidth="1"/>
    <col min="89" max="92" width="10" customWidth="1"/>
    <col min="93" max="93" width="8.86328125" customWidth="1"/>
    <col min="94" max="94" width="6.1328125" customWidth="1"/>
    <col min="95" max="97" width="8.86328125" customWidth="1"/>
    <col min="98" max="98" width="6.1328125" customWidth="1"/>
    <col min="99" max="99" width="8.86328125" customWidth="1"/>
    <col min="100" max="100" width="6.1328125" customWidth="1"/>
    <col min="101" max="101" width="8.86328125" customWidth="1"/>
    <col min="102" max="102" width="6.1328125" customWidth="1"/>
    <col min="103" max="103" width="8.86328125" customWidth="1"/>
    <col min="104" max="105" width="10" customWidth="1"/>
    <col min="106" max="106" width="8.86328125" customWidth="1"/>
    <col min="107" max="107" width="6.1328125" customWidth="1"/>
    <col min="108" max="108" width="8.86328125" customWidth="1"/>
    <col min="109" max="111" width="10" customWidth="1"/>
    <col min="112" max="112" width="8.86328125" customWidth="1"/>
    <col min="113" max="114" width="10" customWidth="1"/>
    <col min="115" max="115" width="8.86328125" customWidth="1"/>
    <col min="116" max="118" width="10" customWidth="1"/>
    <col min="119" max="119" width="8.86328125" customWidth="1"/>
    <col min="120" max="120" width="10" customWidth="1"/>
    <col min="121" max="121" width="8.86328125" customWidth="1"/>
    <col min="122" max="122" width="6.1328125" customWidth="1"/>
    <col min="123" max="123" width="8.86328125" customWidth="1"/>
    <col min="124" max="124" width="10" customWidth="1"/>
    <col min="125" max="125" width="8.86328125" customWidth="1"/>
    <col min="126" max="126" width="6.1328125" customWidth="1"/>
    <col min="127" max="127" width="8.86328125" customWidth="1"/>
    <col min="128" max="130" width="10" customWidth="1"/>
    <col min="131" max="131" width="8.86328125" customWidth="1"/>
    <col min="132" max="132" width="10" customWidth="1"/>
    <col min="133" max="133" width="8.86328125" customWidth="1"/>
    <col min="134" max="134" width="10" customWidth="1"/>
    <col min="135" max="135" width="8.86328125" customWidth="1"/>
    <col min="136" max="137" width="10" customWidth="1"/>
    <col min="138" max="138" width="8.86328125" customWidth="1"/>
    <col min="139" max="139" width="10" customWidth="1"/>
    <col min="140" max="140" width="8.86328125" customWidth="1"/>
    <col min="141" max="141" width="5.86328125" customWidth="1"/>
    <col min="142" max="144" width="8.86328125" customWidth="1"/>
    <col min="145" max="146" width="10" customWidth="1"/>
    <col min="147" max="147" width="8.86328125" customWidth="1"/>
    <col min="148" max="148" width="10" customWidth="1"/>
    <col min="149" max="149" width="8.86328125" customWidth="1"/>
    <col min="150" max="151" width="10" customWidth="1"/>
    <col min="152" max="152" width="8.86328125" customWidth="1"/>
    <col min="153" max="154" width="10" customWidth="1"/>
    <col min="155" max="157" width="8.86328125" customWidth="1"/>
    <col min="158" max="158" width="10" customWidth="1"/>
    <col min="159" max="159" width="8.86328125" customWidth="1"/>
    <col min="160" max="160" width="10" customWidth="1"/>
    <col min="161" max="161" width="8.86328125" customWidth="1"/>
    <col min="162" max="162" width="10" customWidth="1"/>
    <col min="163" max="163" width="8.86328125" customWidth="1"/>
    <col min="164" max="164" width="10" customWidth="1"/>
    <col min="165" max="165" width="8.86328125" customWidth="1"/>
    <col min="166" max="169" width="10" customWidth="1"/>
    <col min="170" max="170" width="9.86328125" customWidth="1"/>
    <col min="171" max="171" width="6.86328125" customWidth="1"/>
    <col min="172" max="172" width="9.86328125" customWidth="1"/>
    <col min="173" max="173" width="10" customWidth="1"/>
    <col min="174" max="174" width="9.86328125" customWidth="1"/>
    <col min="175" max="175" width="10" customWidth="1"/>
    <col min="176" max="176" width="9.86328125" customWidth="1"/>
    <col min="177" max="179" width="10" customWidth="1"/>
    <col min="180" max="180" width="9.86328125" customWidth="1"/>
    <col min="181" max="181" width="6.86328125" customWidth="1"/>
    <col min="182" max="182" width="9.86328125" customWidth="1"/>
    <col min="183" max="184" width="10" customWidth="1"/>
    <col min="185" max="185" width="9.86328125" customWidth="1"/>
    <col min="186" max="188" width="10" customWidth="1"/>
    <col min="189" max="189" width="9.86328125" customWidth="1"/>
    <col min="190" max="192" width="10" customWidth="1"/>
    <col min="193" max="193" width="9.86328125" customWidth="1"/>
    <col min="194" max="195" width="10" customWidth="1"/>
    <col min="196" max="196" width="9.86328125" customWidth="1"/>
    <col min="197" max="197" width="10" customWidth="1"/>
    <col min="198" max="198" width="9.86328125" customWidth="1"/>
    <col min="199" max="199" width="10" customWidth="1"/>
    <col min="200" max="200" width="9.86328125" customWidth="1"/>
    <col min="201" max="201" width="10" customWidth="1"/>
    <col min="202" max="202" width="9.86328125" customWidth="1"/>
    <col min="203" max="203" width="10" customWidth="1"/>
    <col min="204" max="204" width="9.86328125" customWidth="1"/>
    <col min="205" max="206" width="10" customWidth="1"/>
    <col min="207" max="207" width="9.86328125" customWidth="1"/>
    <col min="208" max="208" width="10" customWidth="1"/>
    <col min="209" max="209" width="9.86328125" customWidth="1"/>
    <col min="210" max="213" width="10" customWidth="1"/>
    <col min="214" max="214" width="9.86328125" customWidth="1"/>
    <col min="215" max="215" width="10" customWidth="1"/>
    <col min="216" max="216" width="9.86328125" customWidth="1"/>
    <col min="217" max="217" width="10" customWidth="1"/>
    <col min="218" max="218" width="9.86328125" customWidth="1"/>
    <col min="219" max="219" width="10" customWidth="1"/>
    <col min="220" max="220" width="9.86328125" customWidth="1"/>
    <col min="221" max="221" width="10" customWidth="1"/>
    <col min="222" max="222" width="12.3984375" customWidth="1"/>
    <col min="223" max="224" width="10" customWidth="1"/>
    <col min="225" max="225" width="9.86328125" customWidth="1"/>
    <col min="226" max="227" width="10" customWidth="1"/>
    <col min="228" max="228" width="9.86328125" customWidth="1"/>
    <col min="229" max="229" width="8.86328125" customWidth="1"/>
    <col min="230" max="230" width="9.86328125" customWidth="1"/>
    <col min="231" max="232" width="10" customWidth="1"/>
    <col min="233" max="233" width="9.86328125" customWidth="1"/>
    <col min="234" max="236" width="10" customWidth="1"/>
    <col min="237" max="237" width="9.86328125" customWidth="1"/>
    <col min="238" max="239" width="10" customWidth="1"/>
    <col min="240" max="240" width="9.86328125" customWidth="1"/>
    <col min="241" max="241" width="6.86328125" customWidth="1"/>
    <col min="242" max="242" width="9.86328125" customWidth="1"/>
    <col min="243" max="243" width="8.86328125" customWidth="1"/>
    <col min="244" max="244" width="9.86328125" customWidth="1"/>
    <col min="245" max="246" width="10" customWidth="1"/>
    <col min="247" max="247" width="9.86328125" customWidth="1"/>
    <col min="248" max="248" width="6.86328125" customWidth="1"/>
    <col min="249" max="249" width="9.86328125" customWidth="1"/>
    <col min="250" max="250" width="10" customWidth="1"/>
    <col min="251" max="251" width="9.86328125" customWidth="1"/>
    <col min="252" max="252" width="10" customWidth="1"/>
    <col min="253" max="253" width="12.3984375" customWidth="1"/>
    <col min="254" max="254" width="6.86328125" customWidth="1"/>
    <col min="255" max="255" width="9.86328125" customWidth="1"/>
    <col min="256" max="258" width="10" customWidth="1"/>
    <col min="259" max="259" width="9.86328125" customWidth="1"/>
    <col min="260" max="260" width="10" customWidth="1"/>
    <col min="261" max="261" width="9.86328125" customWidth="1"/>
    <col min="262" max="263" width="10" customWidth="1"/>
    <col min="264" max="264" width="9.86328125" customWidth="1"/>
    <col min="265" max="266" width="10" customWidth="1"/>
    <col min="267" max="267" width="9.86328125" customWidth="1"/>
    <col min="268" max="268" width="10" customWidth="1"/>
    <col min="269" max="269" width="9.86328125" customWidth="1"/>
    <col min="270" max="270" width="6.86328125" customWidth="1"/>
    <col min="271" max="271" width="9.86328125" customWidth="1"/>
    <col min="272" max="273" width="10" customWidth="1"/>
    <col min="274" max="274" width="9.86328125" customWidth="1"/>
    <col min="275" max="275" width="10" customWidth="1"/>
    <col min="276" max="276" width="9.86328125" customWidth="1"/>
    <col min="277" max="277" width="10" customWidth="1"/>
    <col min="278" max="278" width="9.86328125" customWidth="1"/>
    <col min="279" max="281" width="10" customWidth="1"/>
    <col min="282" max="282" width="9.86328125" customWidth="1"/>
    <col min="283" max="283" width="6.86328125" customWidth="1"/>
    <col min="284" max="284" width="9.86328125" customWidth="1"/>
    <col min="285" max="285" width="10" customWidth="1"/>
    <col min="286" max="286" width="9.86328125" customWidth="1"/>
    <col min="287" max="287" width="10" customWidth="1"/>
    <col min="288" max="288" width="9.86328125" customWidth="1"/>
    <col min="289" max="292" width="10" customWidth="1"/>
    <col min="293" max="293" width="9.86328125" customWidth="1"/>
    <col min="294" max="294" width="10" customWidth="1"/>
    <col min="295" max="295" width="9.86328125" customWidth="1"/>
    <col min="296" max="296" width="10" customWidth="1"/>
    <col min="297" max="297" width="9.86328125" customWidth="1"/>
    <col min="298" max="298" width="10" customWidth="1"/>
    <col min="299" max="299" width="9.86328125" customWidth="1"/>
    <col min="300" max="300" width="10" customWidth="1"/>
    <col min="301" max="301" width="9.86328125" customWidth="1"/>
    <col min="302" max="304" width="10" customWidth="1"/>
    <col min="305" max="305" width="9.86328125" customWidth="1"/>
    <col min="306" max="306" width="6.86328125" customWidth="1"/>
    <col min="307" max="307" width="9.86328125" customWidth="1"/>
    <col min="308" max="311" width="10" customWidth="1"/>
    <col min="312" max="312" width="9.86328125" customWidth="1"/>
    <col min="313" max="314" width="10" customWidth="1"/>
    <col min="315" max="315" width="9.86328125" customWidth="1"/>
    <col min="316" max="316" width="10" customWidth="1"/>
    <col min="317" max="317" width="9.86328125" customWidth="1"/>
    <col min="318" max="318" width="6.86328125" customWidth="1"/>
    <col min="319" max="319" width="9.86328125" customWidth="1"/>
    <col min="320" max="320" width="10" customWidth="1"/>
    <col min="321" max="321" width="9.86328125" customWidth="1"/>
    <col min="322" max="322" width="6.86328125" customWidth="1"/>
    <col min="323" max="323" width="9.86328125" customWidth="1"/>
    <col min="324" max="324" width="6.86328125" customWidth="1"/>
    <col min="325" max="325" width="9.86328125" customWidth="1"/>
    <col min="326" max="326" width="6.86328125" customWidth="1"/>
    <col min="327" max="327" width="9.86328125" customWidth="1"/>
    <col min="328" max="329" width="10" customWidth="1"/>
    <col min="330" max="330" width="9.86328125" customWidth="1"/>
    <col min="331" max="331" width="10" customWidth="1"/>
    <col min="332" max="332" width="9.86328125" customWidth="1"/>
    <col min="333" max="333" width="8.86328125" customWidth="1"/>
    <col min="334" max="334" width="9.86328125" customWidth="1"/>
    <col min="335" max="338" width="10" customWidth="1"/>
    <col min="339" max="339" width="9.86328125" customWidth="1"/>
    <col min="340" max="340" width="10" customWidth="1"/>
    <col min="341" max="341" width="9.86328125" customWidth="1"/>
    <col min="342" max="342" width="6.86328125" customWidth="1"/>
    <col min="343" max="343" width="9.86328125" customWidth="1"/>
    <col min="344" max="345" width="10" customWidth="1"/>
    <col min="346" max="346" width="9.86328125" customWidth="1"/>
    <col min="347" max="348" width="10" customWidth="1"/>
    <col min="349" max="349" width="9.86328125" customWidth="1"/>
    <col min="350" max="350" width="6.86328125" customWidth="1"/>
    <col min="351" max="351" width="9.86328125" customWidth="1"/>
    <col min="352" max="352" width="6.86328125" customWidth="1"/>
    <col min="353" max="353" width="9.86328125" customWidth="1"/>
    <col min="354" max="354" width="6.86328125" customWidth="1"/>
    <col min="355" max="355" width="9.86328125" customWidth="1"/>
    <col min="356" max="357" width="10" customWidth="1"/>
    <col min="358" max="358" width="9.86328125" customWidth="1"/>
    <col min="359" max="359" width="8.86328125" customWidth="1"/>
    <col min="360" max="360" width="9.86328125" customWidth="1"/>
    <col min="361" max="361" width="10" customWidth="1"/>
    <col min="362" max="362" width="9.86328125" customWidth="1"/>
    <col min="363" max="364" width="10" customWidth="1"/>
    <col min="365" max="365" width="9.86328125" customWidth="1"/>
    <col min="366" max="366" width="10" customWidth="1"/>
    <col min="367" max="367" width="9.86328125" customWidth="1"/>
    <col min="368" max="368" width="6.86328125" customWidth="1"/>
    <col min="369" max="369" width="9.86328125" customWidth="1"/>
    <col min="370" max="370" width="6.86328125" customWidth="1"/>
    <col min="371" max="371" width="9.86328125" customWidth="1"/>
    <col min="372" max="375" width="10" customWidth="1"/>
    <col min="376" max="376" width="9.86328125" customWidth="1"/>
    <col min="377" max="377" width="6.86328125" customWidth="1"/>
    <col min="378" max="378" width="9.86328125" customWidth="1"/>
    <col min="379" max="380" width="10" customWidth="1"/>
    <col min="381" max="381" width="9.86328125" customWidth="1"/>
    <col min="382" max="382" width="10" customWidth="1"/>
    <col min="383" max="383" width="9.86328125" customWidth="1"/>
    <col min="384" max="384" width="10" customWidth="1"/>
    <col min="385" max="385" width="9.86328125" customWidth="1"/>
    <col min="386" max="387" width="10" customWidth="1"/>
    <col min="388" max="388" width="9.86328125" customWidth="1"/>
    <col min="389" max="389" width="6.86328125" customWidth="1"/>
    <col min="390" max="390" width="9.86328125" customWidth="1"/>
    <col min="391" max="391" width="6.86328125" customWidth="1"/>
    <col min="392" max="392" width="9.86328125" customWidth="1"/>
    <col min="393" max="393" width="10" customWidth="1"/>
    <col min="394" max="394" width="9.86328125" customWidth="1"/>
    <col min="395" max="395" width="6.86328125" customWidth="1"/>
    <col min="396" max="396" width="9.86328125" customWidth="1"/>
    <col min="397" max="397" width="10" customWidth="1"/>
    <col min="398" max="398" width="9.86328125" customWidth="1"/>
    <col min="399" max="400" width="8.86328125" customWidth="1"/>
    <col min="401" max="401" width="9.86328125" customWidth="1"/>
    <col min="402" max="402" width="10" customWidth="1"/>
    <col min="403" max="403" width="9.86328125" customWidth="1"/>
    <col min="404" max="404" width="10" customWidth="1"/>
    <col min="405" max="405" width="9.86328125" customWidth="1"/>
    <col min="406" max="406" width="10" customWidth="1"/>
    <col min="407" max="407" width="9.86328125" customWidth="1"/>
    <col min="408" max="411" width="10" customWidth="1"/>
    <col min="412" max="412" width="9.86328125" customWidth="1"/>
    <col min="413" max="413" width="6.86328125" customWidth="1"/>
    <col min="414" max="414" width="9.86328125" customWidth="1"/>
    <col min="415" max="416" width="6.86328125" customWidth="1"/>
    <col min="417" max="417" width="9.86328125" customWidth="1"/>
    <col min="418" max="418" width="6.86328125" customWidth="1"/>
    <col min="419" max="419" width="9.86328125" customWidth="1"/>
    <col min="420" max="422" width="10" customWidth="1"/>
    <col min="423" max="423" width="9.86328125" customWidth="1"/>
    <col min="424" max="424" width="6.86328125" customWidth="1"/>
    <col min="425" max="425" width="9.86328125" customWidth="1"/>
    <col min="426" max="427" width="10" customWidth="1"/>
    <col min="428" max="428" width="9.86328125" customWidth="1"/>
    <col min="429" max="429" width="8.86328125" customWidth="1"/>
    <col min="430" max="430" width="9.86328125" customWidth="1"/>
    <col min="431" max="432" width="10" customWidth="1"/>
    <col min="433" max="433" width="9.86328125" customWidth="1"/>
    <col min="434" max="434" width="10" customWidth="1"/>
    <col min="435" max="435" width="9.86328125" customWidth="1"/>
    <col min="436" max="436" width="6.86328125" customWidth="1"/>
    <col min="437" max="437" width="9.86328125" customWidth="1"/>
    <col min="438" max="440" width="10" customWidth="1"/>
    <col min="441" max="441" width="9.86328125" customWidth="1"/>
    <col min="442" max="442" width="10" customWidth="1"/>
    <col min="443" max="443" width="9.86328125" customWidth="1"/>
    <col min="444" max="444" width="10" bestFit="1" customWidth="1"/>
    <col min="445" max="445" width="9.86328125" bestFit="1" customWidth="1"/>
    <col min="446" max="447" width="10" bestFit="1" customWidth="1"/>
    <col min="448" max="448" width="9.86328125" bestFit="1" customWidth="1"/>
    <col min="449" max="449" width="10" bestFit="1" customWidth="1"/>
    <col min="450" max="450" width="9.86328125" bestFit="1" customWidth="1"/>
    <col min="451" max="452" width="10" bestFit="1" customWidth="1"/>
    <col min="453" max="453" width="9.86328125" bestFit="1" customWidth="1"/>
    <col min="454" max="454" width="10" bestFit="1" customWidth="1"/>
    <col min="455" max="455" width="9.86328125" bestFit="1" customWidth="1"/>
    <col min="456" max="456" width="6.86328125" customWidth="1"/>
    <col min="457" max="457" width="9.86328125" bestFit="1" customWidth="1"/>
    <col min="458" max="458" width="10" bestFit="1" customWidth="1"/>
    <col min="459" max="459" width="9.86328125" bestFit="1" customWidth="1"/>
    <col min="460" max="463" width="10" bestFit="1" customWidth="1"/>
    <col min="464" max="464" width="9.86328125" bestFit="1" customWidth="1"/>
    <col min="465" max="465" width="6.86328125" customWidth="1"/>
    <col min="466" max="466" width="9.86328125" bestFit="1" customWidth="1"/>
    <col min="467" max="467" width="6.86328125" customWidth="1"/>
    <col min="468" max="468" width="9.86328125" bestFit="1" customWidth="1"/>
    <col min="469" max="469" width="6.86328125" customWidth="1"/>
    <col min="470" max="470" width="9.86328125" bestFit="1" customWidth="1"/>
    <col min="471" max="471" width="10" bestFit="1" customWidth="1"/>
    <col min="472" max="472" width="9.86328125" bestFit="1" customWidth="1"/>
    <col min="473" max="473" width="10" bestFit="1" customWidth="1"/>
    <col min="474" max="474" width="9.86328125" bestFit="1" customWidth="1"/>
    <col min="475" max="475" width="10" bestFit="1" customWidth="1"/>
    <col min="476" max="476" width="9.86328125" bestFit="1" customWidth="1"/>
    <col min="477" max="479" width="10" bestFit="1" customWidth="1"/>
    <col min="480" max="480" width="9.86328125" bestFit="1" customWidth="1"/>
    <col min="481" max="481" width="10" bestFit="1" customWidth="1"/>
    <col min="482" max="482" width="12.3984375" bestFit="1" customWidth="1"/>
    <col min="483" max="483" width="6.86328125" customWidth="1"/>
    <col min="484" max="484" width="9.86328125" bestFit="1" customWidth="1"/>
    <col min="485" max="486" width="10" bestFit="1" customWidth="1"/>
    <col min="487" max="487" width="9.86328125" bestFit="1" customWidth="1"/>
    <col min="488" max="488" width="6.86328125" customWidth="1"/>
    <col min="489" max="489" width="9.86328125" bestFit="1" customWidth="1"/>
    <col min="490" max="490" width="10" bestFit="1" customWidth="1"/>
    <col min="491" max="491" width="9.86328125" bestFit="1" customWidth="1"/>
    <col min="492" max="492" width="10" bestFit="1" customWidth="1"/>
    <col min="493" max="493" width="9.86328125" bestFit="1" customWidth="1"/>
    <col min="494" max="494" width="6.86328125" customWidth="1"/>
    <col min="495" max="495" width="9.86328125" bestFit="1" customWidth="1"/>
    <col min="496" max="499" width="10" bestFit="1" customWidth="1"/>
    <col min="500" max="500" width="9.86328125" bestFit="1" customWidth="1"/>
    <col min="501" max="501" width="6.86328125" customWidth="1"/>
    <col min="502" max="502" width="9.86328125" bestFit="1" customWidth="1"/>
    <col min="503" max="503" width="6.86328125" customWidth="1"/>
    <col min="504" max="504" width="9.86328125" bestFit="1" customWidth="1"/>
    <col min="505" max="505" width="10" bestFit="1" customWidth="1"/>
    <col min="506" max="506" width="9.86328125" bestFit="1" customWidth="1"/>
    <col min="507" max="507" width="10" bestFit="1" customWidth="1"/>
    <col min="508" max="508" width="9.86328125" bestFit="1" customWidth="1"/>
    <col min="509" max="511" width="10" bestFit="1" customWidth="1"/>
    <col min="512" max="512" width="9.86328125" bestFit="1" customWidth="1"/>
    <col min="513" max="514" width="10" bestFit="1" customWidth="1"/>
    <col min="515" max="515" width="9.86328125" bestFit="1" customWidth="1"/>
    <col min="516" max="516" width="6.86328125" customWidth="1"/>
    <col min="517" max="517" width="9.86328125" bestFit="1" customWidth="1"/>
    <col min="518" max="518" width="10" bestFit="1" customWidth="1"/>
    <col min="519" max="519" width="9.86328125" bestFit="1" customWidth="1"/>
    <col min="520" max="520" width="10" bestFit="1" customWidth="1"/>
    <col min="521" max="521" width="9.86328125" bestFit="1" customWidth="1"/>
    <col min="522" max="524" width="10" bestFit="1" customWidth="1"/>
    <col min="525" max="525" width="9.86328125" bestFit="1" customWidth="1"/>
    <col min="526" max="526" width="6.86328125" customWidth="1"/>
    <col min="527" max="527" width="9.86328125" bestFit="1" customWidth="1"/>
    <col min="528" max="529" width="10" bestFit="1" customWidth="1"/>
    <col min="530" max="530" width="9.86328125" bestFit="1" customWidth="1"/>
    <col min="531" max="531" width="10" bestFit="1" customWidth="1"/>
    <col min="532" max="532" width="9.86328125" bestFit="1" customWidth="1"/>
    <col min="533" max="536" width="10" bestFit="1" customWidth="1"/>
    <col min="537" max="537" width="9.86328125" bestFit="1" customWidth="1"/>
    <col min="538" max="538" width="10" bestFit="1" customWidth="1"/>
    <col min="539" max="539" width="9.86328125" bestFit="1" customWidth="1"/>
    <col min="540" max="540" width="8.86328125" customWidth="1"/>
    <col min="541" max="541" width="9.86328125" bestFit="1" customWidth="1"/>
    <col min="542" max="542" width="10" bestFit="1" customWidth="1"/>
    <col min="543" max="543" width="9.86328125" bestFit="1" customWidth="1"/>
    <col min="544" max="545" width="10" bestFit="1" customWidth="1"/>
    <col min="546" max="546" width="9.86328125" bestFit="1" customWidth="1"/>
    <col min="547" max="548" width="10" bestFit="1" customWidth="1"/>
    <col min="549" max="549" width="9.86328125" bestFit="1" customWidth="1"/>
    <col min="550" max="553" width="10" bestFit="1" customWidth="1"/>
    <col min="554" max="554" width="9.86328125" bestFit="1" customWidth="1"/>
    <col min="555" max="555" width="10" bestFit="1" customWidth="1"/>
    <col min="556" max="556" width="9.86328125" bestFit="1" customWidth="1"/>
    <col min="557" max="557" width="10" bestFit="1" customWidth="1"/>
    <col min="558" max="558" width="9.86328125" bestFit="1" customWidth="1"/>
    <col min="559" max="559" width="10" bestFit="1" customWidth="1"/>
    <col min="560" max="560" width="9.86328125" bestFit="1" customWidth="1"/>
    <col min="561" max="561" width="10" bestFit="1" customWidth="1"/>
    <col min="562" max="562" width="9.86328125" bestFit="1" customWidth="1"/>
    <col min="563" max="565" width="10" bestFit="1" customWidth="1"/>
    <col min="566" max="566" width="9.86328125" bestFit="1" customWidth="1"/>
    <col min="567" max="567" width="10" bestFit="1" customWidth="1"/>
    <col min="568" max="568" width="9.86328125" bestFit="1" customWidth="1"/>
    <col min="569" max="570" width="10" bestFit="1" customWidth="1"/>
    <col min="571" max="571" width="9.86328125" bestFit="1" customWidth="1"/>
    <col min="572" max="572" width="6.86328125" customWidth="1"/>
    <col min="573" max="573" width="9.86328125" bestFit="1" customWidth="1"/>
    <col min="574" max="574" width="6.86328125" customWidth="1"/>
    <col min="575" max="575" width="9.86328125" bestFit="1" customWidth="1"/>
    <col min="576" max="576" width="6.86328125" customWidth="1"/>
    <col min="577" max="577" width="9.86328125" bestFit="1" customWidth="1"/>
    <col min="578" max="578" width="10" bestFit="1" customWidth="1"/>
    <col min="579" max="579" width="9.86328125" bestFit="1" customWidth="1"/>
    <col min="580" max="582" width="10" bestFit="1" customWidth="1"/>
    <col min="583" max="583" width="9.86328125" bestFit="1" customWidth="1"/>
    <col min="584" max="584" width="6.86328125" customWidth="1"/>
    <col min="585" max="585" width="9.86328125" bestFit="1" customWidth="1"/>
    <col min="586" max="586" width="10" bestFit="1" customWidth="1"/>
    <col min="587" max="587" width="9.86328125" bestFit="1" customWidth="1"/>
    <col min="588" max="588" width="6.86328125" customWidth="1"/>
    <col min="589" max="589" width="9.86328125" bestFit="1" customWidth="1"/>
    <col min="590" max="591" width="10" bestFit="1" customWidth="1"/>
    <col min="592" max="592" width="9.86328125" bestFit="1" customWidth="1"/>
    <col min="593" max="593" width="6.86328125" customWidth="1"/>
    <col min="594" max="594" width="9.86328125" bestFit="1" customWidth="1"/>
    <col min="595" max="595" width="10" bestFit="1" customWidth="1"/>
    <col min="596" max="596" width="9.86328125" bestFit="1" customWidth="1"/>
    <col min="597" max="598" width="10" bestFit="1" customWidth="1"/>
    <col min="599" max="599" width="9.86328125" bestFit="1" customWidth="1"/>
    <col min="600" max="600" width="10" bestFit="1" customWidth="1"/>
    <col min="601" max="601" width="9.86328125" bestFit="1" customWidth="1"/>
    <col min="602" max="604" width="10" bestFit="1" customWidth="1"/>
    <col min="605" max="605" width="9.86328125" bestFit="1" customWidth="1"/>
    <col min="606" max="609" width="10" bestFit="1" customWidth="1"/>
    <col min="610" max="610" width="10.86328125" bestFit="1" customWidth="1"/>
    <col min="611" max="611" width="10" bestFit="1" customWidth="1"/>
    <col min="612" max="612" width="10.86328125" bestFit="1" customWidth="1"/>
    <col min="613" max="613" width="8.86328125" customWidth="1"/>
    <col min="614" max="614" width="10.86328125" bestFit="1" customWidth="1"/>
    <col min="615" max="615" width="10" bestFit="1" customWidth="1"/>
    <col min="616" max="616" width="10.86328125" bestFit="1" customWidth="1"/>
    <col min="617" max="618" width="10" bestFit="1" customWidth="1"/>
    <col min="619" max="619" width="10.86328125" bestFit="1" customWidth="1"/>
    <col min="620" max="620" width="7.86328125" customWidth="1"/>
    <col min="621" max="621" width="10.86328125" bestFit="1" customWidth="1"/>
    <col min="622" max="622" width="10" bestFit="1" customWidth="1"/>
    <col min="623" max="623" width="10.86328125" bestFit="1" customWidth="1"/>
    <col min="624" max="625" width="10" bestFit="1" customWidth="1"/>
    <col min="626" max="626" width="10.86328125" bestFit="1" customWidth="1"/>
    <col min="627" max="627" width="7.86328125" customWidth="1"/>
    <col min="628" max="628" width="10.86328125" bestFit="1" customWidth="1"/>
    <col min="629" max="629" width="7.86328125" customWidth="1"/>
    <col min="630" max="630" width="10.86328125" bestFit="1" customWidth="1"/>
    <col min="631" max="631" width="7.86328125" customWidth="1"/>
    <col min="632" max="632" width="10.86328125" bestFit="1" customWidth="1"/>
    <col min="633" max="633" width="10" bestFit="1" customWidth="1"/>
    <col min="634" max="634" width="10.86328125" bestFit="1" customWidth="1"/>
    <col min="635" max="637" width="10" bestFit="1" customWidth="1"/>
    <col min="638" max="638" width="10.86328125" bestFit="1" customWidth="1"/>
    <col min="639" max="639" width="10" bestFit="1" customWidth="1"/>
    <col min="640" max="640" width="10.86328125" bestFit="1" customWidth="1"/>
    <col min="641" max="641" width="8.86328125" customWidth="1"/>
    <col min="642" max="642" width="10.86328125" bestFit="1" customWidth="1"/>
    <col min="643" max="646" width="10" bestFit="1" customWidth="1"/>
    <col min="647" max="647" width="10.86328125" bestFit="1" customWidth="1"/>
    <col min="648" max="648" width="7.86328125" customWidth="1"/>
    <col min="649" max="649" width="10.86328125" bestFit="1" customWidth="1"/>
    <col min="650" max="650" width="8.86328125" customWidth="1"/>
    <col min="651" max="651" width="10.86328125" bestFit="1" customWidth="1"/>
    <col min="652" max="652" width="10" bestFit="1" customWidth="1"/>
    <col min="653" max="653" width="10.86328125" bestFit="1" customWidth="1"/>
    <col min="654" max="654" width="10" bestFit="1" customWidth="1"/>
    <col min="655" max="655" width="10.86328125" bestFit="1" customWidth="1"/>
    <col min="656" max="658" width="10" bestFit="1" customWidth="1"/>
    <col min="659" max="659" width="10.86328125" bestFit="1" customWidth="1"/>
    <col min="660" max="660" width="10" bestFit="1" customWidth="1"/>
    <col min="661" max="661" width="10.86328125" bestFit="1" customWidth="1"/>
    <col min="662" max="662" width="7.86328125" customWidth="1"/>
    <col min="663" max="663" width="10.86328125" bestFit="1" customWidth="1"/>
    <col min="664" max="664" width="10" bestFit="1" customWidth="1"/>
    <col min="665" max="665" width="10.86328125" bestFit="1" customWidth="1"/>
    <col min="666" max="666" width="7.86328125" customWidth="1"/>
    <col min="667" max="667" width="10.86328125" bestFit="1" customWidth="1"/>
    <col min="668" max="670" width="10" bestFit="1" customWidth="1"/>
    <col min="671" max="671" width="10.86328125" bestFit="1" customWidth="1"/>
    <col min="672" max="672" width="8.86328125" customWidth="1"/>
    <col min="673" max="673" width="10.86328125" bestFit="1" customWidth="1"/>
    <col min="674" max="674" width="7.86328125" customWidth="1"/>
    <col min="675" max="675" width="10.86328125" bestFit="1" customWidth="1"/>
    <col min="676" max="676" width="8.86328125" customWidth="1"/>
    <col min="677" max="677" width="10.86328125" bestFit="1" customWidth="1"/>
    <col min="678" max="680" width="10" bestFit="1" customWidth="1"/>
    <col min="681" max="681" width="10.86328125" bestFit="1" customWidth="1"/>
    <col min="682" max="682" width="7.86328125" customWidth="1"/>
    <col min="683" max="683" width="10.86328125" bestFit="1" customWidth="1"/>
    <col min="684" max="685" width="10" bestFit="1" customWidth="1"/>
    <col min="686" max="686" width="10.86328125" bestFit="1" customWidth="1"/>
    <col min="687" max="687" width="7.86328125" customWidth="1"/>
    <col min="688" max="688" width="10.86328125" bestFit="1" customWidth="1"/>
    <col min="689" max="692" width="10" bestFit="1" customWidth="1"/>
    <col min="693" max="693" width="10.86328125" bestFit="1" customWidth="1"/>
    <col min="694" max="695" width="10" bestFit="1" customWidth="1"/>
    <col min="696" max="696" width="10.86328125" bestFit="1" customWidth="1"/>
    <col min="697" max="699" width="10" bestFit="1" customWidth="1"/>
    <col min="700" max="700" width="10.86328125" bestFit="1" customWidth="1"/>
    <col min="701" max="701" width="10" bestFit="1" customWidth="1"/>
    <col min="702" max="702" width="10.86328125" bestFit="1" customWidth="1"/>
    <col min="703" max="703" width="10" bestFit="1" customWidth="1"/>
    <col min="704" max="704" width="10.86328125" bestFit="1" customWidth="1"/>
    <col min="705" max="706" width="7.86328125" customWidth="1"/>
    <col min="707" max="707" width="10.86328125" bestFit="1" customWidth="1"/>
    <col min="708" max="708" width="10" bestFit="1" customWidth="1"/>
    <col min="709" max="709" width="10.86328125" bestFit="1" customWidth="1"/>
    <col min="710" max="710" width="7.86328125" customWidth="1"/>
    <col min="711" max="711" width="10.86328125" bestFit="1" customWidth="1"/>
    <col min="712" max="713" width="10" bestFit="1" customWidth="1"/>
    <col min="714" max="714" width="10.86328125" bestFit="1" customWidth="1"/>
    <col min="715" max="715" width="7.86328125" customWidth="1"/>
    <col min="716" max="716" width="10.86328125" bestFit="1" customWidth="1"/>
    <col min="717" max="717" width="10" bestFit="1" customWidth="1"/>
    <col min="718" max="718" width="10.86328125" bestFit="1" customWidth="1"/>
    <col min="719" max="720" width="10" bestFit="1" customWidth="1"/>
    <col min="721" max="721" width="10.86328125" bestFit="1" customWidth="1"/>
    <col min="722" max="722" width="7.86328125" customWidth="1"/>
    <col min="723" max="723" width="10.86328125" bestFit="1" customWidth="1"/>
    <col min="724" max="726" width="10" bestFit="1" customWidth="1"/>
    <col min="727" max="727" width="10.86328125" bestFit="1" customWidth="1"/>
    <col min="728" max="728" width="10" bestFit="1" customWidth="1"/>
    <col min="729" max="729" width="10.86328125" bestFit="1" customWidth="1"/>
    <col min="730" max="730" width="10" bestFit="1" customWidth="1"/>
    <col min="731" max="731" width="10.86328125" bestFit="1" customWidth="1"/>
    <col min="732" max="732" width="8.86328125" customWidth="1"/>
    <col min="733" max="733" width="10.86328125" bestFit="1" customWidth="1"/>
    <col min="734" max="734" width="8.86328125" customWidth="1"/>
    <col min="735" max="735" width="10.86328125" bestFit="1" customWidth="1"/>
    <col min="736" max="738" width="10" bestFit="1" customWidth="1"/>
    <col min="739" max="739" width="10.86328125" bestFit="1" customWidth="1"/>
    <col min="740" max="741" width="10" bestFit="1" customWidth="1"/>
    <col min="742" max="742" width="10.86328125" bestFit="1" customWidth="1"/>
    <col min="743" max="743" width="10" bestFit="1" customWidth="1"/>
    <col min="744" max="744" width="10.86328125" bestFit="1" customWidth="1"/>
    <col min="745" max="745" width="7.86328125" customWidth="1"/>
    <col min="746" max="746" width="10.86328125" bestFit="1" customWidth="1"/>
    <col min="747" max="750" width="10" bestFit="1" customWidth="1"/>
    <col min="751" max="751" width="10.86328125" bestFit="1" customWidth="1"/>
    <col min="752" max="753" width="10" bestFit="1" customWidth="1"/>
    <col min="754" max="754" width="10.86328125" bestFit="1" customWidth="1"/>
    <col min="755" max="757" width="10" bestFit="1" customWidth="1"/>
    <col min="758" max="758" width="10.86328125" bestFit="1" customWidth="1"/>
    <col min="759" max="759" width="10" bestFit="1" customWidth="1"/>
    <col min="760" max="760" width="10.86328125" bestFit="1" customWidth="1"/>
    <col min="761" max="761" width="7.86328125" customWidth="1"/>
    <col min="762" max="762" width="10.86328125" bestFit="1" customWidth="1"/>
    <col min="763" max="763" width="10" bestFit="1" customWidth="1"/>
    <col min="764" max="764" width="10.86328125" bestFit="1" customWidth="1"/>
    <col min="765" max="766" width="10" bestFit="1" customWidth="1"/>
    <col min="767" max="767" width="10.86328125" bestFit="1" customWidth="1"/>
    <col min="768" max="768" width="7.86328125" customWidth="1"/>
    <col min="769" max="769" width="10.86328125" bestFit="1" customWidth="1"/>
    <col min="770" max="771" width="10" bestFit="1" customWidth="1"/>
    <col min="772" max="772" width="10.86328125" bestFit="1" customWidth="1"/>
    <col min="773" max="773" width="10" bestFit="1" customWidth="1"/>
    <col min="774" max="774" width="10.86328125" bestFit="1" customWidth="1"/>
    <col min="775" max="775" width="7.86328125" customWidth="1"/>
    <col min="776" max="776" width="10.86328125" bestFit="1" customWidth="1"/>
    <col min="777" max="780" width="10" bestFit="1" customWidth="1"/>
    <col min="781" max="781" width="10.86328125" bestFit="1" customWidth="1"/>
    <col min="782" max="783" width="10" bestFit="1" customWidth="1"/>
    <col min="784" max="784" width="10.86328125" bestFit="1" customWidth="1"/>
    <col min="785" max="786" width="10" bestFit="1" customWidth="1"/>
    <col min="787" max="787" width="10.86328125" bestFit="1" customWidth="1"/>
    <col min="788" max="790" width="10" bestFit="1" customWidth="1"/>
    <col min="791" max="791" width="10.86328125" bestFit="1" customWidth="1"/>
    <col min="792" max="792" width="7.86328125" customWidth="1"/>
    <col min="793" max="793" width="10.86328125" bestFit="1" customWidth="1"/>
    <col min="794" max="794" width="10" bestFit="1" customWidth="1"/>
    <col min="795" max="795" width="10.86328125" bestFit="1" customWidth="1"/>
    <col min="796" max="797" width="10" bestFit="1" customWidth="1"/>
    <col min="798" max="798" width="10.86328125" bestFit="1" customWidth="1"/>
    <col min="799" max="799" width="10" bestFit="1" customWidth="1"/>
    <col min="800" max="800" width="10.86328125" bestFit="1" customWidth="1"/>
    <col min="801" max="801" width="10" bestFit="1" customWidth="1"/>
    <col min="802" max="802" width="10.86328125" bestFit="1" customWidth="1"/>
    <col min="803" max="803" width="7.86328125" customWidth="1"/>
    <col min="804" max="804" width="10.86328125" bestFit="1" customWidth="1"/>
    <col min="805" max="808" width="10" bestFit="1" customWidth="1"/>
    <col min="809" max="809" width="10.86328125" bestFit="1" customWidth="1"/>
    <col min="810" max="811" width="10" bestFit="1" customWidth="1"/>
    <col min="812" max="812" width="10.86328125" bestFit="1" customWidth="1"/>
    <col min="813" max="814" width="10" bestFit="1" customWidth="1"/>
    <col min="815" max="815" width="10.86328125" bestFit="1" customWidth="1"/>
    <col min="816" max="816" width="10" bestFit="1" customWidth="1"/>
    <col min="817" max="817" width="10.86328125" bestFit="1" customWidth="1"/>
    <col min="818" max="818" width="7.86328125" customWidth="1"/>
    <col min="819" max="819" width="10.86328125" bestFit="1" customWidth="1"/>
    <col min="820" max="820" width="10" bestFit="1" customWidth="1"/>
    <col min="821" max="821" width="10.86328125" bestFit="1" customWidth="1"/>
    <col min="822" max="823" width="8.86328125" customWidth="1"/>
    <col min="824" max="824" width="10.86328125" bestFit="1" customWidth="1"/>
    <col min="825" max="825" width="10" bestFit="1" customWidth="1"/>
    <col min="826" max="826" width="10.86328125" bestFit="1" customWidth="1"/>
    <col min="827" max="827" width="10" bestFit="1" customWidth="1"/>
    <col min="828" max="828" width="10.86328125" bestFit="1" customWidth="1"/>
    <col min="829" max="831" width="10" bestFit="1" customWidth="1"/>
    <col min="832" max="832" width="10.86328125" bestFit="1" customWidth="1"/>
    <col min="833" max="833" width="7.86328125" customWidth="1"/>
    <col min="834" max="834" width="10.86328125" bestFit="1" customWidth="1"/>
    <col min="835" max="835" width="10" bestFit="1" customWidth="1"/>
    <col min="836" max="836" width="10.86328125" bestFit="1" customWidth="1"/>
    <col min="837" max="837" width="8.86328125" customWidth="1"/>
    <col min="838" max="838" width="10.86328125" bestFit="1" customWidth="1"/>
    <col min="839" max="839" width="10" bestFit="1" customWidth="1"/>
    <col min="840" max="840" width="10.86328125" bestFit="1" customWidth="1"/>
    <col min="841" max="841" width="7.86328125" customWidth="1"/>
    <col min="842" max="842" width="10.86328125" bestFit="1" customWidth="1"/>
    <col min="843" max="844" width="10" bestFit="1" customWidth="1"/>
    <col min="845" max="845" width="10.86328125" bestFit="1" customWidth="1"/>
    <col min="846" max="846" width="7.86328125" customWidth="1"/>
    <col min="847" max="847" width="10.86328125" bestFit="1" customWidth="1"/>
    <col min="848" max="848" width="7.86328125" customWidth="1"/>
    <col min="849" max="849" width="10.86328125" bestFit="1" customWidth="1"/>
    <col min="850" max="850" width="7.86328125" customWidth="1"/>
    <col min="851" max="851" width="10.86328125" bestFit="1" customWidth="1"/>
    <col min="852" max="855" width="10" bestFit="1" customWidth="1"/>
    <col min="856" max="856" width="10.86328125" bestFit="1" customWidth="1"/>
    <col min="857" max="858" width="10" bestFit="1" customWidth="1"/>
    <col min="859" max="859" width="10.86328125" bestFit="1" customWidth="1"/>
    <col min="860" max="860" width="7.86328125" customWidth="1"/>
    <col min="861" max="861" width="10.86328125" bestFit="1" customWidth="1"/>
    <col min="862" max="862" width="7.86328125" customWidth="1"/>
    <col min="863" max="863" width="10.86328125" bestFit="1" customWidth="1"/>
    <col min="864" max="864" width="10" bestFit="1" customWidth="1"/>
    <col min="865" max="865" width="10.86328125" bestFit="1" customWidth="1"/>
    <col min="866" max="866" width="10" bestFit="1" customWidth="1"/>
    <col min="867" max="867" width="10.86328125" bestFit="1" customWidth="1"/>
    <col min="868" max="868" width="10" bestFit="1" customWidth="1"/>
    <col min="869" max="869" width="10.86328125" bestFit="1" customWidth="1"/>
    <col min="870" max="872" width="10" bestFit="1" customWidth="1"/>
    <col min="873" max="873" width="10.86328125" bestFit="1" customWidth="1"/>
    <col min="874" max="874" width="7.86328125" customWidth="1"/>
    <col min="875" max="875" width="10.86328125" bestFit="1" customWidth="1"/>
    <col min="876" max="876" width="10" bestFit="1" customWidth="1"/>
    <col min="877" max="877" width="10.86328125" bestFit="1" customWidth="1"/>
    <col min="878" max="880" width="10" bestFit="1" customWidth="1"/>
    <col min="881" max="881" width="10.86328125" bestFit="1" customWidth="1"/>
    <col min="882" max="882" width="7.86328125" customWidth="1"/>
    <col min="883" max="883" width="10.86328125" bestFit="1" customWidth="1"/>
    <col min="884" max="884" width="7.86328125" customWidth="1"/>
    <col min="885" max="885" width="10.86328125" bestFit="1" customWidth="1"/>
    <col min="886" max="887" width="8.86328125" customWidth="1"/>
    <col min="888" max="888" width="10.86328125" bestFit="1" customWidth="1"/>
    <col min="889" max="892" width="10" bestFit="1" customWidth="1"/>
    <col min="893" max="893" width="10.86328125" bestFit="1" customWidth="1"/>
    <col min="894" max="894" width="8.86328125" customWidth="1"/>
    <col min="895" max="895" width="10.86328125" bestFit="1" customWidth="1"/>
    <col min="896" max="896" width="10" bestFit="1" customWidth="1"/>
    <col min="897" max="897" width="10.86328125" bestFit="1" customWidth="1"/>
    <col min="898" max="898" width="7.86328125" customWidth="1"/>
    <col min="899" max="899" width="10.86328125" bestFit="1" customWidth="1"/>
    <col min="900" max="902" width="10" bestFit="1" customWidth="1"/>
    <col min="903" max="903" width="10.86328125" bestFit="1" customWidth="1"/>
    <col min="904" max="904" width="7.86328125" customWidth="1"/>
    <col min="905" max="905" width="10.86328125" bestFit="1" customWidth="1"/>
    <col min="906" max="906" width="7.86328125" customWidth="1"/>
    <col min="907" max="907" width="10.86328125" bestFit="1" customWidth="1"/>
    <col min="908" max="908" width="7.86328125" customWidth="1"/>
    <col min="909" max="909" width="10.86328125" bestFit="1" customWidth="1"/>
    <col min="910" max="910" width="10" bestFit="1" customWidth="1"/>
    <col min="911" max="911" width="10.86328125" bestFit="1" customWidth="1"/>
    <col min="912" max="914" width="10" bestFit="1" customWidth="1"/>
    <col min="915" max="915" width="10.86328125" bestFit="1" customWidth="1"/>
    <col min="916" max="919" width="10" bestFit="1" customWidth="1"/>
    <col min="920" max="920" width="10.86328125" bestFit="1" customWidth="1"/>
    <col min="921" max="921" width="7.86328125" customWidth="1"/>
    <col min="922" max="922" width="10.86328125" bestFit="1" customWidth="1"/>
    <col min="923" max="924" width="10" bestFit="1" customWidth="1"/>
    <col min="925" max="925" width="10.86328125" bestFit="1" customWidth="1"/>
    <col min="926" max="928" width="10" bestFit="1" customWidth="1"/>
    <col min="929" max="929" width="10.86328125" bestFit="1" customWidth="1"/>
    <col min="930" max="930" width="10" bestFit="1" customWidth="1"/>
    <col min="931" max="931" width="10.86328125" bestFit="1" customWidth="1"/>
    <col min="932" max="932" width="8.86328125" customWidth="1"/>
    <col min="933" max="933" width="10.86328125" bestFit="1" customWidth="1"/>
    <col min="934" max="934" width="7.86328125" customWidth="1"/>
    <col min="935" max="935" width="10.86328125" bestFit="1" customWidth="1"/>
    <col min="936" max="938" width="10" bestFit="1" customWidth="1"/>
    <col min="939" max="939" width="10.86328125" bestFit="1" customWidth="1"/>
    <col min="940" max="940" width="10" bestFit="1" customWidth="1"/>
    <col min="941" max="941" width="10.86328125" bestFit="1" customWidth="1"/>
    <col min="942" max="944" width="10" bestFit="1" customWidth="1"/>
    <col min="945" max="945" width="10.86328125" bestFit="1" customWidth="1"/>
    <col min="946" max="946" width="7.86328125" customWidth="1"/>
    <col min="947" max="947" width="10.86328125" bestFit="1" customWidth="1"/>
    <col min="948" max="950" width="10" bestFit="1" customWidth="1"/>
    <col min="951" max="951" width="10.86328125" bestFit="1" customWidth="1"/>
    <col min="952" max="952" width="8.86328125" customWidth="1"/>
    <col min="953" max="953" width="10.86328125" bestFit="1" customWidth="1"/>
    <col min="954" max="954" width="7.86328125" customWidth="1"/>
    <col min="955" max="955" width="10.86328125" bestFit="1" customWidth="1"/>
    <col min="956" max="956" width="7.86328125" customWidth="1"/>
    <col min="957" max="957" width="10.86328125" bestFit="1" customWidth="1"/>
    <col min="958" max="958" width="10" bestFit="1" customWidth="1"/>
    <col min="959" max="959" width="10.86328125" bestFit="1" customWidth="1"/>
    <col min="960" max="960" width="7.86328125" customWidth="1"/>
    <col min="961" max="961" width="10.86328125" bestFit="1" customWidth="1"/>
    <col min="962" max="962" width="8.86328125" customWidth="1"/>
    <col min="963" max="963" width="10.86328125" bestFit="1" customWidth="1"/>
    <col min="964" max="964" width="7.86328125" customWidth="1"/>
    <col min="965" max="965" width="10.86328125" bestFit="1" customWidth="1"/>
    <col min="966" max="966" width="7.86328125" customWidth="1"/>
    <col min="967" max="967" width="10.86328125" bestFit="1" customWidth="1"/>
    <col min="968" max="968" width="7.86328125" customWidth="1"/>
    <col min="969" max="969" width="10.86328125" bestFit="1" customWidth="1"/>
    <col min="970" max="971" width="10" bestFit="1" customWidth="1"/>
    <col min="972" max="972" width="10.86328125" bestFit="1" customWidth="1"/>
    <col min="973" max="973" width="7.86328125" customWidth="1"/>
    <col min="974" max="974" width="10.86328125" bestFit="1" customWidth="1"/>
    <col min="975" max="977" width="10" bestFit="1" customWidth="1"/>
    <col min="978" max="978" width="11.86328125" bestFit="1" customWidth="1"/>
    <col min="979" max="979" width="8.86328125" customWidth="1"/>
    <col min="980" max="980" width="11.86328125" bestFit="1" customWidth="1"/>
    <col min="981" max="981" width="8.86328125" customWidth="1"/>
    <col min="982" max="982" width="11.86328125" bestFit="1" customWidth="1"/>
    <col min="983" max="984" width="8.86328125" customWidth="1"/>
    <col min="985" max="985" width="11.86328125" bestFit="1" customWidth="1"/>
    <col min="986" max="986" width="8.86328125" customWidth="1"/>
    <col min="987" max="987" width="11.86328125" bestFit="1" customWidth="1"/>
    <col min="988" max="988" width="10" bestFit="1" customWidth="1"/>
    <col min="989" max="989" width="11.86328125" bestFit="1" customWidth="1"/>
    <col min="990" max="990" width="8.86328125" customWidth="1"/>
    <col min="991" max="991" width="11.86328125" bestFit="1" customWidth="1"/>
    <col min="992" max="992" width="8.86328125" customWidth="1"/>
    <col min="993" max="993" width="11.86328125" bestFit="1" customWidth="1"/>
    <col min="994" max="994" width="8.86328125" customWidth="1"/>
    <col min="995" max="995" width="11.86328125" bestFit="1" customWidth="1"/>
    <col min="996" max="999" width="10" bestFit="1" customWidth="1"/>
    <col min="1000" max="1000" width="11.86328125" bestFit="1" customWidth="1"/>
    <col min="1001" max="1001" width="10" bestFit="1" customWidth="1"/>
    <col min="1002" max="1002" width="11.86328125" bestFit="1" customWidth="1"/>
    <col min="1003" max="1004" width="8.86328125" customWidth="1"/>
    <col min="1005" max="1005" width="11.86328125" bestFit="1" customWidth="1"/>
    <col min="1006" max="1006" width="8.86328125" customWidth="1"/>
    <col min="1007" max="1007" width="11.86328125" bestFit="1" customWidth="1"/>
    <col min="1008" max="1008" width="8.86328125" customWidth="1"/>
    <col min="1009" max="1009" width="11.86328125" bestFit="1" customWidth="1"/>
    <col min="1010" max="1010" width="8.86328125" customWidth="1"/>
    <col min="1011" max="1011" width="11.86328125" bestFit="1" customWidth="1"/>
    <col min="1012" max="1014" width="10" bestFit="1" customWidth="1"/>
    <col min="1015" max="1015" width="11.86328125" bestFit="1" customWidth="1"/>
    <col min="1016" max="1017" width="10" bestFit="1" customWidth="1"/>
    <col min="1018" max="1018" width="11.86328125" bestFit="1" customWidth="1"/>
    <col min="1019" max="1019" width="8.86328125" customWidth="1"/>
    <col min="1020" max="1020" width="11.86328125" bestFit="1" customWidth="1"/>
    <col min="1021" max="1022" width="8.86328125" customWidth="1"/>
    <col min="1023" max="1023" width="11.86328125" bestFit="1" customWidth="1"/>
    <col min="1024" max="1024" width="10" bestFit="1" customWidth="1"/>
    <col min="1025" max="1025" width="11.86328125" bestFit="1" customWidth="1"/>
    <col min="1026" max="1027" width="8.86328125" customWidth="1"/>
    <col min="1028" max="1028" width="11.86328125" bestFit="1" customWidth="1"/>
    <col min="1029" max="1029" width="10" bestFit="1" customWidth="1"/>
    <col min="1030" max="1030" width="11.86328125" bestFit="1" customWidth="1"/>
    <col min="1031" max="1033" width="10" bestFit="1" customWidth="1"/>
    <col min="1034" max="1034" width="11.86328125" bestFit="1" customWidth="1"/>
    <col min="1035" max="1035" width="8.86328125" customWidth="1"/>
    <col min="1036" max="1036" width="11.86328125" bestFit="1" customWidth="1"/>
    <col min="1037" max="1037" width="8.86328125" customWidth="1"/>
    <col min="1038" max="1038" width="11.86328125" bestFit="1" customWidth="1"/>
    <col min="1039" max="1039" width="8.86328125" customWidth="1"/>
    <col min="1040" max="1040" width="11.86328125" bestFit="1" customWidth="1"/>
    <col min="1041" max="1043" width="10" bestFit="1" customWidth="1"/>
    <col min="1044" max="1044" width="11.86328125" bestFit="1" customWidth="1"/>
    <col min="1045" max="1045" width="10" bestFit="1" customWidth="1"/>
    <col min="1046" max="1046" width="11.86328125" bestFit="1" customWidth="1"/>
    <col min="1047" max="1047" width="8.86328125" customWidth="1"/>
    <col min="1048" max="1048" width="11.86328125" bestFit="1" customWidth="1"/>
    <col min="1049" max="1051" width="10" bestFit="1" customWidth="1"/>
    <col min="1052" max="1052" width="11.86328125" bestFit="1" customWidth="1"/>
    <col min="1053" max="1053" width="8.86328125" customWidth="1"/>
    <col min="1054" max="1054" width="11.86328125" bestFit="1" customWidth="1"/>
    <col min="1055" max="1055" width="8.86328125" customWidth="1"/>
    <col min="1056" max="1056" width="11.86328125" bestFit="1" customWidth="1"/>
    <col min="1057" max="1057" width="8.86328125" customWidth="1"/>
    <col min="1058" max="1058" width="11.86328125" bestFit="1" customWidth="1"/>
    <col min="1059" max="1059" width="8.86328125" customWidth="1"/>
    <col min="1060" max="1060" width="11.86328125" bestFit="1" customWidth="1"/>
    <col min="1061" max="1061" width="8.86328125" customWidth="1"/>
    <col min="1062" max="1062" width="11.86328125" bestFit="1" customWidth="1"/>
    <col min="1063" max="1063" width="8.86328125" customWidth="1"/>
    <col min="1064" max="1064" width="11.86328125" bestFit="1" customWidth="1"/>
    <col min="1065" max="1066" width="10" bestFit="1" customWidth="1"/>
    <col min="1067" max="1067" width="11.86328125" bestFit="1" customWidth="1"/>
    <col min="1068" max="1068" width="8.86328125" customWidth="1"/>
    <col min="1069" max="1069" width="11.86328125" bestFit="1" customWidth="1"/>
    <col min="1070" max="1070" width="8.86328125" customWidth="1"/>
    <col min="1071" max="1071" width="11.86328125" bestFit="1" customWidth="1"/>
    <col min="1072" max="1072" width="8.86328125" customWidth="1"/>
    <col min="1073" max="1073" width="11.86328125" bestFit="1" customWidth="1"/>
    <col min="1074" max="1075" width="8.86328125" customWidth="1"/>
    <col min="1076" max="1076" width="11.86328125" bestFit="1" customWidth="1"/>
    <col min="1077" max="1077" width="8.86328125" customWidth="1"/>
    <col min="1078" max="1078" width="11.86328125" bestFit="1" customWidth="1"/>
    <col min="1079" max="1079" width="8.86328125" customWidth="1"/>
    <col min="1080" max="1080" width="11.86328125" bestFit="1" customWidth="1"/>
    <col min="1081" max="1081" width="8.86328125" customWidth="1"/>
    <col min="1082" max="1082" width="11.86328125" bestFit="1" customWidth="1"/>
    <col min="1083" max="1083" width="8.86328125" customWidth="1"/>
    <col min="1084" max="1084" width="11.86328125" bestFit="1" customWidth="1"/>
    <col min="1085" max="1085" width="8.86328125" customWidth="1"/>
    <col min="1086" max="1086" width="11.86328125" bestFit="1" customWidth="1"/>
    <col min="1087" max="1087" width="8.86328125" customWidth="1"/>
    <col min="1088" max="1088" width="11.86328125" bestFit="1" customWidth="1"/>
    <col min="1089" max="1090" width="9.86328125" bestFit="1" customWidth="1"/>
    <col min="1091" max="1091" width="12.86328125" bestFit="1" customWidth="1"/>
    <col min="1092" max="1092" width="9.86328125" bestFit="1" customWidth="1"/>
    <col min="1093" max="1093" width="12.86328125" bestFit="1" customWidth="1"/>
    <col min="1094" max="1094" width="9.86328125" bestFit="1" customWidth="1"/>
    <col min="1095" max="1095" width="12.86328125" bestFit="1" customWidth="1"/>
    <col min="1096" max="1096" width="9.86328125" bestFit="1" customWidth="1"/>
    <col min="1097" max="1097" width="12.86328125" bestFit="1" customWidth="1"/>
    <col min="1098" max="1099" width="9.86328125" bestFit="1" customWidth="1"/>
    <col min="1100" max="1100" width="12.86328125" bestFit="1" customWidth="1"/>
    <col min="1101" max="1101" width="9.86328125" bestFit="1" customWidth="1"/>
    <col min="1102" max="1102" width="12.86328125" bestFit="1" customWidth="1"/>
    <col min="1103" max="1103" width="9.86328125" bestFit="1" customWidth="1"/>
    <col min="1104" max="1104" width="12.86328125" bestFit="1" customWidth="1"/>
    <col min="1105" max="1105" width="9.86328125" bestFit="1" customWidth="1"/>
    <col min="1106" max="1106" width="12.86328125" bestFit="1" customWidth="1"/>
    <col min="1107" max="1107" width="9.86328125" bestFit="1" customWidth="1"/>
    <col min="1108" max="1108" width="12.86328125" bestFit="1" customWidth="1"/>
    <col min="1109" max="1109" width="9.86328125" bestFit="1" customWidth="1"/>
    <col min="1110" max="1110" width="12.86328125" bestFit="1" customWidth="1"/>
    <col min="1111" max="1111" width="9.86328125" bestFit="1" customWidth="1"/>
    <col min="1112" max="1112" width="12.86328125" bestFit="1" customWidth="1"/>
    <col min="1113" max="1113" width="9.86328125" bestFit="1" customWidth="1"/>
    <col min="1114" max="1114" width="12.86328125" bestFit="1" customWidth="1"/>
    <col min="1115" max="1115" width="10.86328125" bestFit="1" customWidth="1"/>
    <col min="1116" max="1116" width="14" bestFit="1" customWidth="1"/>
    <col min="1117" max="1117" width="10.86328125" bestFit="1" customWidth="1"/>
    <col min="1118" max="1118" width="14" bestFit="1" customWidth="1"/>
    <col min="1119" max="1119" width="10.86328125" bestFit="1" customWidth="1"/>
    <col min="1120" max="1120" width="14" bestFit="1" customWidth="1"/>
    <col min="1121" max="1121" width="11.86328125" bestFit="1" customWidth="1"/>
    <col min="1122" max="1122" width="15" bestFit="1" customWidth="1"/>
    <col min="1123" max="1123" width="11.265625" bestFit="1" customWidth="1"/>
  </cols>
  <sheetData>
    <row r="1" spans="1:8" ht="26.25" customHeight="1" x14ac:dyDescent="0.45">
      <c r="A1" t="s">
        <v>8374</v>
      </c>
      <c r="B1" t="s">
        <v>8375</v>
      </c>
      <c r="C1" t="s">
        <v>8376</v>
      </c>
      <c r="D1" t="s">
        <v>8377</v>
      </c>
      <c r="E1" t="s">
        <v>8378</v>
      </c>
      <c r="F1" t="s">
        <v>8379</v>
      </c>
      <c r="G1" t="s">
        <v>8380</v>
      </c>
      <c r="H1" t="s">
        <v>8381</v>
      </c>
    </row>
    <row r="2" spans="1:8" x14ac:dyDescent="0.45">
      <c r="A2" t="s">
        <v>8382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B2+C2+D2</f>
        <v>453</v>
      </c>
      <c r="F2" s="11">
        <f t="shared" ref="F2:F13" si="0">B2*100/E2</f>
        <v>71.081677704194263</v>
      </c>
      <c r="G2" s="11">
        <f>C2*100/E2</f>
        <v>24.944812362030905</v>
      </c>
      <c r="H2" s="11">
        <f>D2*100/E2</f>
        <v>3.9735099337748343</v>
      </c>
    </row>
    <row r="3" spans="1:8" x14ac:dyDescent="0.45">
      <c r="A3" t="s">
        <v>8384</v>
      </c>
      <c r="B3">
        <f>COUNTIFS(Sheet1!$F$2:$F$4115,"successful",Sheet1!$D$2:$D$4115,"&lt;=4999",Sheet1!$D$2:$D$4115,"&gt;=1000")</f>
        <v>932</v>
      </c>
      <c r="C3">
        <f>COUNTIFS(Sheet1!$F$2:$F$4115,"failed",Sheet1!$D$2:$D$4115,"&lt;5000",Sheet1!$D$2:$D$4115,"&gt;999")</f>
        <v>420</v>
      </c>
      <c r="D3">
        <f>COUNTIFS(Sheet1!$F$2:$F$4115,"canceled",Sheet1!$D$2:$D$4115,"&lt;=4999",Sheet1!$D$2:$D$4115,"&gt;=1000")</f>
        <v>60</v>
      </c>
      <c r="E3">
        <f t="shared" ref="E3:E13" si="1">B3+C3+D3</f>
        <v>1412</v>
      </c>
      <c r="F3" s="11">
        <f t="shared" si="0"/>
        <v>66.005665722379604</v>
      </c>
      <c r="G3" s="11">
        <f t="shared" ref="G3:G13" si="2">C3*100/E3</f>
        <v>29.745042492917847</v>
      </c>
      <c r="H3" s="11">
        <f t="shared" ref="H3:H13" si="3">D3*100/E3</f>
        <v>4.2492917847025495</v>
      </c>
    </row>
    <row r="4" spans="1:8" x14ac:dyDescent="0.45">
      <c r="A4" t="s">
        <v>8383</v>
      </c>
      <c r="B4">
        <f>COUNTIFS(Sheet1!$F$2:$F$4115,"successful",Sheet1!$D$2:$D$4115,"&lt;=9999",Sheet1!$D$2:$D$4115,"&gt;=5000")</f>
        <v>381</v>
      </c>
      <c r="C4">
        <f>COUNTIFS(Sheet1!$F$2:$F$4115,"failed",Sheet1!$D$2:$D$4115,"&lt;=9999",Sheet1!$D$2:$D$4115,"&gt;=5000")</f>
        <v>283</v>
      </c>
      <c r="D4">
        <f>COUNTIFS(Sheet1!$F$2:$F$4115,"canceled",Sheet1!$D$2:$D$4115,"&lt;=9999",Sheet1!$D$2:$D$4115,"&gt;=5000")</f>
        <v>52</v>
      </c>
      <c r="E4">
        <f t="shared" si="1"/>
        <v>716</v>
      </c>
      <c r="F4" s="11">
        <f t="shared" si="0"/>
        <v>53.212290502793294</v>
      </c>
      <c r="G4" s="11">
        <f t="shared" si="2"/>
        <v>39.52513966480447</v>
      </c>
      <c r="H4" s="11">
        <f t="shared" si="3"/>
        <v>7.2625698324022343</v>
      </c>
    </row>
    <row r="5" spans="1:8" x14ac:dyDescent="0.45">
      <c r="A5" t="s">
        <v>8385</v>
      </c>
      <c r="B5">
        <f>COUNTIFS(Sheet1!$F$2:$F$4115,"successful",Sheet1!$D$2:$D$4115,"&lt;=14999",Sheet1!$D$2:$D$4115,"&gt;=10000")</f>
        <v>168</v>
      </c>
      <c r="C5">
        <f>COUNTIFS(Sheet1!$F$2:$F$4115,"failed",Sheet1!$D$2:$D$4115,"&lt;15000",Sheet1!$D$2:$D$4115,"&gt;=10000")</f>
        <v>144</v>
      </c>
      <c r="D5">
        <f>COUNTIFS(Sheet1!$F$2:$F$4115,"canceled",Sheet1!$D$2:$D$4115,"&lt;=14999",Sheet1!$D$2:$D$4115,"&gt;=10000")</f>
        <v>40</v>
      </c>
      <c r="E5">
        <f t="shared" si="1"/>
        <v>352</v>
      </c>
      <c r="F5" s="11">
        <f t="shared" si="0"/>
        <v>47.727272727272727</v>
      </c>
      <c r="G5" s="11">
        <f t="shared" si="2"/>
        <v>40.909090909090907</v>
      </c>
      <c r="H5" s="11">
        <f t="shared" si="3"/>
        <v>11.363636363636363</v>
      </c>
    </row>
    <row r="6" spans="1:8" x14ac:dyDescent="0.45">
      <c r="A6" t="s">
        <v>8386</v>
      </c>
      <c r="B6">
        <f>COUNTIFS(Sheet1!$F$2:$F$4115,"successful",Sheet1!$D$2:$D$4115,"&lt;=19999",Sheet1!$D$2:$D$4115,"&gt;=15000")</f>
        <v>94</v>
      </c>
      <c r="C6">
        <f>COUNTIFS(Sheet1!$F$2:$F$4115,"failed",Sheet1!$D$2:$D$4115,"&lt;20000",Sheet1!$D$2:$D$4115,"&gt;=15000")</f>
        <v>90</v>
      </c>
      <c r="D6">
        <f>COUNTIFS(Sheet1!$F$2:$F$4115,"canceled",Sheet1!$D$2:$D$4115,"&lt;=19999",Sheet1!$D$2:$D$4115,"&gt;=15000")</f>
        <v>17</v>
      </c>
      <c r="E6">
        <f t="shared" si="1"/>
        <v>201</v>
      </c>
      <c r="F6" s="11">
        <f t="shared" si="0"/>
        <v>46.766169154228855</v>
      </c>
      <c r="G6" s="11">
        <f t="shared" si="2"/>
        <v>44.776119402985074</v>
      </c>
      <c r="H6" s="11">
        <f t="shared" si="3"/>
        <v>8.4577114427860689</v>
      </c>
    </row>
    <row r="7" spans="1:8" x14ac:dyDescent="0.45">
      <c r="A7" t="s">
        <v>8387</v>
      </c>
      <c r="B7">
        <f>COUNTIFS(Sheet1!$F$2:$F$4115,"successful",Sheet1!$D$2:$D$4115,"&lt;=24999",Sheet1!$D$2:$D$4115,"&gt;=20000")</f>
        <v>62</v>
      </c>
      <c r="C7">
        <f>COUNTIFS(Sheet1!$F$2:$F$4115,"failed",Sheet1!$D$2:$D$4115,"&lt;=24999",Sheet1!$D$2:$D$4115,"&gt;=20000")</f>
        <v>72</v>
      </c>
      <c r="D7">
        <f>COUNTIFS(Sheet1!$F$2:$F$4115,"canceled",Sheet1!$D$2:$D$4115,"&lt;=24999",Sheet1!$D$2:$D$4115,"&gt;=20000")</f>
        <v>14</v>
      </c>
      <c r="E7">
        <f t="shared" si="1"/>
        <v>148</v>
      </c>
      <c r="F7" s="11">
        <f t="shared" si="0"/>
        <v>41.891891891891895</v>
      </c>
      <c r="G7" s="11">
        <f t="shared" si="2"/>
        <v>48.648648648648646</v>
      </c>
      <c r="H7" s="11">
        <f t="shared" si="3"/>
        <v>9.4594594594594597</v>
      </c>
    </row>
    <row r="8" spans="1:8" x14ac:dyDescent="0.45">
      <c r="A8" t="s">
        <v>8388</v>
      </c>
      <c r="B8">
        <f>COUNTIFS(Sheet1!$F$2:$F$4115,"successful",Sheet1!$D$2:$D$4115,"&lt;=29999",Sheet1!$D$2:$D$4115,"&gt;=25000")</f>
        <v>55</v>
      </c>
      <c r="C8">
        <f>COUNTIFS(Sheet1!$F$2:$F$4115,"failed",Sheet1!$D$2:$D$4115,"&lt;=29999",Sheet1!$D$2:$D$4115,"&gt;=25000")</f>
        <v>64</v>
      </c>
      <c r="D8">
        <f>COUNTIFS(Sheet1!$F$2:$F$4115,"canceled",Sheet1!$D$2:$D$4115,"&lt;=29999",Sheet1!$D$2:$D$4115,"&gt;=25000")</f>
        <v>18</v>
      </c>
      <c r="E8">
        <f t="shared" si="1"/>
        <v>137</v>
      </c>
      <c r="F8" s="11">
        <f t="shared" si="0"/>
        <v>40.145985401459853</v>
      </c>
      <c r="G8" s="11">
        <f t="shared" si="2"/>
        <v>46.715328467153284</v>
      </c>
      <c r="H8" s="11">
        <f t="shared" si="3"/>
        <v>13.138686131386862</v>
      </c>
    </row>
    <row r="9" spans="1:8" x14ac:dyDescent="0.45">
      <c r="A9" t="s">
        <v>8389</v>
      </c>
      <c r="B9">
        <f>COUNTIFS(Sheet1!$F$2:$F$4115,"successful",Sheet1!$D$2:$D$4115,"&lt;=34999",Sheet1!$D$2:$D$4115,"&gt;=30000")</f>
        <v>32</v>
      </c>
      <c r="C9">
        <f>COUNTIFS(Sheet1!$F$2:$F$4115,"failed",Sheet1!$D$2:$D$4115,"&lt;=34999",Sheet1!$D$2:$D$4115,"&gt;=30000")</f>
        <v>37</v>
      </c>
      <c r="D9">
        <f>COUNTIFS(Sheet1!$F$2:$F$4115,"canceled",Sheet1!$D$2:$D$4115,"&lt;=34999",Sheet1!$D$2:$D$4115,"&gt;=30000")</f>
        <v>13</v>
      </c>
      <c r="E9">
        <f t="shared" si="1"/>
        <v>82</v>
      </c>
      <c r="F9" s="11">
        <f t="shared" si="0"/>
        <v>39.024390243902438</v>
      </c>
      <c r="G9" s="11">
        <f t="shared" si="2"/>
        <v>45.121951219512198</v>
      </c>
      <c r="H9" s="11">
        <f t="shared" si="3"/>
        <v>15.853658536585366</v>
      </c>
    </row>
    <row r="10" spans="1:8" x14ac:dyDescent="0.45">
      <c r="A10" t="s">
        <v>8390</v>
      </c>
      <c r="B10">
        <f>COUNTIFS(Sheet1!$F$2:$F$4115,"successful",Sheet1!$D$2:$D$4115,"&lt;=39999",Sheet1!$D$2:$D$4115,"&gt;=35000")</f>
        <v>26</v>
      </c>
      <c r="C10">
        <f>COUNTIFS(Sheet1!$F$2:$F$4115,"failed",Sheet1!$D$2:$D$4115,"&lt;=39999",Sheet1!$D$2:$D$4115,"&gt;=35000")</f>
        <v>22</v>
      </c>
      <c r="D10">
        <f>COUNTIFS(Sheet1!$F$2:$F$4115,"canceled",Sheet1!$D$2:$D$4115,"&lt;=39999",Sheet1!$D$2:$D$4115,"&gt;=35000")</f>
        <v>7</v>
      </c>
      <c r="E10">
        <f t="shared" si="1"/>
        <v>55</v>
      </c>
      <c r="F10" s="11">
        <f t="shared" si="0"/>
        <v>47.272727272727273</v>
      </c>
      <c r="G10" s="11">
        <f t="shared" si="2"/>
        <v>40</v>
      </c>
      <c r="H10" s="11">
        <f t="shared" si="3"/>
        <v>12.727272727272727</v>
      </c>
    </row>
    <row r="11" spans="1:8" x14ac:dyDescent="0.45">
      <c r="A11" t="s">
        <v>8391</v>
      </c>
      <c r="B11">
        <f>COUNTIFS(Sheet1!$F$2:$F$4115,"successful",Sheet1!$D$2:$D$4115,"&lt;=44999",Sheet1!$D$2:$D$4115,"&gt;=40000")</f>
        <v>21</v>
      </c>
      <c r="C11">
        <f>COUNTIFS(Sheet1!$F$2:$F$4115,"failed",Sheet1!$D$2:$D$4115,"&lt;=44999",Sheet1!$D$2:$D$4115,"&gt;=40000")</f>
        <v>16</v>
      </c>
      <c r="D11">
        <f>COUNTIFS(Sheet1!$F$2:$F$4115,"canceled",Sheet1!$D$2:$D$4115,"&lt;=44999",Sheet1!$D$2:$D$4115,"&gt;=40000")</f>
        <v>6</v>
      </c>
      <c r="E11">
        <f t="shared" si="1"/>
        <v>43</v>
      </c>
      <c r="F11" s="11">
        <f t="shared" si="0"/>
        <v>48.837209302325583</v>
      </c>
      <c r="G11" s="11">
        <f t="shared" si="2"/>
        <v>37.209302325581397</v>
      </c>
      <c r="H11" s="11">
        <f t="shared" si="3"/>
        <v>13.953488372093023</v>
      </c>
    </row>
    <row r="12" spans="1:8" x14ac:dyDescent="0.45">
      <c r="A12" t="s">
        <v>8392</v>
      </c>
      <c r="B12">
        <f>COUNTIFS(Sheet1!$F$2:$F$4115,"successful",Sheet1!$D$2:$D$4115,"&lt;=49999",Sheet1!$D$2:$D$4115,"&gt;=45000")</f>
        <v>6</v>
      </c>
      <c r="C12">
        <f>COUNTIFS(Sheet1!$F$2:$F$4115,"failed",Sheet1!$D$2:$D$4115,"&lt;=49999",Sheet1!$D$2:$D$4115,"&gt;=45000")</f>
        <v>11</v>
      </c>
      <c r="D12">
        <f>COUNTIFS(Sheet1!$F$2:$F$4115,"canceled",Sheet1!$D$2:$D$4115,"&lt;=49999",Sheet1!$D$2:$D$4115,"&gt;=45000")</f>
        <v>4</v>
      </c>
      <c r="E12">
        <f t="shared" si="1"/>
        <v>21</v>
      </c>
      <c r="F12" s="11">
        <f t="shared" si="0"/>
        <v>28.571428571428573</v>
      </c>
      <c r="G12" s="11">
        <f t="shared" si="2"/>
        <v>52.38095238095238</v>
      </c>
      <c r="H12" s="11">
        <f t="shared" si="3"/>
        <v>19.047619047619047</v>
      </c>
    </row>
    <row r="13" spans="1:8" x14ac:dyDescent="0.45">
      <c r="A13" t="s">
        <v>8393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1"/>
        <v>444</v>
      </c>
      <c r="F13" s="11">
        <f t="shared" si="0"/>
        <v>19.36936936936937</v>
      </c>
      <c r="G13" s="11">
        <f t="shared" si="2"/>
        <v>58.108108108108105</v>
      </c>
      <c r="H13" s="11">
        <f t="shared" si="3"/>
        <v>22.522522522522522</v>
      </c>
    </row>
    <row r="16" spans="1:8" x14ac:dyDescent="0.45">
      <c r="A16" s="7" t="s">
        <v>8360</v>
      </c>
      <c r="B16" t="s">
        <v>8394</v>
      </c>
      <c r="C16" t="s">
        <v>8395</v>
      </c>
      <c r="D16" t="s">
        <v>8396</v>
      </c>
    </row>
    <row r="17" spans="1:4" x14ac:dyDescent="0.45">
      <c r="A17" s="8" t="s">
        <v>8382</v>
      </c>
      <c r="B17" s="9">
        <v>71.081677704194263</v>
      </c>
      <c r="C17" s="9">
        <v>24.944812362030905</v>
      </c>
      <c r="D17" s="9">
        <v>3.9735099337748343</v>
      </c>
    </row>
    <row r="18" spans="1:4" x14ac:dyDescent="0.45">
      <c r="A18" s="8" t="s">
        <v>8384</v>
      </c>
      <c r="B18" s="9">
        <v>66.005665722379604</v>
      </c>
      <c r="C18" s="9">
        <v>29.745042492917847</v>
      </c>
      <c r="D18" s="9">
        <v>4.2492917847025495</v>
      </c>
    </row>
    <row r="19" spans="1:4" x14ac:dyDescent="0.45">
      <c r="A19" s="8" t="s">
        <v>8383</v>
      </c>
      <c r="B19" s="9">
        <v>53.212290502793294</v>
      </c>
      <c r="C19" s="9">
        <v>39.52513966480447</v>
      </c>
      <c r="D19" s="9">
        <v>7.2625698324022343</v>
      </c>
    </row>
    <row r="20" spans="1:4" x14ac:dyDescent="0.45">
      <c r="A20" s="8" t="s">
        <v>8385</v>
      </c>
      <c r="B20" s="9">
        <v>47.727272727272727</v>
      </c>
      <c r="C20" s="9">
        <v>40.909090909090907</v>
      </c>
      <c r="D20" s="9">
        <v>11.363636363636363</v>
      </c>
    </row>
    <row r="21" spans="1:4" x14ac:dyDescent="0.45">
      <c r="A21" s="8" t="s">
        <v>8386</v>
      </c>
      <c r="B21" s="9">
        <v>46.766169154228855</v>
      </c>
      <c r="C21" s="9">
        <v>44.776119402985074</v>
      </c>
      <c r="D21" s="9">
        <v>8.4577114427860689</v>
      </c>
    </row>
    <row r="22" spans="1:4" x14ac:dyDescent="0.45">
      <c r="A22" s="8" t="s">
        <v>8387</v>
      </c>
      <c r="B22" s="9">
        <v>41.891891891891895</v>
      </c>
      <c r="C22" s="9">
        <v>48.648648648648646</v>
      </c>
      <c r="D22" s="9">
        <v>9.4594594594594597</v>
      </c>
    </row>
    <row r="23" spans="1:4" x14ac:dyDescent="0.45">
      <c r="A23" s="8" t="s">
        <v>8388</v>
      </c>
      <c r="B23" s="9">
        <v>40.145985401459853</v>
      </c>
      <c r="C23" s="9">
        <v>46.715328467153284</v>
      </c>
      <c r="D23" s="9">
        <v>13.138686131386862</v>
      </c>
    </row>
    <row r="24" spans="1:4" x14ac:dyDescent="0.45">
      <c r="A24" s="8" t="s">
        <v>8389</v>
      </c>
      <c r="B24" s="9">
        <v>39.024390243902438</v>
      </c>
      <c r="C24" s="9">
        <v>45.121951219512198</v>
      </c>
      <c r="D24" s="9">
        <v>15.853658536585366</v>
      </c>
    </row>
    <row r="25" spans="1:4" x14ac:dyDescent="0.45">
      <c r="A25" s="8" t="s">
        <v>8390</v>
      </c>
      <c r="B25" s="9">
        <v>47.272727272727273</v>
      </c>
      <c r="C25" s="9">
        <v>40</v>
      </c>
      <c r="D25" s="9">
        <v>12.727272727272727</v>
      </c>
    </row>
    <row r="26" spans="1:4" x14ac:dyDescent="0.45">
      <c r="A26" s="8" t="s">
        <v>8391</v>
      </c>
      <c r="B26" s="9">
        <v>48.837209302325583</v>
      </c>
      <c r="C26" s="9">
        <v>37.209302325581397</v>
      </c>
      <c r="D26" s="9">
        <v>13.953488372093023</v>
      </c>
    </row>
    <row r="27" spans="1:4" x14ac:dyDescent="0.45">
      <c r="A27" s="8" t="s">
        <v>8392</v>
      </c>
      <c r="B27" s="9">
        <v>28.571428571428573</v>
      </c>
      <c r="C27" s="9">
        <v>52.38095238095238</v>
      </c>
      <c r="D27" s="9">
        <v>19.047619047619047</v>
      </c>
    </row>
    <row r="28" spans="1:4" x14ac:dyDescent="0.45">
      <c r="A28" s="8" t="s">
        <v>8393</v>
      </c>
      <c r="B28" s="9">
        <v>19.36936936936937</v>
      </c>
      <c r="C28" s="9">
        <v>58.108108108108105</v>
      </c>
      <c r="D28" s="9">
        <v>22.522522522522522</v>
      </c>
    </row>
    <row r="29" spans="1:4" x14ac:dyDescent="0.45">
      <c r="A29" s="8" t="s">
        <v>8361</v>
      </c>
      <c r="B29" s="9">
        <v>549.90607786397356</v>
      </c>
      <c r="C29" s="9">
        <v>508.08449598178527</v>
      </c>
      <c r="D29" s="9">
        <v>142.00942615424105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Sheet3</vt:lpstr>
      <vt:lpstr>Sheet4</vt:lpstr>
      <vt:lpstr>Sheet5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BBBY</cp:lastModifiedBy>
  <dcterms:created xsi:type="dcterms:W3CDTF">2017-04-20T15:17:24Z</dcterms:created>
  <dcterms:modified xsi:type="dcterms:W3CDTF">2019-02-10T00:33:25Z</dcterms:modified>
</cp:coreProperties>
</file>