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drawings/drawing3.xml" ContentType="application/vnd.openxmlformats-officedocument.drawing+xml"/>
  <Override PartName="/xl/worksheets/sheet5.xml" ContentType="application/vnd.openxmlformats-officedocument.spreadsheetml.worksheet+xml"/>
  <Override PartName="/xl/drawings/drawing4.xml" ContentType="application/vnd.openxmlformats-officedocument.drawing+xml"/>
  <Override PartName="/xl/charts/chart12.xml" ContentType="application/vnd.openxmlformats-officedocument.drawingml.chart+xml"/>
  <Override PartName="/xl/charts/chart17.xml" ContentType="application/vnd.openxmlformats-officedocument.drawingml.chart+xml"/>
  <Override PartName="/xl/charts/chart3.xml" ContentType="application/vnd.openxmlformats-officedocument.drawingml.chart+xml"/>
  <Override PartName="/xl/charts/chart7.xml" ContentType="application/vnd.openxmlformats-officedocument.drawingml.chart+xml"/>
  <Override PartName="/xl/charts/chart11.xml" ContentType="application/vnd.openxmlformats-officedocument.drawingml.chart+xml"/>
  <Override PartName="/xl/charts/chart16.xml" ContentType="application/vnd.openxmlformats-officedocument.drawingml.chart+xml"/>
  <Override PartName="/xl/charts/chart2.xml" ContentType="application/vnd.openxmlformats-officedocument.drawingml.chart+xml"/>
  <Override PartName="/xl/charts/chart15.xml" ContentType="application/vnd.openxmlformats-officedocument.drawingml.chart+xml"/>
  <Override PartName="/xl/charts/chart19.xml" ContentType="application/vnd.openxmlformats-officedocument.drawingml.chart+xml"/>
  <Override PartName="/xl/charts/chart1.xml" ContentType="application/vnd.openxmlformats-officedocument.drawingml.chart+xml"/>
  <Override PartName="/xl/charts/chart6.xml" ContentType="application/vnd.openxmlformats-officedocument.drawingml.chart+xml"/>
  <Override PartName="/xl/charts/chart10.xml" ContentType="application/vnd.openxmlformats-officedocument.drawingml.chart+xml"/>
  <Override PartName="/xl/charts/chart5.xml" ContentType="application/vnd.openxmlformats-officedocument.drawingml.chart+xml"/>
  <Override PartName="/xl/charts/chart14.xml" ContentType="application/vnd.openxmlformats-officedocument.drawingml.chart+xml"/>
  <Override PartName="/xl/charts/chart9.xml" ContentType="application/vnd.openxmlformats-officedocument.drawingml.chart+xml"/>
  <Override PartName="/xl/charts/chart18.xml" ContentType="application/vnd.openxmlformats-officedocument.drawingml.chart+xml"/>
  <Override PartName="/xl/charts/chart4.xml" ContentType="application/vnd.openxmlformats-officedocument.drawingml.chart+xml"/>
  <Override PartName="/xl/charts/chart8.xml" ContentType="application/vnd.openxmlformats-officedocument.drawingml.chart+xml"/>
  <Override PartName="/xl/charts/chart13.xml" ContentType="application/vnd.openxmlformats-officedocument.drawingml.chart+xml"/>
  <Override PartName="/xl/worksheets/sheet6.xml" ContentType="application/vnd.openxmlformats-officedocument.spreadsheetml.worksheet+xml"/>
  <Override PartName="/xl/externalLinks/externalLink2.xml" ContentType="application/vnd.openxmlformats-officedocument.spreadsheetml.externalLink+xml"/>
  <Override PartName="/xl/externalLinks/externalLink1.xml" ContentType="application/vnd.openxmlformats-officedocument.spreadsheetml.externalLink+xml"/>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Types>
</file>

<file path=_rels/.rels>&#65279;<?xml version="1.0" encoding="UTF-8" standalone="yes"?>
<Relationships xmlns="http://schemas.openxmlformats.org/package/2006/relationships">
  <Relationship Id="rId3" Type="http://schemas.openxmlformats.org/officeDocument/2006/relationships/extended-properties" Target="docProps/app.xml" />
  <Relationship Id="rId2" Type="http://schemas.openxmlformats.org/package/2006/relationships/metadata/core-properties" Target="docProps/core.xml" />
  <Relationship Id="rId1" Type="http://schemas.openxmlformats.org/officeDocument/2006/relationships/officeDocument" Target="xl/workbook.xml" />
</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480" yWindow="90" windowWidth="18195" windowHeight="11505"/>
  </bookViews>
  <sheets>
    <sheet name="Input" sheetId="9" r:id="rId1"/>
    <sheet name="Output1" sheetId="1" r:id="rId2"/>
    <sheet name="Output2" sheetId="5" r:id="rId3"/>
    <sheet name="Output3" sheetId="7" r:id="rId4"/>
    <sheet name="PLI report" sheetId="6" r:id="rId5"/>
    <sheet name="Company Report" sheetId="8" r:id="rId6"/>
  </sheets>
  <externalReferences>
    <externalReference r:id="rId7"/>
    <externalReference r:id="rId8"/>
  </externalReferences>
  <definedNames>
    <definedName name="____bin2">[1]configure!$I$3:$I$12</definedName>
    <definedName name="___bin2">[2]configure!$H$3:$H$12</definedName>
    <definedName name="__bin2">[1]configure!$I$3:$I$12</definedName>
    <definedName name="_bin2">[1]configure!$I$3:$I$12</definedName>
    <definedName name="Adj" localSheetId="5">[2]configure!$D$10</definedName>
    <definedName name="Adj">[1]configure!$D$10</definedName>
    <definedName name="AdjParam" localSheetId="5">[2]configure!$E$2</definedName>
    <definedName name="AdjParam">[1]configure!$E$2</definedName>
    <definedName name="APAC" localSheetId="5">[2]configure!$AS$2:$AS$15</definedName>
    <definedName name="APAC">[1]configure!$AS$2:$AS$15</definedName>
    <definedName name="Asia" localSheetId="5">[2]configure!$AS$2:$AS$13</definedName>
    <definedName name="Asia">[1]configure!$AS$2:$AS$13</definedName>
    <definedName name="bin" localSheetId="5">[2]configure!$H$3:$H$12</definedName>
    <definedName name="bin">[1]configure!$L$3:$L$12</definedName>
    <definedName name="binD0" localSheetId="5">[2]configure!$G$3:$G$12</definedName>
    <definedName name="binD0">[1]configure!$G$3:$G$12</definedName>
    <definedName name="binD1" localSheetId="5">[2]configure!$H$3:$H$12</definedName>
    <definedName name="binD1">[1]configure!$H$3:$H$12</definedName>
    <definedName name="binD2" localSheetId="5">[2]configure!$I$3:$I$12</definedName>
    <definedName name="binD2">[1]configure!$I$3:$I$12</definedName>
    <definedName name="binD3" localSheetId="5">[2]configure!$J$3:$J$12</definedName>
    <definedName name="binD3">[1]configure!$J$3:$J$12</definedName>
    <definedName name="binD4" localSheetId="5">[2]configure!$K$3:$K$12</definedName>
    <definedName name="binD4">[1]configure!$K$3:$K$12</definedName>
    <definedName name="binD5" localSheetId="5">[2]configure!$L$3:$L$12</definedName>
    <definedName name="binD5">[1]configure!$L$3:$L$12</definedName>
    <definedName name="binD6" localSheetId="5">[2]configure!$M$3:$M$12</definedName>
    <definedName name="binD6">[1]configure!$M$3:$M$12</definedName>
    <definedName name="brDB1" localSheetId="5">[2]configure!$S$16</definedName>
    <definedName name="brDB1">[1]configure!$S$16</definedName>
    <definedName name="brDB2" localSheetId="5">[2]configure!$U$16</definedName>
    <definedName name="brDB2">[1]configure!$U$16</definedName>
    <definedName name="brDB3" localSheetId="5">[2]configure!$W$16</definedName>
    <definedName name="brDB3">[1]configure!$W$16</definedName>
    <definedName name="brDB4" localSheetId="5">[2]configure!$Y$16</definedName>
    <definedName name="brDB4">[1]configure!$Y$16</definedName>
    <definedName name="brDBSIC" localSheetId="5">[2]configure!$P$16</definedName>
    <definedName name="brDBSIC">[1]configure!$P$16</definedName>
    <definedName name="brF1A" localSheetId="5">[2]configure!$AC$3</definedName>
    <definedName name="brF1A">[1]configure!$AC$3</definedName>
    <definedName name="brF1B" localSheetId="5">[2]configure!$AA$3</definedName>
    <definedName name="brF1B">[1]configure!$AA$3</definedName>
    <definedName name="brF2A" localSheetId="5">[2]configure!$AG$3</definedName>
    <definedName name="brF2A">[1]configure!$AG$3</definedName>
    <definedName name="brF2B" localSheetId="5">[2]configure!$AE$3</definedName>
    <definedName name="brF2B">[1]configure!$AE$3</definedName>
    <definedName name="brF3A" localSheetId="5">[2]configure!$AK$3</definedName>
    <definedName name="brF3A">[1]configure!$AK$3</definedName>
    <definedName name="brF3B" localSheetId="5">[2]configure!$AI$3</definedName>
    <definedName name="brF3B">[1]configure!$AI$3</definedName>
    <definedName name="brF4A" localSheetId="5">[2]configure!$AO$3</definedName>
    <definedName name="brF4A">[1]configure!$AO$3</definedName>
    <definedName name="brF4B" localSheetId="5">[2]configure!$AM$3</definedName>
    <definedName name="brF4B">[1]configure!$AM$3</definedName>
    <definedName name="brIR" localSheetId="5">[2]configure!$B$3</definedName>
    <definedName name="brIR">[1]configure!$B$3</definedName>
    <definedName name="brMaster" localSheetId="5">[2]work!$D$1</definedName>
    <definedName name="brMaster">[1]work!$D$1</definedName>
    <definedName name="brMerge" localSheetId="5">[2]work!$AB$1</definedName>
    <definedName name="brMerge">[1]work!$AB$1</definedName>
    <definedName name="brMGColor" localSheetId="5">'[2]graphic-m'!$V$61</definedName>
    <definedName name="brMGColor">'[1]graphic-m'!$V$61</definedName>
    <definedName name="brQuery" localSheetId="5">[2]work!$H$1</definedName>
    <definedName name="brQuery">[1]work!$H$1</definedName>
    <definedName name="cbasemenu" localSheetId="5">[2]configure!$AU$21</definedName>
    <definedName name="cbasemenu">[1]configure!$AU$21</definedName>
    <definedName name="changed" localSheetId="5">[2]work!$A$30</definedName>
    <definedName name="changed">[1]work!$A$30</definedName>
    <definedName name="CorrCol" localSheetId="5">[2]configure!$M$3:$M$20</definedName>
    <definedName name="CorrCol">[1]configure!$M$3:$M$20</definedName>
    <definedName name="Country">[2]configure!$BI$2:$BI$150</definedName>
    <definedName name="crosstab" localSheetId="5">[2]configure!$N$44</definedName>
    <definedName name="crosstab">[1]configure!$N$44</definedName>
    <definedName name="customrep" localSheetId="5">[2]configure!$BA$3</definedName>
    <definedName name="customrep">[1]configure!$BA$3</definedName>
    <definedName name="DataUp2Date" localSheetId="5">[2]configure!$B$10</definedName>
    <definedName name="DataUp2Date">[1]configure!$B$10</definedName>
    <definedName name="DROPEX" localSheetId="5">[2]configure!$B$13</definedName>
    <definedName name="DROPEX">[1]configure!$B$13</definedName>
    <definedName name="DRSales" localSheetId="5">[2]configure!$B$11</definedName>
    <definedName name="DRSales">[1]configure!$B$11</definedName>
    <definedName name="DRTC" localSheetId="5">[2]configure!$B$12</definedName>
    <definedName name="DRTC">[1]configure!$B$12</definedName>
    <definedName name="Europe" localSheetId="5">[2]configure!$AS$16:$AS$58</definedName>
    <definedName name="Europe">[1]configure!$AS$16:$AS$58</definedName>
    <definedName name="Format" localSheetId="5">[2]configure!$A$25:$K$26</definedName>
    <definedName name="Format">[1]configure!$A$25:$K$26</definedName>
    <definedName name="GlobalDeducer" localSheetId="5">[2]work!$A$4</definedName>
    <definedName name="GlobalDeducer">[1]work!$A$4</definedName>
    <definedName name="GlobalDeducer2" localSheetId="5">[2]work!$A$6</definedName>
    <definedName name="GlobalDeducer2">[1]work!$A$6</definedName>
    <definedName name="GreaterChina" localSheetId="5">[2]configure!$AS$2:$AS$4</definedName>
    <definedName name="GreaterChina">[1]configure!$AS$2:$AS$4</definedName>
    <definedName name="IR" localSheetId="5">[2]configure!$B$8</definedName>
    <definedName name="IR">[1]configure!$B$8</definedName>
    <definedName name="key" localSheetId="5">[2]work!$B$51</definedName>
    <definedName name="key">[1]work!$B$51</definedName>
    <definedName name="Lang">[2]configure!$E$5</definedName>
    <definedName name="List" localSheetId="5">#REF!</definedName>
    <definedName name="List" localSheetId="0">#REF!</definedName>
    <definedName name="List" localSheetId="2">#REF!</definedName>
    <definedName name="List" localSheetId="3">#REF!</definedName>
    <definedName name="List" localSheetId="4">#REF!</definedName>
    <definedName name="List">#REF!</definedName>
    <definedName name="Menu2Cn">[2]configure!$AU$101</definedName>
    <definedName name="Menu2En">[2]configure!$AU$71</definedName>
    <definedName name="NumCompany" localSheetId="5">[2]work!$D$25</definedName>
    <definedName name="NumCompany">[1]work!$D$25</definedName>
    <definedName name="NumCompany2" localSheetId="5">[2]work!$E$25</definedName>
    <definedName name="NumCompany2">[1]work!$E$25</definedName>
    <definedName name="NumCompany3" localSheetId="5">[2]work!$F$25</definedName>
    <definedName name="NumCompany3">[1]work!$F$25</definedName>
    <definedName name="NumEntity" localSheetId="5">[2]work!$G$25</definedName>
    <definedName name="NumEntity">[1]work!$G$25</definedName>
    <definedName name="NumMerge" localSheetId="5">[2]work!$A$5</definedName>
    <definedName name="NumMerge">[1]work!$A$5</definedName>
    <definedName name="NumPLI" localSheetId="5">[2]work!$A$7</definedName>
    <definedName name="NumPLI">[1]work!$A$7</definedName>
    <definedName name="NumQuery" localSheetId="5">[2]work!$A$3</definedName>
    <definedName name="NumQuery">[1]work!$A$3</definedName>
    <definedName name="NumReport" localSheetId="5">[2]work!$A$14</definedName>
    <definedName name="NumReport">[1]work!$A$14</definedName>
    <definedName name="NumSet" localSheetId="5">[2]work!$A$9</definedName>
    <definedName name="NumSet">[1]work!$A$9</definedName>
    <definedName name="NumSIC" localSheetId="5">[2]work!$A$2</definedName>
    <definedName name="NumSIC">[1]work!$A$2</definedName>
    <definedName name="NumTotal" localSheetId="5">[2]work!$A$10</definedName>
    <definedName name="NumTotal">[1]work!$A$10</definedName>
    <definedName name="NumVar" localSheetId="5">[2]configure!$E$45</definedName>
    <definedName name="NumVar">[1]configure!$E$45</definedName>
    <definedName name="PLISeries" localSheetId="5">[2]setdata!$FJ$11:$FJ$18</definedName>
    <definedName name="PLISeries">[1]setdata!$FZ$11:$FZ$232</definedName>
    <definedName name="PtrMerge" localSheetId="5">[2]work!$A$8</definedName>
    <definedName name="PtrMerge">[1]work!$A$8</definedName>
    <definedName name="PtrMergeName" localSheetId="5">[2]work!$A$18</definedName>
    <definedName name="PtrMergeName">[1]work!$A$18</definedName>
    <definedName name="reason" localSheetId="5">[2]temp!$E$2</definedName>
    <definedName name="reason">[1]temp!$E$2</definedName>
    <definedName name="reject" localSheetId="5">[2]temp!$H$2</definedName>
    <definedName name="reject">[1]temp!$H$2</definedName>
    <definedName name="selectedGeneral" localSheetId="5">[2]configure!$D$19</definedName>
    <definedName name="selectedGeneral">[1]configure!$D$19</definedName>
    <definedName name="selectedPLI" localSheetId="5">[2]configure!$D$18</definedName>
    <definedName name="selectedPLI">[1]configure!$D$18</definedName>
    <definedName name="selectedset" localSheetId="5">[2]configure!$D$17</definedName>
    <definedName name="selectedset">[1]configure!$D$17</definedName>
    <definedName name="SelectGeneral" localSheetId="5">[2]configure!$D$19</definedName>
    <definedName name="SelectGeneral">[1]configure!$D$19</definedName>
    <definedName name="StockEx" localSheetId="5">[2]configure!$BF$2:$BG$32</definedName>
    <definedName name="StockEx">[1]configure!$BF$2:$BG$32</definedName>
    <definedName name="sysmenu" localSheetId="5">[2]configure!$AU$2:$AU$19</definedName>
    <definedName name="sysmenu">[1]configure!$AU$2:$AU$19</definedName>
    <definedName name="system" localSheetId="5">[2]configure!$AU$2:$AU$19</definedName>
    <definedName name="system">[1]configure!$AU$2:$AU$19</definedName>
    <definedName name="TP" localSheetId="5">[2]configure!$I$25:$I$25</definedName>
    <definedName name="TP">[1]configure!$I$25:$I$25</definedName>
    <definedName name="username" localSheetId="5">[2]work!$B$50</definedName>
    <definedName name="username">[1]work!$B$50</definedName>
    <definedName name="Var" localSheetId="5">[2]configure!$A$46</definedName>
    <definedName name="Var">[1]configure!$A$46</definedName>
    <definedName name="varcol" localSheetId="5">[2]configure!$BA$3</definedName>
    <definedName name="varcol">[1]configure!$BA$3</definedName>
    <definedName name="variables" localSheetId="5">[2]work!$B$31</definedName>
    <definedName name="variables">[1]work!$B$31</definedName>
    <definedName name="Year" localSheetId="5">[2]configure!$E$8</definedName>
    <definedName name="Year">[1]configure!$E$8</definedName>
    <definedName name="YearCur" localSheetId="5">[2]configure!$E$6</definedName>
    <definedName name="YearCur">[1]configure!$E$6</definedName>
    <definedName name="YearIndex" localSheetId="5">[2]configure!$E$7</definedName>
    <definedName name="YearIndex">[1]configure!$E$7</definedName>
  </definedNames>
  <calcPr calcId="145621" calcOnSave="0"/>
</workbook>
</file>

<file path=xl/sharedStrings.xml><?xml version="1.0" encoding="utf-8"?>
<sst xmlns="http://schemas.openxmlformats.org/spreadsheetml/2006/main" count="190" uniqueCount="144">
  <si>
    <t>SUNING COMMERCE GROUP CO., LTD.</t>
  </si>
  <si>
    <t>GOME ELECTRICAL APPLIANCES HOLDINGS LIMITED</t>
  </si>
  <si>
    <t>SANLIAN COMMERCE CO., LTD.</t>
  </si>
  <si>
    <t>HUIYIN HOUSEHOLD APPLIANCES (HOLDINGS) COMPANY LIMITED</t>
  </si>
  <si>
    <t>JIANGSU HONGTU HIGH TECHNOLOGY CO., LTD.</t>
  </si>
  <si>
    <t>CHINA BOON HOLDINGS LIMITED</t>
  </si>
  <si>
    <t>Hong Kong</t>
  </si>
  <si>
    <t>No.</t>
  </si>
  <si>
    <t>Company Name</t>
  </si>
  <si>
    <t>Country/Region</t>
  </si>
  <si>
    <t>China</t>
  </si>
  <si>
    <t>PROFIT LEVEL INDICATOR BENCHMARK REPORT</t>
  </si>
  <si>
    <t>Intel 888</t>
  </si>
  <si>
    <t>Benchmark Metrics</t>
  </si>
  <si>
    <t>Excel Formula</t>
  </si>
  <si>
    <t>Count</t>
  </si>
  <si>
    <t>TUK TOP</t>
  </si>
  <si>
    <t>Count with PLI</t>
  </si>
  <si>
    <t>TUK BOT</t>
  </si>
  <si>
    <t>Upper Quartile</t>
  </si>
  <si>
    <t>TUK UQ</t>
  </si>
  <si>
    <t>Median</t>
  </si>
  <si>
    <t>TUK LQ</t>
  </si>
  <si>
    <t>Lower Quartile</t>
  </si>
  <si>
    <t>TUK MED</t>
  </si>
  <si>
    <t>No</t>
  </si>
  <si>
    <t>PLI = OM %</t>
  </si>
  <si>
    <t>CBASE  *****  Company Report -- Demo 1</t>
  </si>
  <si>
    <t>Business Description</t>
  </si>
  <si>
    <t>P&amp;L (th US$)</t>
  </si>
  <si>
    <t>3-Year Avg</t>
  </si>
  <si>
    <t>Net Sales</t>
  </si>
  <si>
    <t>Cost of Goods Sold</t>
  </si>
  <si>
    <t>Gross Profit</t>
  </si>
  <si>
    <t>OPEX</t>
  </si>
  <si>
    <t>Operating Profit</t>
  </si>
  <si>
    <t>EBIT Reported</t>
  </si>
  <si>
    <t>Financial Expenses</t>
  </si>
  <si>
    <t>EBT Reported</t>
  </si>
  <si>
    <t>Taxes Paid</t>
  </si>
  <si>
    <t>Company</t>
  </si>
  <si>
    <t>Trading address - Country</t>
  </si>
  <si>
    <t>Sales 2011</t>
  </si>
  <si>
    <t>Sales  2010</t>
  </si>
  <si>
    <t>Sales  2009</t>
  </si>
  <si>
    <t>Sales  3-Year Avg.</t>
  </si>
  <si>
    <t>COGS - Before Dep. 2011</t>
  </si>
  <si>
    <t>COGS - Before Dep.  2010</t>
  </si>
  <si>
    <t>COGS - Before Dep.  2009</t>
  </si>
  <si>
    <t>COGS - Before Dep.  3-Year Avg.</t>
  </si>
  <si>
    <t>Depreciation  2011</t>
  </si>
  <si>
    <t>Depreciation 2010</t>
  </si>
  <si>
    <t>Depreciation 2009</t>
  </si>
  <si>
    <t>Depreciation 3-Year Avg.</t>
  </si>
  <si>
    <t>COGS Plus Dep 2011</t>
  </si>
  <si>
    <t>COGS Plus Dep 2010</t>
  </si>
  <si>
    <t>COGS Plus Dep 2009</t>
  </si>
  <si>
    <t>COGS Plus Dep 3-Year Avg.</t>
  </si>
  <si>
    <t>Gross Profit 2011</t>
  </si>
  <si>
    <t>Gross Profit 2010</t>
  </si>
  <si>
    <t>Gross Profit 2009</t>
  </si>
  <si>
    <t>Gross Profit 3-Year Avg.</t>
  </si>
  <si>
    <t>R&amp;D 2011</t>
  </si>
  <si>
    <t>R&amp;D 2010</t>
  </si>
  <si>
    <t>R&amp;D 2009</t>
  </si>
  <si>
    <t>R&amp;D 3-Year Avg.</t>
  </si>
  <si>
    <t>OPEX 2011</t>
  </si>
  <si>
    <t>OPEX 2010</t>
  </si>
  <si>
    <t>OPEX 2009</t>
  </si>
  <si>
    <t>OPEX 3-Year Avg.</t>
  </si>
  <si>
    <t>Operating Income 2011</t>
  </si>
  <si>
    <t xml:space="preserve">Operating Income 2010        </t>
  </si>
  <si>
    <t xml:space="preserve">Operating Income 2009        </t>
  </si>
  <si>
    <t xml:space="preserve">Operating Income 3-Year Avg.        </t>
  </si>
  <si>
    <t>Non-Operating Items 2011</t>
  </si>
  <si>
    <t xml:space="preserve">Non-Operating Items 2010        </t>
  </si>
  <si>
    <t xml:space="preserve">Non-Operating Items 2009        </t>
  </si>
  <si>
    <t xml:space="preserve">Non-Operating Items 3-Year Avg.        </t>
  </si>
  <si>
    <t>EBIT 2011</t>
  </si>
  <si>
    <t xml:space="preserve">EBIT 2010        </t>
  </si>
  <si>
    <t xml:space="preserve">EBIT 2009        </t>
  </si>
  <si>
    <t xml:space="preserve">EBIT 3-Year Avg.        </t>
  </si>
  <si>
    <t>Net Finance Expenses 2011</t>
  </si>
  <si>
    <t xml:space="preserve">Net Finance Expenses 2010        </t>
  </si>
  <si>
    <t xml:space="preserve">Net Finance Expenses 2009        </t>
  </si>
  <si>
    <t xml:space="preserve">Net Finance Expenses 3-Year Avg.        </t>
  </si>
  <si>
    <t>EBT 2011</t>
  </si>
  <si>
    <t xml:space="preserve">EBT 2010        </t>
  </si>
  <si>
    <t xml:space="preserve">EBT 2009        </t>
  </si>
  <si>
    <t xml:space="preserve">EBT 3-Year Avg.        </t>
  </si>
  <si>
    <t>Income Tax 2011</t>
  </si>
  <si>
    <t xml:space="preserve">Income Tax 2010        </t>
  </si>
  <si>
    <t xml:space="preserve">Income Tax 2009        </t>
  </si>
  <si>
    <t xml:space="preserve">Income Tax 3-Year Avg.        </t>
  </si>
  <si>
    <t>After-Tax Earnngs 2011</t>
  </si>
  <si>
    <t xml:space="preserve">After-Tax Earnngs 2010        </t>
  </si>
  <si>
    <t xml:space="preserve">After-Tax Earnngs 2009        </t>
  </si>
  <si>
    <t xml:space="preserve">After-Tax Earnngs 3-Year Avg.        </t>
  </si>
  <si>
    <t>Total Cost 2011</t>
  </si>
  <si>
    <t>Total Cost 2010</t>
  </si>
  <si>
    <t>Total Cost 2009</t>
  </si>
  <si>
    <t>Total Cost 3-Year Avg.</t>
  </si>
  <si>
    <t>OM% 2011</t>
  </si>
  <si>
    <t xml:space="preserve">OM% 2010        </t>
  </si>
  <si>
    <t xml:space="preserve">OM% 2009        </t>
  </si>
  <si>
    <t xml:space="preserve">OM% 3-Year Avg.        </t>
  </si>
  <si>
    <t>EBIT% 2011</t>
  </si>
  <si>
    <t xml:space="preserve">EBIT% 2010        </t>
  </si>
  <si>
    <t xml:space="preserve">EBIT% 2009        </t>
  </si>
  <si>
    <t xml:space="preserve">EBIT% 3-Year Avg.        </t>
  </si>
  <si>
    <t>GM% 2011</t>
  </si>
  <si>
    <t xml:space="preserve">GM% 2010        </t>
  </si>
  <si>
    <t xml:space="preserve">GM% 2009        </t>
  </si>
  <si>
    <t xml:space="preserve">GM% 3-Year Avg.        </t>
  </si>
  <si>
    <t>Brief Description</t>
  </si>
  <si>
    <t>HONG KONG</t>
  </si>
  <si>
    <t/>
  </si>
  <si>
    <t>CHINA</t>
  </si>
  <si>
    <t>Description</t>
  </si>
  <si>
    <t>i</t>
  </si>
  <si>
    <t>ii</t>
  </si>
  <si>
    <t>iii</t>
  </si>
  <si>
    <t>iv</t>
  </si>
  <si>
    <t>Comments</t>
  </si>
  <si>
    <t>This is the homepage which user will first see</t>
  </si>
  <si>
    <t>In this page a table of companies listed in the "input" sheet shall be presented</t>
  </si>
  <si>
    <t>Each of the company name shall be a link to the company report of each company as "output3" sheet</t>
  </si>
  <si>
    <t>There're 6 link on the left column, only "PLI Report" is functional and link to "output2" sheet</t>
  </si>
  <si>
    <t>Set = 5 Great China Comparable Companies</t>
  </si>
  <si>
    <t xml:space="preserve">Suning Appliance Group, No.1 China retail company, is mainly engaged in the operation of franchised retail stores of electronics appliances.Headquartered in Nanjing, Suning has established 1342 chain stores in mainland China. Recently Suning has the exclusive license with Microsoft to sell the Surface.
Revenue and Profit in FY 2010: In 2010, the company had a revenue of 75,505 million RMB (11,439 million USD) and an operating margin of 7.19%, of which retail revenue was 73,373 million RMB (11,116 million USD) and accounted for 97.18% of its total revenue.
History: Established in 2001, Suning Appliance Co., Ltd. (“The company”) is principally engaged in retailing business. In 2004, the company was listed in Shenzhen Stock Exchange with stock code 002024.
Business Definition: The company is mainly engaged in the operation of franchised retail stores of electronics appliances.
Segments: The company operates mainly in four segments: the color TV, audio-video products segment generated a revenue of 19,713 million RMB and accounted for 26.11% of its total revenue; the refrigerators and washing machines segment generated a revenue of 12,938 million RMB and accounted for 17.13% of its total revenue; the computers and digital products segment generated a revenue of 12,364 million RMB and accounted for 16.38% of its total revenue; the air-conditioner segment generated a revenue of  9,699 million RMB and accounted for 12.84% of its total revenue.
Brands: The company has the brands of “Suning” and “Suning Leishe”.
Stores: The company has 1,311 chain stores in mainland China with the  operation area of 5,160,700 square meters, including 1,187 general stores, 10 boutiques, 114 suburban stores; 23 in Hong Kong; 8 in Japan (assisting LAOX Company).  
Geographic focus: Nanjing, Beijing, Shanghai and almost every province capitals and Hong Kong, Japan.
Subsidiaries: The company has 9 wholly-owned and 5 holding subsidiaries located mainly in Beijing, Shanghai, Guangzhou, Shenzhen, Tianjin, Chongqing, Chengdu, Xi’an, Hangzhou, Jinan, Wuhan, Shenyang and Nanjing.
Products: The company mainly offers color televisions (TVs), audio and video (AV) players, disc players, refrigerators, washing machines, digital and information technology (IT) products, small household electronics, air conditioners, telecommunications products, installation and repair services for electronic appliances and other products.
Employees: As of 31 December 2010, the company has a total of 6,398 employees. 
</t>
  </si>
  <si>
    <t xml:space="preserve">Gome Electrical Appliances Co., Ltd., headquartered in Beijing ,is a leading chain-store retailer of home appliances and consumer electronic products in China. The company ranks 11th in 2011 Global Top 30 EEO.The brand--Gome,is recognized as "the most valuable brand" in China.
Revenue and Profit in FY 2010: In 2010, the company had a revenue of 50,910 million RMB (7,712 million USD) and an operating margin of 5.31%, of which retail revenue was 50,910 million RMB (7,712 million USD) and accounted for 100% of its total revenue.
History: Established in 1959, Gome Electrical Appliances Holding Limited (“The company”) is principally engaged in retailing of household appliances. In 2004, the company was listed in Hong Kong Stock Exchange with stock code 00493.
Business Definition: The company is mainly engaged in household appliance retail store business.  
Segments: The company operates mainly in one segment: the retailing segment generated a revenue of 50,910 million RMB and accounted for 100% of its total revenue. 
Brands: The brand—GOME, was recognized as “the most valuable brand” in China’s retail sector for the fourth year running in R&amp;F Global Ranking’s survey of “ther Most Valuable Chinese Brands”, with its brand value reaching RMB 52.6 billion.
Stores: The company has 826 outlets in 208 large- and medium-sized cities across China. Among them, 522 stores are located in first-tier markets with strong consumer spending power. In addition,  total operating area reaches to 3,074,713 square meters.
Geographic focus: Hong Kong, Macau, Beijing, Shanghai and other China major cities.
Subsidiaries: The company has 47 wholly-owned subsidiaries located mainly in Hong Kong, British Virgin Islands, Tianjin, Guangdong, Chongqing, Sichuan, Fujian, Jiangsu, Gansu, Jiangsu, Shandong, Shanghai, Zhejiang, Shaanxi, Henan and Xinjiang..
Products: The company mainly offers household appliances, including televisions, cell phones, computers,  hardware and electrical equipment, digital products, refrigerators, washing machines and cooking appliances.
Employees: As of 31 December 2010, the company has a total of 49,470 employees . 
</t>
  </si>
  <si>
    <t xml:space="preserve">Huiyin Household Appliances (Holdings) Co., Ltd., established in 2002,engages in bulk distribution and retail business of home appliances and electronic products.Headquartered in Yangzhou, Jiangsu Province,the company has the largest share in the third and fourth tier retailing market in China.
Revenue and Profit in FY 2010: In 2010, the company had a revenue of 1784 million RMB and an operating margin of 7.95%, of which retail revenue was 769 million RMB and accounted for 43.11% of its total revenue.
History: Established in 2002, Huiyin Household Appliance (Holdings) Co., Ltd. (“The company”) engages in bulk distribution and retail business of home appliances and electronic products, in Jiangsu and Anhui province in China. The company was listed in 2010 in Hong Kong Exchange (stock code: 01280)
Business Definition: The company is mainly engaged in bulk distribution and retailing business on home appliance and electronic products.
Segments: The company operates mainly in three segments: the bulk distribution segment generated a revenue of 1000 million RMB and accounted for 56.06% of its total revenue; the retail segment generated a revenue of 769 million RMB and accounted for 43.11% of its total revenue; the service segment generated a revenue of 15 million RMB and accounted for 0.82% of its total revenue.
Brands: The company has the largest share in the third and fourth tier retailing market in China. Its business is operated under the brands of SANYO, LG, Sharp, Lenovo, GREE, Midea and etc…
Stores: The company owns 280 stores until the end of 2010, 53 of which is directly operating while 227 are franchise. Of 53 directly operating stores, 40 are in Jiangsu Province and 13 are in Anhui; of 227 franchise, 222 are in Jiangsu Province and 5 are in Anhui. The company also owns 16 warehouses and distribution centers covering a total area of more than 36,000 square meters, and 135 after-sales service outlets.
Geographic focus: Yangzhou, Nanjing, Tianchang, Wuhu, Wuxi, Nantong.
Subsidiaries: The company has 22 wholly-owned subsidiaries, 12 of which are engaged in retail business, 7 in Jiangsu Province and 5 in Anhui Province. 1 subsidiary are engaged in investment, which is registered in Hong Kong. 9 subsidiaries are engaged in bulk distribution, 5 in Jiangsu Province and 4 in Anhui Province.
Products: The company mainly offers home appliances and electronic products, including air-conditioning, TV, refrigerator, washing machine and etc.
Employees: As of 31 December 2010, the company has a total of 1624 employees. </t>
  </si>
  <si>
    <t xml:space="preserve">Jiangsu Hongtu High Technology Co., Ltd, headquartered in Nanjing, is mainly engaged in IT products chain store business, real estate business and manufacturing of electronic products business. The company has 29 wholly-owned and 6 holding subsidiaries located mainly in Jiangsu, Shanghai, Zhejiang, Jiangxi, Fujian, Anhui, Shandong and Beijing.
Revenue and Profit in FY 2010: In 2010, Hisap had a electrical retail revenue of 8,978 million RMB (1,360 million USD) and ranked at the 5th place amongst the "Top 10 Electronic Specialty in China".
History: Established in 2000.
Business Definition: The company is principally engaged in IT products chain store business, real estate business and manufacturing of electronic products business.
Stores: Headquartered in Nanjing, Hisap has established 300 outlets located mainly in Beijing, Shanghai, Chongqing, Jiangsu, Anhui, Zhejiang, Shandong, Fujian, Jiangxi, Yunnan, Sichuan, Hunan and Hebei with operating areas of 300,000 square meters.
Geographic focus: Beijing, Shanghai, Chongqing, Jiangsu, Anhui, Zhejiang, Shandong, Fujian, Jiangxi, Yunnan, Sichuan, Hunan and Hebei.
Products: It mainly offers desktop computers, notebook computers, IT accessories, communication products, digital products and accessories, equipment related to network and server, office automation supplies, software, IT books and other specialized consumer products. </t>
  </si>
  <si>
    <t>Sanlian Commercial Co., Ltd., established in 1989, is principally engaged in electrical retailing business. Its actual controller is Gome Electrical Appliances Co., Ltd.Headquatered in Ji'nan,Sanlian has 1 wholly-owned subsidiary and 9 branches. 
The Company operates regular chain household electrical appliance stores, which deal with color television (TV) sets, air-conditioners, refrigerators, washing machines, mobile phones, digital products, computers, video and audio products, kitchen electrical appliances, office equipment and small electrical appliances. The Company distributes its products through both physical stores and online store. It operates its businesses primarily in Shandong province, China.</t>
  </si>
  <si>
    <t>Click "PLI Report" from any page will go to this page</t>
  </si>
  <si>
    <t>If the chart is difficult you can skip it for the time being</t>
  </si>
  <si>
    <t>Click "electronic retailing" to go back to home page</t>
  </si>
  <si>
    <t>This page presents all the companies with the Operating margin (at row "BK" of "Input" sheet).  May add function later to switch between OM, GM and EBIT</t>
  </si>
  <si>
    <t>v</t>
  </si>
  <si>
    <t>"Business Description" comes from the data in column "BW", tab "Input"</t>
  </si>
  <si>
    <t>vi</t>
  </si>
  <si>
    <t>This page is directed by clicking company name in homepage</t>
  </si>
  <si>
    <t>"P&amp;L" data comes from column C, O, S, AA, AE, AM, AQ, AU, AY, BC</t>
  </si>
  <si>
    <t>You can skip 2011, 2010, 3-Year Avg for simplicity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</si>
</sst>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43" formatCode="_(* #,##0.00_);_(* \(#,##0.00\);_(* &quot;-&quot;??_);_(@_)"/>
    <numFmt numFmtId="164" formatCode="0.00_);[Red]\(0.00\)"/>
    <numFmt numFmtId="165" formatCode="0_ ;[Red]\-0\ "/>
  </numFmts>
  <fonts count="37">
    <font>
      <sz val="10"/>
      <color theme="1"/>
      <name val="Arial"/>
      <family val="2"/>
      <charset val="134"/>
    </font>
    <font>
      <sz val="10"/>
      <name val="Arial"/>
      <family val="2"/>
    </font>
    <font>
      <sz val="11"/>
      <name val="ＭＳ Ｐゴシック"/>
      <family val="2"/>
      <charset val="128"/>
    </font>
    <font>
      <b/>
      <sz val="9"/>
      <color indexed="9"/>
      <name val="Arial"/>
      <family val="2"/>
    </font>
    <font>
      <b/>
      <u/>
      <sz val="9"/>
      <color indexed="9"/>
      <name val="Arial"/>
      <family val="2"/>
    </font>
    <font>
      <u/>
      <sz val="8"/>
      <color indexed="12"/>
      <name val="Arial"/>
      <family val="2"/>
    </font>
    <font>
      <u/>
      <sz val="9"/>
      <color indexed="56"/>
      <name val="Arial"/>
      <family val="2"/>
    </font>
    <font>
      <sz val="10"/>
      <color indexed="10"/>
      <name val="Arial"/>
      <family val="2"/>
    </font>
    <font>
      <u/>
      <sz val="8"/>
      <color indexed="56"/>
      <name val="Arial"/>
      <family val="2"/>
    </font>
    <font>
      <sz val="8"/>
      <color indexed="8"/>
      <name val="Arial"/>
      <family val="2"/>
    </font>
    <font>
      <sz val="8"/>
      <color indexed="56"/>
      <name val="Arial"/>
      <family val="2"/>
    </font>
    <font>
      <u/>
      <sz val="8"/>
      <color indexed="8"/>
      <name val="Arial"/>
      <family val="2"/>
    </font>
    <font>
      <b/>
      <sz val="9"/>
      <color indexed="58"/>
      <name val="Arial"/>
      <family val="2"/>
    </font>
    <font>
      <sz val="8"/>
      <color indexed="51"/>
      <name val="Arial"/>
      <family val="2"/>
    </font>
    <font>
      <b/>
      <sz val="10"/>
      <color indexed="51"/>
      <name val="Arial"/>
      <family val="2"/>
    </font>
    <font>
      <sz val="9"/>
      <color indexed="8"/>
      <name val="Arial"/>
      <family val="2"/>
    </font>
    <font>
      <b/>
      <sz val="9"/>
      <color indexed="51"/>
      <name val="Arial"/>
      <family val="2"/>
    </font>
    <font>
      <sz val="8"/>
      <color indexed="18"/>
      <name val="Arial"/>
      <family val="2"/>
    </font>
    <font>
      <i/>
      <sz val="8"/>
      <color indexed="18"/>
      <name val="Arial"/>
      <family val="2"/>
    </font>
    <font>
      <u/>
      <sz val="9"/>
      <color indexed="8"/>
      <name val="Arial"/>
      <family val="2"/>
    </font>
    <font>
      <sz val="8"/>
      <color indexed="9"/>
      <name val="Arial"/>
      <family val="2"/>
    </font>
    <font>
      <sz val="9"/>
      <color indexed="10"/>
      <name val="Arial"/>
      <family val="2"/>
    </font>
    <font>
      <u/>
      <sz val="9"/>
      <color indexed="12"/>
      <name val="Arial"/>
      <family val="2"/>
    </font>
    <font>
      <sz val="11"/>
      <color indexed="10"/>
      <name val="ＭＳ Ｐゴシック"/>
      <family val="2"/>
    </font>
    <font>
      <sz val="11"/>
      <color indexed="56"/>
      <name val="ＭＳ Ｐゴシック"/>
      <family val="2"/>
    </font>
    <font>
      <u/>
      <sz val="10"/>
      <color indexed="8"/>
      <name val="Arial"/>
      <family val="2"/>
    </font>
    <font>
      <sz val="12"/>
      <color indexed="9"/>
      <name val="Berlin Sans FB"/>
      <family val="2"/>
    </font>
    <font>
      <sz val="10"/>
      <color indexed="51"/>
      <name val="Arial"/>
      <family val="2"/>
    </font>
    <font>
      <sz val="10"/>
      <color indexed="8"/>
      <name val="Arial"/>
      <family val="2"/>
    </font>
    <font>
      <sz val="9"/>
      <color indexed="8"/>
      <name val="Arial Unicode MS"/>
      <family val="2"/>
      <charset val="134"/>
    </font>
    <font>
      <b/>
      <sz val="10"/>
      <color indexed="56"/>
      <name val="Arial"/>
      <family val="2"/>
    </font>
    <font>
      <sz val="9"/>
      <name val="Arial"/>
      <family val="2"/>
    </font>
    <font>
      <u/>
      <sz val="10"/>
      <color indexed="12"/>
      <name val="MS Sans Serif"/>
      <family val="2"/>
    </font>
    <font>
      <sz val="10"/>
      <color indexed="9"/>
      <name val="Arial"/>
      <family val="2"/>
    </font>
    <font>
      <sz val="12"/>
      <name val="宋体"/>
      <charset val="134"/>
    </font>
    <font>
      <sz val="8"/>
      <color indexed="13"/>
      <name val="Arial"/>
      <family val="2"/>
    </font>
    <font>
      <sz val="8"/>
      <name val="Arial"/>
      <family val="2"/>
    </font>
  </fonts>
  <fills count="8">
    <fill>
      <patternFill patternType="none"/>
    </fill>
    <fill>
      <patternFill patternType="gray125"/>
    </fill>
    <fill>
      <patternFill patternType="solid">
        <fgColor indexed="56"/>
        <bgColor indexed="64"/>
      </patternFill>
    </fill>
    <fill>
      <patternFill patternType="solid">
        <fgColor indexed="9"/>
        <bgColor indexed="64"/>
      </patternFill>
    </fill>
    <fill>
      <patternFill patternType="solid">
        <fgColor indexed="22"/>
        <bgColor indexed="64"/>
      </patternFill>
    </fill>
    <fill>
      <patternFill patternType="darkTrellis">
        <fgColor indexed="22"/>
        <bgColor indexed="22"/>
      </patternFill>
    </fill>
    <fill>
      <patternFill patternType="darkTrellis">
        <fgColor indexed="9"/>
        <bgColor indexed="22"/>
      </patternFill>
    </fill>
    <fill>
      <patternFill patternType="solid">
        <fgColor indexed="31"/>
        <bgColor indexed="64"/>
      </patternFill>
    </fill>
  </fills>
  <borders count="32">
    <border>
      <left/>
      <right/>
      <top/>
      <bottom/>
      <diagonal/>
    </border>
    <border>
      <left style="double">
        <color indexed="51"/>
      </left>
      <right style="double">
        <color indexed="62"/>
      </right>
      <top style="double">
        <color indexed="51"/>
      </top>
      <bottom style="double">
        <color indexed="51"/>
      </bottom>
      <diagonal/>
    </border>
    <border>
      <left style="double">
        <color indexed="62"/>
      </left>
      <right style="double">
        <color indexed="62"/>
      </right>
      <top style="double">
        <color indexed="51"/>
      </top>
      <bottom style="double">
        <color indexed="51"/>
      </bottom>
      <diagonal/>
    </border>
    <border>
      <left style="double">
        <color indexed="62"/>
      </left>
      <right style="double">
        <color indexed="51"/>
      </right>
      <top style="double">
        <color indexed="51"/>
      </top>
      <bottom style="double">
        <color indexed="51"/>
      </bottom>
      <diagonal/>
    </border>
    <border>
      <left style="double">
        <color indexed="62"/>
      </left>
      <right style="double">
        <color indexed="62"/>
      </right>
      <top/>
      <bottom/>
      <diagonal/>
    </border>
    <border>
      <left style="double">
        <color indexed="62"/>
      </left>
      <right/>
      <top/>
      <bottom/>
      <diagonal/>
    </border>
    <border>
      <left/>
      <right style="double">
        <color indexed="62"/>
      </right>
      <top/>
      <bottom/>
      <diagonal/>
    </border>
    <border>
      <left style="double">
        <color indexed="62"/>
      </left>
      <right style="double">
        <color indexed="62"/>
      </right>
      <top/>
      <bottom style="double">
        <color indexed="62"/>
      </bottom>
      <diagonal/>
    </border>
    <border>
      <left/>
      <right/>
      <top style="double">
        <color indexed="62"/>
      </top>
      <bottom/>
      <diagonal/>
    </border>
    <border>
      <left style="thin">
        <color indexed="64"/>
      </left>
      <right style="thin">
        <color indexed="64"/>
      </right>
      <top/>
      <bottom/>
      <diagonal/>
    </border>
    <border>
      <left/>
      <right/>
      <top/>
      <bottom style="thick">
        <color indexed="56"/>
      </bottom>
      <diagonal/>
    </border>
    <border>
      <left style="thick">
        <color indexed="56"/>
      </left>
      <right/>
      <top style="thick">
        <color indexed="56"/>
      </top>
      <bottom style="thick">
        <color indexed="9"/>
      </bottom>
      <diagonal/>
    </border>
    <border>
      <left/>
      <right/>
      <top style="thick">
        <color indexed="56"/>
      </top>
      <bottom style="thick">
        <color indexed="9"/>
      </bottom>
      <diagonal/>
    </border>
    <border>
      <left/>
      <right style="thick">
        <color indexed="56"/>
      </right>
      <top style="thick">
        <color indexed="56"/>
      </top>
      <bottom style="thick">
        <color indexed="9"/>
      </bottom>
      <diagonal/>
    </border>
    <border>
      <left style="thick">
        <color indexed="9"/>
      </left>
      <right style="thick">
        <color indexed="9"/>
      </right>
      <top/>
      <bottom/>
      <diagonal/>
    </border>
    <border>
      <left/>
      <right/>
      <top style="thick">
        <color indexed="9"/>
      </top>
      <bottom style="double">
        <color indexed="63"/>
      </bottom>
      <diagonal/>
    </border>
    <border>
      <left/>
      <right style="thick">
        <color indexed="56"/>
      </right>
      <top style="thick">
        <color indexed="9"/>
      </top>
      <bottom style="double">
        <color indexed="63"/>
      </bottom>
      <diagonal/>
    </border>
    <border>
      <left/>
      <right/>
      <top style="double">
        <color indexed="63"/>
      </top>
      <bottom/>
      <diagonal/>
    </border>
    <border>
      <left/>
      <right/>
      <top/>
      <bottom style="thick">
        <color indexed="9"/>
      </bottom>
      <diagonal/>
    </border>
    <border>
      <left/>
      <right style="thin">
        <color indexed="22"/>
      </right>
      <top/>
      <bottom/>
      <diagonal/>
    </border>
    <border>
      <left style="thick">
        <color indexed="63"/>
      </left>
      <right/>
      <top/>
      <bottom style="double">
        <color indexed="63"/>
      </bottom>
      <diagonal/>
    </border>
    <border>
      <left/>
      <right/>
      <top/>
      <bottom style="double">
        <color indexed="56"/>
      </bottom>
      <diagonal/>
    </border>
    <border>
      <left/>
      <right style="thick">
        <color indexed="56"/>
      </right>
      <top/>
      <bottom style="double">
        <color indexed="56"/>
      </bottom>
      <diagonal/>
    </border>
    <border>
      <left/>
      <right style="thick">
        <color indexed="56"/>
      </right>
      <top/>
      <bottom/>
      <diagonal/>
    </border>
    <border>
      <left style="thick">
        <color indexed="56"/>
      </left>
      <right/>
      <top/>
      <bottom/>
      <diagonal/>
    </border>
    <border>
      <left/>
      <right/>
      <top style="double">
        <color indexed="56"/>
      </top>
      <bottom/>
      <diagonal/>
    </border>
    <border>
      <left style="thick">
        <color indexed="56"/>
      </left>
      <right/>
      <top/>
      <bottom style="thick">
        <color indexed="56"/>
      </bottom>
      <diagonal/>
    </border>
    <border>
      <left/>
      <right style="thin">
        <color indexed="22"/>
      </right>
      <top/>
      <bottom style="thick">
        <color indexed="56"/>
      </bottom>
      <diagonal/>
    </border>
    <border>
      <left/>
      <right style="thick">
        <color indexed="56"/>
      </right>
      <top/>
      <bottom style="thick">
        <color indexed="56"/>
      </bottom>
      <diagonal/>
    </border>
    <border>
      <left style="thick">
        <color indexed="56"/>
      </left>
      <right/>
      <top style="double">
        <color indexed="63"/>
      </top>
      <bottom/>
      <diagonal/>
    </border>
    <border>
      <left style="thick">
        <color indexed="56"/>
      </left>
      <right/>
      <top style="thick">
        <color indexed="9"/>
      </top>
      <bottom style="double">
        <color indexed="63"/>
      </bottom>
      <diagonal/>
    </border>
    <border>
      <left/>
      <right style="thick">
        <color indexed="56"/>
      </right>
      <top style="double">
        <color indexed="63"/>
      </top>
      <bottom/>
      <diagonal/>
    </border>
  </borders>
  <cellStyleXfs count="10">
    <xf numFmtId="0" fontId="0" fillId="0" borderId="0"/>
    <xf numFmtId="0" fontId="1" fillId="0" borderId="0"/>
    <xf numFmtId="0" fontId="1" fillId="0" borderId="0"/>
    <xf numFmtId="0" fontId="2" fillId="0" borderId="0"/>
    <xf numFmtId="0" fontId="1" fillId="0" borderId="0"/>
    <xf numFmtId="0" fontId="1" fillId="0" borderId="0"/>
    <xf numFmtId="0" fontId="29" fillId="7" borderId="14" applyNumberFormat="0" applyFont="0" applyFill="0" applyAlignment="0" applyProtection="0">
      <alignment horizontal="center"/>
    </xf>
    <xf numFmtId="0" fontId="32" fillId="0" borderId="0" applyNumberFormat="0" applyFill="0" applyBorder="0" applyAlignment="0" applyProtection="0">
      <alignment vertical="top"/>
      <protection locked="0"/>
    </xf>
    <xf numFmtId="0" fontId="1" fillId="0" borderId="0"/>
    <xf numFmtId="0" fontId="34" fillId="0" borderId="0">
      <alignment vertical="center"/>
    </xf>
  </cellStyleXfs>
  <cellXfs count="134">
    <xf numFmtId="0" fontId="0" fillId="0" borderId="0" xfId="0"/>
    <xf numFmtId="0" fontId="1" fillId="0" borderId="0" xfId="1"/>
    <xf numFmtId="0" fontId="3" fillId="2" borderId="0" xfId="3" applyFont="1" applyFill="1" applyBorder="1" applyAlignment="1">
      <alignment horizontal="left"/>
    </xf>
    <xf numFmtId="0" fontId="4" fillId="2" borderId="0" xfId="3" applyFont="1" applyFill="1" applyBorder="1" applyAlignment="1"/>
    <xf numFmtId="0" fontId="5" fillId="3" borderId="0" xfId="3" applyFont="1" applyFill="1" applyBorder="1" applyAlignment="1">
      <alignment horizontal="left"/>
    </xf>
    <xf numFmtId="164" fontId="6" fillId="3" borderId="0" xfId="3" applyNumberFormat="1" applyFont="1" applyFill="1" applyBorder="1" applyAlignment="1"/>
    <xf numFmtId="0" fontId="5" fillId="4" borderId="0" xfId="3" applyFont="1" applyFill="1" applyBorder="1" applyAlignment="1">
      <alignment horizontal="left"/>
    </xf>
    <xf numFmtId="164" fontId="6" fillId="4" borderId="0" xfId="3" applyNumberFormat="1" applyFont="1" applyFill="1" applyBorder="1" applyAlignment="1"/>
    <xf numFmtId="0" fontId="3" fillId="2" borderId="0" xfId="3" applyFont="1" applyFill="1" applyBorder="1" applyAlignment="1"/>
    <xf numFmtId="0" fontId="7" fillId="3" borderId="0" xfId="3" applyFont="1" applyFill="1" applyBorder="1" applyAlignment="1">
      <alignment horizontal="center"/>
    </xf>
    <xf numFmtId="0" fontId="5" fillId="3" borderId="0" xfId="3" applyFont="1" applyFill="1" applyBorder="1" applyAlignment="1">
      <alignment horizontal="center"/>
    </xf>
    <xf numFmtId="164" fontId="8" fillId="3" borderId="0" xfId="3" applyNumberFormat="1" applyFont="1" applyFill="1" applyBorder="1" applyAlignment="1"/>
    <xf numFmtId="0" fontId="9" fillId="3" borderId="0" xfId="3" applyFont="1" applyFill="1" applyBorder="1" applyAlignment="1"/>
    <xf numFmtId="164" fontId="5" fillId="3" borderId="0" xfId="3" applyNumberFormat="1" applyFont="1" applyFill="1" applyBorder="1" applyAlignment="1"/>
    <xf numFmtId="164" fontId="10" fillId="3" borderId="0" xfId="3" applyNumberFormat="1" applyFont="1" applyFill="1" applyBorder="1" applyAlignment="1">
      <alignment horizontal="center"/>
    </xf>
    <xf numFmtId="164" fontId="11" fillId="3" borderId="0" xfId="3" applyNumberFormat="1" applyFont="1" applyFill="1" applyBorder="1" applyAlignment="1"/>
    <xf numFmtId="0" fontId="5" fillId="3" borderId="0" xfId="3" applyFont="1" applyFill="1" applyBorder="1" applyAlignment="1"/>
    <xf numFmtId="0" fontId="1" fillId="0" borderId="0" xfId="1" applyBorder="1"/>
    <xf numFmtId="0" fontId="13" fillId="3" borderId="0" xfId="3" applyFont="1" applyFill="1" applyBorder="1" applyAlignment="1"/>
    <xf numFmtId="0" fontId="10" fillId="6" borderId="0" xfId="4" applyFont="1" applyFill="1" applyAlignment="1"/>
    <xf numFmtId="164" fontId="10" fillId="6" borderId="0" xfId="1" applyNumberFormat="1" applyFont="1" applyFill="1" applyBorder="1" applyAlignment="1"/>
    <xf numFmtId="0" fontId="10" fillId="6" borderId="0" xfId="3" applyFont="1" applyFill="1" applyBorder="1" applyAlignment="1"/>
    <xf numFmtId="0" fontId="10" fillId="6" borderId="0" xfId="4" applyFont="1" applyFill="1" applyBorder="1" applyAlignment="1">
      <alignment horizontal="center"/>
    </xf>
    <xf numFmtId="0" fontId="10" fillId="6" borderId="0" xfId="4" applyFont="1" applyFill="1" applyBorder="1" applyAlignment="1">
      <alignment horizontal="left"/>
    </xf>
    <xf numFmtId="0" fontId="10" fillId="6" borderId="0" xfId="1" applyFont="1" applyFill="1" applyBorder="1" applyAlignment="1">
      <alignment horizontal="right"/>
    </xf>
    <xf numFmtId="0" fontId="15" fillId="3" borderId="0" xfId="1" applyFont="1" applyFill="1" applyBorder="1"/>
    <xf numFmtId="0" fontId="1" fillId="3" borderId="0" xfId="1" applyFill="1" applyBorder="1"/>
    <xf numFmtId="164" fontId="10" fillId="3" borderId="0" xfId="3" applyNumberFormat="1" applyFont="1" applyFill="1" applyBorder="1" applyAlignment="1">
      <alignment horizontal="left"/>
    </xf>
    <xf numFmtId="0" fontId="9" fillId="4" borderId="4" xfId="1" applyNumberFormat="1" applyFont="1" applyFill="1" applyBorder="1" applyAlignment="1">
      <alignment horizontal="center"/>
    </xf>
    <xf numFmtId="0" fontId="1" fillId="3" borderId="0" xfId="3" applyFont="1" applyFill="1" applyBorder="1" applyAlignment="1">
      <alignment horizontal="center"/>
    </xf>
    <xf numFmtId="0" fontId="17" fillId="4" borderId="5" xfId="3" applyFont="1" applyFill="1" applyBorder="1" applyAlignment="1"/>
    <xf numFmtId="164" fontId="18" fillId="4" borderId="6" xfId="1" applyNumberFormat="1" applyFont="1" applyFill="1" applyBorder="1" applyAlignment="1"/>
    <xf numFmtId="164" fontId="5" fillId="4" borderId="4" xfId="3" applyNumberFormat="1" applyFont="1" applyFill="1" applyBorder="1" applyAlignment="1">
      <alignment horizontal="center"/>
    </xf>
    <xf numFmtId="0" fontId="15" fillId="3" borderId="0" xfId="3" applyFont="1" applyFill="1" applyBorder="1" applyAlignment="1"/>
    <xf numFmtId="164" fontId="5" fillId="4" borderId="7" xfId="3" applyNumberFormat="1" applyFont="1" applyFill="1" applyBorder="1" applyAlignment="1">
      <alignment horizontal="center"/>
    </xf>
    <xf numFmtId="0" fontId="19" fillId="3" borderId="0" xfId="1" applyFont="1" applyFill="1" applyBorder="1" applyAlignment="1"/>
    <xf numFmtId="0" fontId="15" fillId="3" borderId="8" xfId="3" applyFont="1" applyFill="1" applyBorder="1" applyAlignment="1"/>
    <xf numFmtId="0" fontId="7" fillId="3" borderId="8" xfId="3" applyFont="1" applyFill="1" applyBorder="1" applyAlignment="1">
      <alignment horizontal="center"/>
    </xf>
    <xf numFmtId="164" fontId="5" fillId="3" borderId="8" xfId="3" applyNumberFormat="1" applyFont="1" applyFill="1" applyBorder="1" applyAlignment="1"/>
    <xf numFmtId="0" fontId="20" fillId="2" borderId="0" xfId="3" applyFont="1" applyFill="1" applyBorder="1" applyAlignment="1"/>
    <xf numFmtId="164" fontId="20" fillId="2" borderId="0" xfId="3" applyNumberFormat="1" applyFont="1" applyFill="1" applyBorder="1" applyAlignment="1">
      <alignment horizontal="center"/>
    </xf>
    <xf numFmtId="164" fontId="10" fillId="2" borderId="0" xfId="3" applyNumberFormat="1" applyFont="1" applyFill="1" applyBorder="1" applyAlignment="1">
      <alignment horizontal="center"/>
    </xf>
    <xf numFmtId="164" fontId="3" fillId="2" borderId="0" xfId="3" applyNumberFormat="1" applyFont="1" applyFill="1" applyBorder="1" applyAlignment="1">
      <alignment horizontal="right"/>
    </xf>
    <xf numFmtId="0" fontId="21" fillId="3" borderId="0" xfId="3" applyFont="1" applyFill="1" applyBorder="1" applyAlignment="1">
      <alignment horizontal="center"/>
    </xf>
    <xf numFmtId="164" fontId="22" fillId="3" borderId="0" xfId="3" applyNumberFormat="1" applyFont="1" applyFill="1" applyBorder="1" applyAlignment="1"/>
    <xf numFmtId="0" fontId="15" fillId="4" borderId="0" xfId="3" applyFont="1" applyFill="1" applyBorder="1" applyAlignment="1"/>
    <xf numFmtId="0" fontId="21" fillId="4" borderId="0" xfId="3" applyFont="1" applyFill="1" applyBorder="1" applyAlignment="1">
      <alignment horizontal="center"/>
    </xf>
    <xf numFmtId="164" fontId="5" fillId="4" borderId="0" xfId="3" applyNumberFormat="1" applyFont="1" applyFill="1" applyBorder="1" applyAlignment="1"/>
    <xf numFmtId="164" fontId="10" fillId="4" borderId="0" xfId="3" applyNumberFormat="1" applyFont="1" applyFill="1" applyBorder="1" applyAlignment="1">
      <alignment horizontal="center"/>
    </xf>
    <xf numFmtId="164" fontId="22" fillId="4" borderId="0" xfId="3" applyNumberFormat="1" applyFont="1" applyFill="1" applyBorder="1" applyAlignment="1"/>
    <xf numFmtId="0" fontId="23" fillId="3" borderId="0" xfId="3" applyFont="1" applyFill="1" applyAlignment="1">
      <alignment horizontal="center"/>
    </xf>
    <xf numFmtId="0" fontId="23" fillId="3" borderId="0" xfId="3" applyFont="1" applyFill="1" applyBorder="1" applyAlignment="1">
      <alignment horizontal="center"/>
    </xf>
    <xf numFmtId="164" fontId="17" fillId="3" borderId="0" xfId="3" applyNumberFormat="1" applyFont="1" applyFill="1" applyBorder="1" applyAlignment="1">
      <alignment horizontal="center"/>
    </xf>
    <xf numFmtId="0" fontId="24" fillId="3" borderId="0" xfId="3" applyFont="1" applyFill="1" applyBorder="1" applyAlignment="1">
      <alignment horizontal="center"/>
    </xf>
    <xf numFmtId="164" fontId="17" fillId="3" borderId="0" xfId="3" applyNumberFormat="1" applyFont="1" applyFill="1" applyAlignment="1">
      <alignment horizontal="center"/>
    </xf>
    <xf numFmtId="0" fontId="24" fillId="3" borderId="9" xfId="3" applyFont="1" applyFill="1" applyBorder="1" applyAlignment="1">
      <alignment horizontal="center"/>
    </xf>
    <xf numFmtId="0" fontId="5" fillId="3" borderId="0" xfId="3" applyFont="1" applyFill="1" applyAlignment="1"/>
    <xf numFmtId="0" fontId="2" fillId="3" borderId="0" xfId="3" applyFill="1" applyBorder="1"/>
    <xf numFmtId="0" fontId="1" fillId="0" borderId="0" xfId="1" applyBorder="1" applyAlignment="1">
      <alignment horizontal="center"/>
    </xf>
    <xf numFmtId="0" fontId="25" fillId="0" borderId="0" xfId="1" applyFont="1" applyBorder="1" applyAlignment="1"/>
    <xf numFmtId="164" fontId="1" fillId="0" borderId="0" xfId="1" applyNumberFormat="1" applyBorder="1"/>
    <xf numFmtId="164" fontId="25" fillId="0" borderId="0" xfId="1" applyNumberFormat="1" applyFont="1" applyBorder="1"/>
    <xf numFmtId="0" fontId="26" fillId="3" borderId="0" xfId="5" applyFont="1" applyFill="1"/>
    <xf numFmtId="0" fontId="1" fillId="3" borderId="0" xfId="5" applyFill="1"/>
    <xf numFmtId="0" fontId="1" fillId="0" borderId="0" xfId="5"/>
    <xf numFmtId="0" fontId="27" fillId="3" borderId="0" xfId="5" applyFont="1" applyFill="1" applyBorder="1"/>
    <xf numFmtId="0" fontId="27" fillId="3" borderId="0" xfId="5" applyFont="1" applyFill="1" applyProtection="1">
      <protection locked="0"/>
    </xf>
    <xf numFmtId="0" fontId="27" fillId="3" borderId="0" xfId="5" applyFont="1" applyFill="1"/>
    <xf numFmtId="0" fontId="27" fillId="2" borderId="0" xfId="5" applyFont="1" applyFill="1"/>
    <xf numFmtId="0" fontId="1" fillId="3" borderId="0" xfId="5" applyFont="1" applyFill="1" applyBorder="1"/>
    <xf numFmtId="0" fontId="1" fillId="3" borderId="0" xfId="5" applyFont="1" applyFill="1" applyProtection="1">
      <protection locked="0"/>
    </xf>
    <xf numFmtId="0" fontId="1" fillId="3" borderId="0" xfId="5" applyFont="1" applyFill="1"/>
    <xf numFmtId="0" fontId="1" fillId="0" borderId="0" xfId="5" applyFont="1"/>
    <xf numFmtId="0" fontId="1" fillId="3" borderId="18" xfId="5" applyFont="1" applyFill="1" applyBorder="1" applyProtection="1">
      <protection locked="0"/>
    </xf>
    <xf numFmtId="0" fontId="1" fillId="0" borderId="0" xfId="5" applyFont="1" applyFill="1" applyBorder="1"/>
    <xf numFmtId="43" fontId="1" fillId="3" borderId="0" xfId="5" applyNumberFormat="1" applyFont="1" applyFill="1"/>
    <xf numFmtId="0" fontId="32" fillId="3" borderId="0" xfId="7" applyFont="1" applyFill="1" applyBorder="1" applyAlignment="1" applyProtection="1"/>
    <xf numFmtId="0" fontId="1" fillId="3" borderId="0" xfId="5" applyFont="1" applyFill="1" applyBorder="1" applyAlignment="1">
      <alignment horizontal="center"/>
    </xf>
    <xf numFmtId="0" fontId="32" fillId="3" borderId="0" xfId="7" applyFont="1" applyFill="1" applyBorder="1" applyAlignment="1" applyProtection="1">
      <alignment horizontal="center" vertical="center"/>
    </xf>
    <xf numFmtId="0" fontId="1" fillId="3" borderId="0" xfId="5" applyFont="1" applyFill="1" applyBorder="1" applyAlignment="1">
      <alignment horizontal="center" vertical="center"/>
    </xf>
    <xf numFmtId="0" fontId="14" fillId="2" borderId="20" xfId="8" applyFont="1" applyFill="1" applyBorder="1" applyAlignment="1">
      <alignment horizontal="left" vertical="center"/>
    </xf>
    <xf numFmtId="0" fontId="14" fillId="2" borderId="21" xfId="5" applyNumberFormat="1" applyFont="1" applyFill="1" applyBorder="1" applyAlignment="1" applyProtection="1">
      <alignment horizontal="center" vertical="center"/>
      <protection locked="0"/>
    </xf>
    <xf numFmtId="0" fontId="14" fillId="2" borderId="22" xfId="5" applyNumberFormat="1" applyFont="1" applyFill="1" applyBorder="1" applyAlignment="1" applyProtection="1">
      <alignment horizontal="center" vertical="center"/>
      <protection locked="0"/>
    </xf>
    <xf numFmtId="0" fontId="1" fillId="3" borderId="23" xfId="5" applyFont="1" applyFill="1" applyBorder="1"/>
    <xf numFmtId="165" fontId="1" fillId="4" borderId="24" xfId="6" applyNumberFormat="1" applyFont="1" applyFill="1" applyBorder="1" applyAlignment="1" applyProtection="1">
      <alignment horizontal="left"/>
      <protection locked="0"/>
    </xf>
    <xf numFmtId="41" fontId="31" fillId="4" borderId="25" xfId="6" applyNumberFormat="1" applyFont="1" applyFill="1" applyBorder="1" applyAlignment="1" applyProtection="1">
      <alignment shrinkToFit="1"/>
      <protection locked="0"/>
    </xf>
    <xf numFmtId="0" fontId="28" fillId="3" borderId="24" xfId="5" applyFont="1" applyFill="1" applyBorder="1" applyProtection="1">
      <protection locked="0"/>
    </xf>
    <xf numFmtId="41" fontId="31" fillId="3" borderId="0" xfId="6" applyNumberFormat="1" applyFont="1" applyFill="1" applyBorder="1" applyAlignment="1" applyProtection="1">
      <alignment shrinkToFit="1"/>
    </xf>
    <xf numFmtId="41" fontId="31" fillId="4" borderId="19" xfId="6" applyNumberFormat="1" applyFont="1" applyFill="1" applyBorder="1" applyAlignment="1" applyProtection="1">
      <alignment shrinkToFit="1"/>
      <protection locked="0"/>
    </xf>
    <xf numFmtId="0" fontId="28" fillId="3" borderId="0" xfId="5" applyFont="1" applyFill="1"/>
    <xf numFmtId="165" fontId="28" fillId="3" borderId="24" xfId="5" applyNumberFormat="1" applyFont="1" applyFill="1" applyBorder="1" applyProtection="1">
      <protection locked="0"/>
    </xf>
    <xf numFmtId="41" fontId="31" fillId="3" borderId="0" xfId="6" applyNumberFormat="1" applyFont="1" applyFill="1" applyBorder="1" applyAlignment="1" applyProtection="1">
      <alignment shrinkToFit="1"/>
      <protection locked="0"/>
    </xf>
    <xf numFmtId="165" fontId="1" fillId="3" borderId="24" xfId="6" applyNumberFormat="1" applyFont="1" applyFill="1" applyBorder="1" applyAlignment="1" applyProtection="1">
      <alignment horizontal="left"/>
      <protection locked="0"/>
    </xf>
    <xf numFmtId="165" fontId="1" fillId="4" borderId="26" xfId="6" applyNumberFormat="1" applyFont="1" applyFill="1" applyBorder="1" applyAlignment="1" applyProtection="1">
      <alignment horizontal="left"/>
      <protection locked="0"/>
    </xf>
    <xf numFmtId="41" fontId="31" fillId="4" borderId="27" xfId="6" applyNumberFormat="1" applyFont="1" applyFill="1" applyBorder="1" applyAlignment="1" applyProtection="1">
      <alignment shrinkToFit="1"/>
      <protection locked="0"/>
    </xf>
    <xf numFmtId="0" fontId="1" fillId="0" borderId="0" xfId="5" applyFont="1" applyProtection="1">
      <protection locked="0"/>
    </xf>
    <xf numFmtId="41" fontId="33" fillId="3" borderId="0" xfId="6" applyNumberFormat="1" applyFont="1" applyFill="1" applyBorder="1" applyAlignment="1" applyProtection="1">
      <alignment horizontal="center"/>
    </xf>
    <xf numFmtId="0" fontId="1" fillId="3" borderId="0" xfId="5" applyFill="1" applyAlignment="1">
      <alignment horizontal="center"/>
    </xf>
    <xf numFmtId="0" fontId="1" fillId="3" borderId="0" xfId="5" applyFill="1" applyAlignment="1">
      <alignment horizontal="center" vertical="center"/>
    </xf>
    <xf numFmtId="0" fontId="1" fillId="0" borderId="0" xfId="5" applyFill="1" applyBorder="1"/>
    <xf numFmtId="0" fontId="1" fillId="0" borderId="0" xfId="5" applyAlignment="1">
      <alignment horizontal="center"/>
    </xf>
    <xf numFmtId="0" fontId="1" fillId="0" borderId="0" xfId="5" applyAlignment="1">
      <alignment horizontal="center" vertical="center"/>
    </xf>
    <xf numFmtId="0" fontId="20" fillId="2" borderId="0" xfId="9" applyFont="1" applyFill="1">
      <alignment vertical="center"/>
    </xf>
    <xf numFmtId="0" fontId="35" fillId="2" borderId="0" xfId="9" applyFont="1" applyFill="1">
      <alignment vertical="center"/>
    </xf>
    <xf numFmtId="0" fontId="36" fillId="0" borderId="0" xfId="1" applyFont="1"/>
    <xf numFmtId="0" fontId="36" fillId="0" borderId="0" xfId="1" applyFont="1" applyFill="1"/>
    <xf numFmtId="0" fontId="1" fillId="0" borderId="0" xfId="0" applyFont="1"/>
    <xf numFmtId="0" fontId="36" fillId="0" borderId="0" xfId="1" applyFont="1" applyFill="1" applyAlignment="1">
      <alignment wrapText="1"/>
    </xf>
    <xf numFmtId="0" fontId="12" fillId="5" borderId="0" xfId="4" applyFont="1" applyFill="1" applyBorder="1" applyAlignment="1">
      <alignment horizontal="center"/>
    </xf>
    <xf numFmtId="0" fontId="14" fillId="2" borderId="0" xfId="3" applyFont="1" applyFill="1" applyBorder="1" applyAlignment="1">
      <alignment horizontal="center"/>
    </xf>
    <xf numFmtId="0" fontId="16" fillId="2" borderId="1" xfId="2" applyFont="1" applyFill="1" applyBorder="1" applyAlignment="1" applyProtection="1">
      <alignment horizontal="center" vertical="center" wrapText="1"/>
      <protection locked="0"/>
    </xf>
    <xf numFmtId="0" fontId="16" fillId="2" borderId="2" xfId="2" applyFont="1" applyFill="1" applyBorder="1" applyAlignment="1" applyProtection="1">
      <alignment horizontal="center" vertical="center" wrapText="1"/>
      <protection locked="0"/>
    </xf>
    <xf numFmtId="0" fontId="16" fillId="2" borderId="3" xfId="2" applyFont="1" applyFill="1" applyBorder="1" applyAlignment="1" applyProtection="1">
      <alignment horizontal="center" vertical="center" wrapText="1"/>
      <protection locked="0"/>
    </xf>
    <xf numFmtId="0" fontId="17" fillId="4" borderId="4" xfId="3" applyFont="1" applyFill="1" applyBorder="1" applyAlignment="1">
      <alignment horizontal="left"/>
    </xf>
    <xf numFmtId="0" fontId="9" fillId="4" borderId="4" xfId="1" applyFont="1" applyFill="1" applyBorder="1" applyAlignment="1"/>
    <xf numFmtId="0" fontId="17" fillId="4" borderId="7" xfId="3" applyFont="1" applyFill="1" applyBorder="1" applyAlignment="1">
      <alignment horizontal="left"/>
    </xf>
    <xf numFmtId="0" fontId="9" fillId="4" borderId="7" xfId="1" applyFont="1" applyFill="1" applyBorder="1" applyAlignment="1"/>
    <xf numFmtId="0" fontId="31" fillId="3" borderId="29" xfId="5" applyFont="1" applyFill="1" applyBorder="1" applyAlignment="1" applyProtection="1">
      <alignment horizontal="left" vertical="center" wrapText="1"/>
      <protection locked="0"/>
    </xf>
    <xf numFmtId="0" fontId="31" fillId="3" borderId="17" xfId="5" applyFont="1" applyFill="1" applyBorder="1" applyAlignment="1" applyProtection="1">
      <alignment horizontal="left" vertical="center" wrapText="1"/>
      <protection locked="0"/>
    </xf>
    <xf numFmtId="0" fontId="31" fillId="3" borderId="31" xfId="5" applyFont="1" applyFill="1" applyBorder="1" applyAlignment="1" applyProtection="1">
      <alignment horizontal="left" vertical="center" wrapText="1"/>
      <protection locked="0"/>
    </xf>
    <xf numFmtId="0" fontId="31" fillId="3" borderId="24" xfId="5" applyFont="1" applyFill="1" applyBorder="1" applyAlignment="1" applyProtection="1">
      <alignment horizontal="left" vertical="center" wrapText="1"/>
      <protection locked="0"/>
    </xf>
    <xf numFmtId="0" fontId="31" fillId="3" borderId="0" xfId="5" applyFont="1" applyFill="1" applyBorder="1" applyAlignment="1" applyProtection="1">
      <alignment horizontal="left" vertical="center" wrapText="1"/>
      <protection locked="0"/>
    </xf>
    <xf numFmtId="0" fontId="31" fillId="3" borderId="23" xfId="5" applyFont="1" applyFill="1" applyBorder="1" applyAlignment="1" applyProtection="1">
      <alignment horizontal="left" vertical="center" wrapText="1"/>
      <protection locked="0"/>
    </xf>
    <xf numFmtId="0" fontId="31" fillId="3" borderId="26" xfId="5" applyFont="1" applyFill="1" applyBorder="1" applyAlignment="1" applyProtection="1">
      <alignment horizontal="left" vertical="center" wrapText="1"/>
      <protection locked="0"/>
    </xf>
    <xf numFmtId="0" fontId="31" fillId="3" borderId="10" xfId="5" applyFont="1" applyFill="1" applyBorder="1" applyAlignment="1" applyProtection="1">
      <alignment horizontal="left" vertical="center" wrapText="1"/>
      <protection locked="0"/>
    </xf>
    <xf numFmtId="0" fontId="31" fillId="3" borderId="28" xfId="5" applyFont="1" applyFill="1" applyBorder="1" applyAlignment="1" applyProtection="1">
      <alignment horizontal="left" vertical="center" wrapText="1"/>
      <protection locked="0"/>
    </xf>
    <xf numFmtId="165" fontId="30" fillId="4" borderId="30" xfId="6" applyNumberFormat="1" applyFont="1" applyFill="1" applyBorder="1" applyAlignment="1" applyProtection="1">
      <alignment horizontal="center"/>
      <protection locked="0"/>
    </xf>
    <xf numFmtId="165" fontId="30" fillId="4" borderId="15" xfId="6" applyNumberFormat="1" applyFont="1" applyFill="1" applyBorder="1" applyAlignment="1" applyProtection="1">
      <alignment horizontal="center"/>
      <protection locked="0"/>
    </xf>
    <xf numFmtId="165" fontId="30" fillId="4" borderId="16" xfId="6" applyNumberFormat="1" applyFont="1" applyFill="1" applyBorder="1" applyAlignment="1" applyProtection="1">
      <alignment horizontal="center"/>
      <protection locked="0"/>
    </xf>
    <xf numFmtId="0" fontId="12" fillId="4" borderId="10" xfId="4" applyFont="1" applyFill="1" applyBorder="1" applyAlignment="1">
      <alignment horizontal="center"/>
    </xf>
    <xf numFmtId="0" fontId="15" fillId="0" borderId="10" xfId="1" applyFont="1" applyBorder="1" applyAlignment="1">
      <alignment horizontal="center"/>
    </xf>
    <xf numFmtId="0" fontId="14" fillId="2" borderId="11" xfId="5" applyFont="1" applyFill="1" applyBorder="1" applyAlignment="1" applyProtection="1">
      <alignment horizontal="center"/>
      <protection locked="0"/>
    </xf>
    <xf numFmtId="0" fontId="14" fillId="2" borderId="12" xfId="5" applyFont="1" applyFill="1" applyBorder="1" applyAlignment="1" applyProtection="1">
      <alignment horizontal="center"/>
      <protection locked="0"/>
    </xf>
    <xf numFmtId="0" fontId="28" fillId="0" borderId="13" xfId="1" applyFont="1" applyBorder="1" applyAlignment="1">
      <alignment horizontal="center"/>
    </xf>
  </cellXfs>
  <cellStyles count="10">
    <cellStyle name="a" xfId="6"/>
    <cellStyle name="Normal" xfId="0" builtinId="0"/>
    <cellStyle name="Normal 2" xfId="1"/>
    <cellStyle name="Normal_CBase_Nov_18_V51_demo" xfId="8"/>
    <cellStyle name="Normal_Jrt41" xfId="4"/>
    <cellStyle name="Normal_Module X (china) - Version 1.0" xfId="3"/>
    <cellStyle name="常规_CBase_Nov_11" xfId="5"/>
    <cellStyle name="常规_CBase_Nov_18_V05" xfId="2"/>
    <cellStyle name="常规_Sheet1" xfId="9"/>
    <cellStyle name="超链接_CBase_Nov_11" xfId="7"/>
  </cellStyles>
  <dxfs count="2">
    <dxf>
      <fill>
        <patternFill>
          <bgColor indexed="31"/>
        </patternFill>
      </fill>
    </dxf>
    <dxf>
      <fill>
        <patternFill>
          <bgColor indexed="3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6F0F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&#65279;<?xml version="1.0" encoding="UTF-8" standalone="yes"?>
<Relationships xmlns="http://schemas.openxmlformats.org/package/2006/relationships">
  <Relationship Id="rId10" Type="http://schemas.openxmlformats.org/officeDocument/2006/relationships/styles" Target="styles.xml" />
  <Relationship Id="rId9" Type="http://schemas.openxmlformats.org/officeDocument/2006/relationships/theme" Target="theme/theme1.xml" />
  <Relationship Id="rId11" Type="http://schemas.openxmlformats.org/officeDocument/2006/relationships/sharedStrings" Target="sharedStrings.xml" />
  <Relationship Id="rId1" Type="http://schemas.openxmlformats.org/officeDocument/2006/relationships/worksheet" Target="worksheets/sheet1.xml" />
  <Relationship Id="rId2" Type="http://schemas.openxmlformats.org/officeDocument/2006/relationships/worksheet" Target="worksheets/sheet2.xml" />
  <Relationship Id="rId3" Type="http://schemas.openxmlformats.org/officeDocument/2006/relationships/worksheet" Target="worksheets/sheet3.xml" />
  <Relationship Id="rId4" Type="http://schemas.openxmlformats.org/officeDocument/2006/relationships/worksheet" Target="worksheets/sheet4.xml" />
  <Relationship Id="rId5" Type="http://schemas.openxmlformats.org/officeDocument/2006/relationships/worksheet" Target="worksheets/sheet5.xml" />
  <Relationship Id="rId6" Type="http://schemas.openxmlformats.org/officeDocument/2006/relationships/worksheet" Target="worksheets/sheet6.xml" />
  <Relationship Id="rId8" Type="http://schemas.openxmlformats.org/officeDocument/2006/relationships/externalLink" Target="externalLinks/externalLink2.xml" />
  <Relationship Id="rId7" Type="http://schemas.openxmlformats.org/officeDocument/2006/relationships/externalLink" Target="externalLinks/externalLink1.xml" />
</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1995 Rainfall Totals by Month</a:t>
            </a:r>
          </a:p>
        </c:rich>
      </c:tx>
      <c:overlay val="0"/>
      <c:spPr>
        <a:noFill/>
        <a:ln w="25400">
          <a:noFill/>
        </a:ln>
      </c:spPr>
    </c:title>
    <c:autoTitleDeleted val="0"/>
    <c:plotArea>
      <c:layout/>
      <c:barChart>
        <c:barDir val="col"/>
        <c:grouping val="clustered"/>
        <c:varyColors val="1"/>
        <c:ser>
          <c:idx val="0"/>
          <c:order val="0"/>
          <c:tx>
            <c:v>#REF!</c:v>
          </c:tx>
          <c:spPr>
            <a:ln w="12700">
              <a:solidFill>
                <a:srgbClr val="000000"/>
              </a:solidFill>
              <a:prstDash val="solid"/>
            </a:ln>
          </c:spPr>
          <c:invertIfNegative val="0"/>
          <c:dPt>
            <c:idx val="0"/>
            <c:invertIfNegative val="0"/>
            <c:bubble3D val="0"/>
            <c:spPr>
              <a:solidFill>
                <a:srgbClr val="003366"/>
              </a:solidFill>
              <a:ln w="25400">
                <a:noFill/>
              </a:ln>
            </c:spPr>
          </c:dPt>
          <c:dLbls>
            <c:numFmt formatCode="0.00_ "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strLit>
              <c:ptCount val="5"/>
              <c:pt idx="0">
                <c:v>Lower Quartile</c:v>
              </c:pt>
            </c:strLit>
          </c:cat>
          <c:val>
            <c:numLit>
              <c:formatCode>General</c:formatCode>
              <c:ptCount val="1"/>
              <c:pt idx="0">
                <c:v>0</c:v>
              </c:pt>
            </c:numLit>
          </c:val>
        </c:ser>
        <c:dLbls>
          <c:showLegendKey val="0"/>
          <c:showVal val="0"/>
          <c:showCatName val="0"/>
          <c:showSerName val="0"/>
          <c:showPercent val="0"/>
          <c:showBubbleSize val="0"/>
        </c:dLbls>
        <c:gapWidth val="180"/>
        <c:overlap val="-70"/>
        <c:axId val="249167872"/>
        <c:axId val="249169408"/>
      </c:barChart>
      <c:catAx>
        <c:axId val="249167872"/>
        <c:scaling>
          <c:orientation val="minMax"/>
        </c:scaling>
        <c:delete val="0"/>
        <c:axPos val="b"/>
        <c:minorGridlines>
          <c:spPr>
            <a:ln w="3175">
              <a:solidFill>
                <a:srgbClr val="FFFFFF"/>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675" b="0" i="0" u="none" strike="noStrike" baseline="0">
                <a:solidFill>
                  <a:srgbClr val="000000"/>
                </a:solidFill>
                <a:latin typeface="Arial"/>
                <a:ea typeface="Arial"/>
                <a:cs typeface="Arial"/>
              </a:defRPr>
            </a:pPr>
            <a:endParaRPr lang="en-US"/>
          </a:p>
        </c:txPr>
        <c:crossAx val="249169408"/>
        <c:crossesAt val="0"/>
        <c:auto val="1"/>
        <c:lblAlgn val="ctr"/>
        <c:lblOffset val="100"/>
        <c:tickLblSkip val="1"/>
        <c:tickMarkSkip val="1"/>
        <c:noMultiLvlLbl val="0"/>
      </c:catAx>
      <c:valAx>
        <c:axId val="249169408"/>
        <c:scaling>
          <c:orientation val="minMax"/>
          <c:max val="80"/>
          <c:min val="-20"/>
        </c:scaling>
        <c:delete val="0"/>
        <c:axPos val="l"/>
        <c:majorGridlines>
          <c:spPr>
            <a:ln w="3175">
              <a:solidFill>
                <a:srgbClr val="E6F0FF"/>
              </a:solidFill>
              <a:prstDash val="solid"/>
            </a:ln>
          </c:spPr>
        </c:majorGridlines>
        <c:minorGridlines>
          <c:spPr>
            <a:ln w="3175">
              <a:solidFill>
                <a:srgbClr val="E6F0FF"/>
              </a:solidFill>
              <a:prstDash val="solid"/>
            </a:ln>
          </c:spPr>
        </c:minorGridlines>
        <c:numFmt formatCode="0_ "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80"/>
                </a:solidFill>
                <a:latin typeface="Arial"/>
                <a:ea typeface="Arial"/>
                <a:cs typeface="Arial"/>
              </a:defRPr>
            </a:pPr>
            <a:endParaRPr lang="en-US"/>
          </a:p>
        </c:txPr>
        <c:crossAx val="249167872"/>
        <c:crosses val="autoZero"/>
        <c:crossBetween val="between"/>
        <c:majorUnit val="10"/>
        <c:minorUnit val="10"/>
      </c:valAx>
      <c:spPr>
        <a:solidFill>
          <a:srgbClr val="FFFFFF"/>
        </a:solidFill>
        <a:ln w="3175">
          <a:solidFill>
            <a:srgbClr val="000000"/>
          </a:solidFill>
          <a:prstDash val="solid"/>
        </a:ln>
      </c:spPr>
    </c:plotArea>
    <c:plotVisOnly val="1"/>
    <c:dispBlanksAs val="gap"/>
    <c:showDLblsOverMax val="0"/>
  </c:chart>
  <c:spPr>
    <a:gradFill rotWithShape="0">
      <a:gsLst>
        <a:gs pos="0">
          <a:srgbClr val="E6F0FF"/>
        </a:gs>
        <a:gs pos="100000">
          <a:srgbClr val="CCCCFF"/>
        </a:gs>
      </a:gsLst>
      <a:lin ang="0" scaled="1"/>
    </a:gra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1200" verticalDpi="1200"/>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GB" sz="800" b="1" i="0" u="none" strike="noStrike" baseline="0">
                <a:solidFill>
                  <a:srgbClr val="000000"/>
                </a:solidFill>
                <a:latin typeface="Arial"/>
                <a:cs typeface="Arial"/>
              </a:rPr>
              <a:t>Adjusted FCMU Indicators </a:t>
            </a:r>
            <a:r>
              <a:rPr lang="en-GB" sz="925" b="1" i="0" u="none" strike="noStrike" baseline="0">
                <a:solidFill>
                  <a:srgbClr val="000000"/>
                </a:solidFill>
                <a:latin typeface="Arial"/>
                <a:cs typeface="Arial"/>
              </a:rPr>
              <a:t> </a:t>
            </a:r>
          </a:p>
        </c:rich>
      </c:tx>
      <c:overlay val="0"/>
      <c:spPr>
        <a:noFill/>
        <a:ln w="25400">
          <a:noFill/>
        </a:ln>
      </c:spPr>
    </c:title>
    <c:autoTitleDeleted val="0"/>
    <c:plotArea>
      <c:layout/>
      <c:barChart>
        <c:barDir val="col"/>
        <c:grouping val="clustered"/>
        <c:varyColors val="1"/>
        <c:ser>
          <c:idx val="0"/>
          <c:order val="0"/>
          <c:tx>
            <c:v>KeyIndicator</c:v>
          </c:tx>
          <c:spPr>
            <a:ln w="12700">
              <a:solidFill>
                <a:srgbClr val="000000"/>
              </a:solidFill>
              <a:prstDash val="solid"/>
            </a:ln>
          </c:spPr>
          <c:invertIfNegative val="0"/>
          <c:dPt>
            <c:idx val="0"/>
            <c:invertIfNegative val="0"/>
            <c:bubble3D val="0"/>
            <c:spPr>
              <a:solidFill>
                <a:srgbClr val="003366"/>
              </a:solidFill>
              <a:ln w="25400">
                <a:noFill/>
              </a:ln>
            </c:spPr>
          </c:dPt>
          <c:dLbls>
            <c:numFmt formatCode="0.00_ "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strLit>
              <c:ptCount val="5"/>
              <c:pt idx="0">
                <c:v>Lower Quartile</c:v>
              </c:pt>
            </c:strLit>
          </c:cat>
          <c:val>
            <c:numLit>
              <c:formatCode>General</c:formatCode>
              <c:ptCount val="1"/>
              <c:pt idx="0">
                <c:v>0</c:v>
              </c:pt>
            </c:numLit>
          </c:val>
        </c:ser>
        <c:dLbls>
          <c:showLegendKey val="0"/>
          <c:showVal val="0"/>
          <c:showCatName val="0"/>
          <c:showSerName val="0"/>
          <c:showPercent val="0"/>
          <c:showBubbleSize val="0"/>
        </c:dLbls>
        <c:gapWidth val="180"/>
        <c:overlap val="-70"/>
        <c:axId val="263161728"/>
        <c:axId val="263163264"/>
      </c:barChart>
      <c:catAx>
        <c:axId val="263161728"/>
        <c:scaling>
          <c:orientation val="minMax"/>
        </c:scaling>
        <c:delete val="0"/>
        <c:axPos val="b"/>
        <c:minorGridlines>
          <c:spPr>
            <a:ln w="3175">
              <a:solidFill>
                <a:srgbClr val="FFFFFF"/>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675" b="0" i="0" u="none" strike="noStrike" baseline="0">
                <a:solidFill>
                  <a:srgbClr val="000000"/>
                </a:solidFill>
                <a:latin typeface="Arial"/>
                <a:ea typeface="Arial"/>
                <a:cs typeface="Arial"/>
              </a:defRPr>
            </a:pPr>
            <a:endParaRPr lang="en-US"/>
          </a:p>
        </c:txPr>
        <c:crossAx val="263163264"/>
        <c:crossesAt val="0"/>
        <c:auto val="1"/>
        <c:lblAlgn val="ctr"/>
        <c:lblOffset val="100"/>
        <c:tickLblSkip val="1"/>
        <c:tickMarkSkip val="1"/>
        <c:noMultiLvlLbl val="0"/>
      </c:catAx>
      <c:valAx>
        <c:axId val="263163264"/>
        <c:scaling>
          <c:orientation val="minMax"/>
          <c:max val="80"/>
          <c:min val="-20"/>
        </c:scaling>
        <c:delete val="0"/>
        <c:axPos val="l"/>
        <c:majorGridlines>
          <c:spPr>
            <a:ln w="3175">
              <a:solidFill>
                <a:srgbClr val="E6F0FF"/>
              </a:solidFill>
              <a:prstDash val="solid"/>
            </a:ln>
          </c:spPr>
        </c:majorGridlines>
        <c:minorGridlines>
          <c:spPr>
            <a:ln w="3175">
              <a:solidFill>
                <a:srgbClr val="E6F0FF"/>
              </a:solidFill>
              <a:prstDash val="solid"/>
            </a:ln>
          </c:spPr>
        </c:minorGridlines>
        <c:numFmt formatCode="0_ "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80"/>
                </a:solidFill>
                <a:latin typeface="Arial"/>
                <a:ea typeface="Arial"/>
                <a:cs typeface="Arial"/>
              </a:defRPr>
            </a:pPr>
            <a:endParaRPr lang="en-US"/>
          </a:p>
        </c:txPr>
        <c:crossAx val="263161728"/>
        <c:crosses val="autoZero"/>
        <c:crossBetween val="between"/>
        <c:majorUnit val="10"/>
        <c:minorUnit val="10"/>
      </c:valAx>
      <c:spPr>
        <a:solidFill>
          <a:srgbClr val="FFFFFF"/>
        </a:solidFill>
        <a:ln w="3175">
          <a:solidFill>
            <a:srgbClr val="000000"/>
          </a:solidFill>
          <a:prstDash val="solid"/>
        </a:ln>
      </c:spPr>
    </c:plotArea>
    <c:plotVisOnly val="1"/>
    <c:dispBlanksAs val="gap"/>
    <c:showDLblsOverMax val="0"/>
  </c:chart>
  <c:spPr>
    <a:gradFill rotWithShape="0">
      <a:gsLst>
        <a:gs pos="0">
          <a:srgbClr val="E6F0FF"/>
        </a:gs>
        <a:gs pos="100000">
          <a:srgbClr val="CCCCFF"/>
        </a:gs>
      </a:gsLst>
      <a:lin ang="0" scaled="1"/>
    </a:gra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GB" sz="800" b="1" i="0" u="none" strike="noStrike" baseline="0">
                <a:solidFill>
                  <a:srgbClr val="000000"/>
                </a:solidFill>
                <a:latin typeface="Arial"/>
                <a:cs typeface="Arial"/>
              </a:rPr>
              <a:t>TC-Adjusted FCMU Indicators </a:t>
            </a:r>
            <a:r>
              <a:rPr lang="en-GB" sz="925" b="1" i="0" u="none" strike="noStrike" baseline="0">
                <a:solidFill>
                  <a:srgbClr val="000000"/>
                </a:solidFill>
                <a:latin typeface="Arial"/>
                <a:cs typeface="Arial"/>
              </a:rPr>
              <a:t> </a:t>
            </a:r>
          </a:p>
        </c:rich>
      </c:tx>
      <c:overlay val="0"/>
      <c:spPr>
        <a:noFill/>
        <a:ln w="25400">
          <a:noFill/>
        </a:ln>
      </c:spPr>
    </c:title>
    <c:autoTitleDeleted val="0"/>
    <c:plotArea>
      <c:layout/>
      <c:barChart>
        <c:barDir val="col"/>
        <c:grouping val="clustered"/>
        <c:varyColors val="1"/>
        <c:ser>
          <c:idx val="0"/>
          <c:order val="0"/>
          <c:tx>
            <c:v>KeyIndicator</c:v>
          </c:tx>
          <c:spPr>
            <a:ln w="12700">
              <a:solidFill>
                <a:srgbClr val="000000"/>
              </a:solidFill>
              <a:prstDash val="solid"/>
            </a:ln>
          </c:spPr>
          <c:invertIfNegative val="0"/>
          <c:dPt>
            <c:idx val="0"/>
            <c:invertIfNegative val="0"/>
            <c:bubble3D val="0"/>
            <c:spPr>
              <a:solidFill>
                <a:srgbClr val="003366"/>
              </a:solidFill>
              <a:ln w="25400">
                <a:noFill/>
              </a:ln>
            </c:spPr>
          </c:dPt>
          <c:dLbls>
            <c:numFmt formatCode="0.00_ "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strLit>
              <c:ptCount val="5"/>
              <c:pt idx="0">
                <c:v>Lower Quartile</c:v>
              </c:pt>
            </c:strLit>
          </c:cat>
          <c:val>
            <c:numLit>
              <c:formatCode>General</c:formatCode>
              <c:ptCount val="1"/>
              <c:pt idx="0">
                <c:v>0</c:v>
              </c:pt>
            </c:numLit>
          </c:val>
        </c:ser>
        <c:dLbls>
          <c:showLegendKey val="0"/>
          <c:showVal val="0"/>
          <c:showCatName val="0"/>
          <c:showSerName val="0"/>
          <c:showPercent val="0"/>
          <c:showBubbleSize val="0"/>
        </c:dLbls>
        <c:gapWidth val="180"/>
        <c:overlap val="-70"/>
        <c:axId val="263270400"/>
        <c:axId val="263271936"/>
      </c:barChart>
      <c:catAx>
        <c:axId val="263270400"/>
        <c:scaling>
          <c:orientation val="minMax"/>
        </c:scaling>
        <c:delete val="0"/>
        <c:axPos val="b"/>
        <c:minorGridlines>
          <c:spPr>
            <a:ln w="3175">
              <a:solidFill>
                <a:srgbClr val="FFFFFF"/>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675" b="0" i="0" u="none" strike="noStrike" baseline="0">
                <a:solidFill>
                  <a:srgbClr val="000000"/>
                </a:solidFill>
                <a:latin typeface="Arial"/>
                <a:ea typeface="Arial"/>
                <a:cs typeface="Arial"/>
              </a:defRPr>
            </a:pPr>
            <a:endParaRPr lang="en-US"/>
          </a:p>
        </c:txPr>
        <c:crossAx val="263271936"/>
        <c:crossesAt val="0"/>
        <c:auto val="1"/>
        <c:lblAlgn val="ctr"/>
        <c:lblOffset val="100"/>
        <c:tickLblSkip val="1"/>
        <c:tickMarkSkip val="1"/>
        <c:noMultiLvlLbl val="0"/>
      </c:catAx>
      <c:valAx>
        <c:axId val="263271936"/>
        <c:scaling>
          <c:orientation val="minMax"/>
          <c:max val="30"/>
          <c:min val="-20"/>
        </c:scaling>
        <c:delete val="0"/>
        <c:axPos val="l"/>
        <c:majorGridlines>
          <c:spPr>
            <a:ln w="3175">
              <a:solidFill>
                <a:srgbClr val="E6F0FF"/>
              </a:solidFill>
              <a:prstDash val="solid"/>
            </a:ln>
          </c:spPr>
        </c:majorGridlines>
        <c:minorGridlines>
          <c:spPr>
            <a:ln w="3175">
              <a:solidFill>
                <a:srgbClr val="E6F0FF"/>
              </a:solidFill>
              <a:prstDash val="solid"/>
            </a:ln>
          </c:spPr>
        </c:minorGridlines>
        <c:numFmt formatCode="0_ "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80"/>
                </a:solidFill>
                <a:latin typeface="Arial"/>
                <a:ea typeface="Arial"/>
                <a:cs typeface="Arial"/>
              </a:defRPr>
            </a:pPr>
            <a:endParaRPr lang="en-US"/>
          </a:p>
        </c:txPr>
        <c:crossAx val="263270400"/>
        <c:crosses val="autoZero"/>
        <c:crossBetween val="between"/>
        <c:majorUnit val="10"/>
        <c:minorUnit val="10"/>
      </c:valAx>
      <c:spPr>
        <a:solidFill>
          <a:srgbClr val="FFFFFF"/>
        </a:solidFill>
        <a:ln w="3175">
          <a:solidFill>
            <a:srgbClr val="000000"/>
          </a:solidFill>
          <a:prstDash val="solid"/>
        </a:ln>
      </c:spPr>
    </c:plotArea>
    <c:plotVisOnly val="1"/>
    <c:dispBlanksAs val="gap"/>
    <c:showDLblsOverMax val="0"/>
  </c:chart>
  <c:spPr>
    <a:gradFill rotWithShape="0">
      <a:gsLst>
        <a:gs pos="0">
          <a:srgbClr val="E6F0FF"/>
        </a:gs>
        <a:gs pos="100000">
          <a:srgbClr val="CCCCFF"/>
        </a:gs>
      </a:gsLst>
      <a:lin ang="0" scaled="1"/>
    </a:gra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GB" sz="800" b="1" i="0" u="none" strike="noStrike" baseline="0">
                <a:solidFill>
                  <a:srgbClr val="000000"/>
                </a:solidFill>
                <a:latin typeface="Arial"/>
                <a:cs typeface="Arial"/>
              </a:rPr>
              <a:t>Original ROCE Indicators </a:t>
            </a:r>
            <a:r>
              <a:rPr lang="en-GB" sz="925" b="1" i="0" u="none" strike="noStrike" baseline="0">
                <a:solidFill>
                  <a:srgbClr val="000000"/>
                </a:solidFill>
                <a:latin typeface="Arial"/>
                <a:cs typeface="Arial"/>
              </a:rPr>
              <a:t> </a:t>
            </a:r>
          </a:p>
        </c:rich>
      </c:tx>
      <c:overlay val="0"/>
      <c:spPr>
        <a:noFill/>
        <a:ln w="25400">
          <a:noFill/>
        </a:ln>
      </c:spPr>
    </c:title>
    <c:autoTitleDeleted val="0"/>
    <c:plotArea>
      <c:layout/>
      <c:barChart>
        <c:barDir val="col"/>
        <c:grouping val="clustered"/>
        <c:varyColors val="1"/>
        <c:ser>
          <c:idx val="0"/>
          <c:order val="0"/>
          <c:tx>
            <c:v>KeyIndicator</c:v>
          </c:tx>
          <c:spPr>
            <a:ln w="12700">
              <a:solidFill>
                <a:srgbClr val="000000"/>
              </a:solidFill>
              <a:prstDash val="solid"/>
            </a:ln>
          </c:spPr>
          <c:invertIfNegative val="0"/>
          <c:dPt>
            <c:idx val="0"/>
            <c:invertIfNegative val="0"/>
            <c:bubble3D val="0"/>
            <c:spPr>
              <a:solidFill>
                <a:srgbClr val="003366"/>
              </a:solidFill>
              <a:ln w="25400">
                <a:noFill/>
              </a:ln>
            </c:spPr>
          </c:dPt>
          <c:dLbls>
            <c:numFmt formatCode="0.00_ "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strLit>
              <c:ptCount val="5"/>
              <c:pt idx="0">
                <c:v>Lower Quartile</c:v>
              </c:pt>
            </c:strLit>
          </c:cat>
          <c:val>
            <c:numLit>
              <c:formatCode>General</c:formatCode>
              <c:ptCount val="1"/>
              <c:pt idx="0">
                <c:v>0</c:v>
              </c:pt>
            </c:numLit>
          </c:val>
        </c:ser>
        <c:dLbls>
          <c:showLegendKey val="0"/>
          <c:showVal val="0"/>
          <c:showCatName val="0"/>
          <c:showSerName val="0"/>
          <c:showPercent val="0"/>
          <c:showBubbleSize val="0"/>
        </c:dLbls>
        <c:gapWidth val="180"/>
        <c:overlap val="-70"/>
        <c:axId val="263194496"/>
        <c:axId val="263196032"/>
      </c:barChart>
      <c:catAx>
        <c:axId val="263194496"/>
        <c:scaling>
          <c:orientation val="minMax"/>
        </c:scaling>
        <c:delete val="0"/>
        <c:axPos val="b"/>
        <c:minorGridlines>
          <c:spPr>
            <a:ln w="3175">
              <a:solidFill>
                <a:srgbClr val="FFFFFF"/>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675" b="0" i="0" u="none" strike="noStrike" baseline="0">
                <a:solidFill>
                  <a:srgbClr val="000000"/>
                </a:solidFill>
                <a:latin typeface="Arial"/>
                <a:ea typeface="Arial"/>
                <a:cs typeface="Arial"/>
              </a:defRPr>
            </a:pPr>
            <a:endParaRPr lang="en-US"/>
          </a:p>
        </c:txPr>
        <c:crossAx val="263196032"/>
        <c:crossesAt val="0"/>
        <c:auto val="1"/>
        <c:lblAlgn val="ctr"/>
        <c:lblOffset val="100"/>
        <c:tickLblSkip val="1"/>
        <c:tickMarkSkip val="1"/>
        <c:noMultiLvlLbl val="0"/>
      </c:catAx>
      <c:valAx>
        <c:axId val="263196032"/>
        <c:scaling>
          <c:orientation val="minMax"/>
          <c:max val="30"/>
          <c:min val="-20"/>
        </c:scaling>
        <c:delete val="0"/>
        <c:axPos val="l"/>
        <c:majorGridlines>
          <c:spPr>
            <a:ln w="3175">
              <a:solidFill>
                <a:srgbClr val="E6F0FF"/>
              </a:solidFill>
              <a:prstDash val="solid"/>
            </a:ln>
          </c:spPr>
        </c:majorGridlines>
        <c:minorGridlines>
          <c:spPr>
            <a:ln w="3175">
              <a:solidFill>
                <a:srgbClr val="E6F0FF"/>
              </a:solidFill>
              <a:prstDash val="solid"/>
            </a:ln>
          </c:spPr>
        </c:minorGridlines>
        <c:numFmt formatCode="0_ "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80"/>
                </a:solidFill>
                <a:latin typeface="Arial"/>
                <a:ea typeface="Arial"/>
                <a:cs typeface="Arial"/>
              </a:defRPr>
            </a:pPr>
            <a:endParaRPr lang="en-US"/>
          </a:p>
        </c:txPr>
        <c:crossAx val="263194496"/>
        <c:crosses val="autoZero"/>
        <c:crossBetween val="between"/>
        <c:majorUnit val="10"/>
        <c:minorUnit val="10"/>
      </c:valAx>
      <c:spPr>
        <a:solidFill>
          <a:srgbClr val="FFFFFF"/>
        </a:solidFill>
        <a:ln w="3175">
          <a:solidFill>
            <a:srgbClr val="000000"/>
          </a:solidFill>
          <a:prstDash val="solid"/>
        </a:ln>
      </c:spPr>
    </c:plotArea>
    <c:plotVisOnly val="1"/>
    <c:dispBlanksAs val="gap"/>
    <c:showDLblsOverMax val="0"/>
  </c:chart>
  <c:spPr>
    <a:gradFill rotWithShape="0">
      <a:gsLst>
        <a:gs pos="0">
          <a:srgbClr val="E6F0FF"/>
        </a:gs>
        <a:gs pos="100000">
          <a:srgbClr val="CCCCFF"/>
        </a:gs>
      </a:gsLst>
      <a:lin ang="0" scaled="1"/>
    </a:gra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GB" sz="800" b="1" i="0" u="none" strike="noStrike" baseline="0">
                <a:solidFill>
                  <a:srgbClr val="000000"/>
                </a:solidFill>
                <a:latin typeface="Arial"/>
                <a:cs typeface="Arial"/>
              </a:rPr>
              <a:t>Adjusted RCOE Indicators </a:t>
            </a:r>
            <a:r>
              <a:rPr lang="en-GB" sz="925" b="1" i="0" u="none" strike="noStrike" baseline="0">
                <a:solidFill>
                  <a:srgbClr val="000000"/>
                </a:solidFill>
                <a:latin typeface="Arial"/>
                <a:cs typeface="Arial"/>
              </a:rPr>
              <a:t> </a:t>
            </a:r>
          </a:p>
        </c:rich>
      </c:tx>
      <c:overlay val="0"/>
      <c:spPr>
        <a:noFill/>
        <a:ln w="25400">
          <a:noFill/>
        </a:ln>
      </c:spPr>
    </c:title>
    <c:autoTitleDeleted val="0"/>
    <c:plotArea>
      <c:layout/>
      <c:barChart>
        <c:barDir val="col"/>
        <c:grouping val="clustered"/>
        <c:varyColors val="1"/>
        <c:ser>
          <c:idx val="0"/>
          <c:order val="0"/>
          <c:tx>
            <c:v>KeyIndicator</c:v>
          </c:tx>
          <c:spPr>
            <a:ln w="12700">
              <a:solidFill>
                <a:srgbClr val="000000"/>
              </a:solidFill>
              <a:prstDash val="solid"/>
            </a:ln>
          </c:spPr>
          <c:invertIfNegative val="0"/>
          <c:dPt>
            <c:idx val="0"/>
            <c:invertIfNegative val="0"/>
            <c:bubble3D val="0"/>
            <c:spPr>
              <a:solidFill>
                <a:srgbClr val="003366"/>
              </a:solidFill>
              <a:ln w="25400">
                <a:noFill/>
              </a:ln>
            </c:spPr>
          </c:dPt>
          <c:dLbls>
            <c:numFmt formatCode="0.00_ "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strLit>
              <c:ptCount val="5"/>
              <c:pt idx="0">
                <c:v>Lower Quartile</c:v>
              </c:pt>
            </c:strLit>
          </c:cat>
          <c:val>
            <c:numLit>
              <c:formatCode>General</c:formatCode>
              <c:ptCount val="1"/>
              <c:pt idx="0">
                <c:v>0</c:v>
              </c:pt>
            </c:numLit>
          </c:val>
        </c:ser>
        <c:dLbls>
          <c:showLegendKey val="0"/>
          <c:showVal val="0"/>
          <c:showCatName val="0"/>
          <c:showSerName val="0"/>
          <c:showPercent val="0"/>
          <c:showBubbleSize val="0"/>
        </c:dLbls>
        <c:gapWidth val="180"/>
        <c:overlap val="-70"/>
        <c:axId val="263225344"/>
        <c:axId val="263226880"/>
      </c:barChart>
      <c:catAx>
        <c:axId val="263225344"/>
        <c:scaling>
          <c:orientation val="minMax"/>
        </c:scaling>
        <c:delete val="0"/>
        <c:axPos val="b"/>
        <c:minorGridlines>
          <c:spPr>
            <a:ln w="3175">
              <a:solidFill>
                <a:srgbClr val="FFFFFF"/>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675" b="0" i="0" u="none" strike="noStrike" baseline="0">
                <a:solidFill>
                  <a:srgbClr val="000000"/>
                </a:solidFill>
                <a:latin typeface="Arial"/>
                <a:ea typeface="Arial"/>
                <a:cs typeface="Arial"/>
              </a:defRPr>
            </a:pPr>
            <a:endParaRPr lang="en-US"/>
          </a:p>
        </c:txPr>
        <c:crossAx val="263226880"/>
        <c:crossesAt val="0"/>
        <c:auto val="1"/>
        <c:lblAlgn val="ctr"/>
        <c:lblOffset val="100"/>
        <c:tickLblSkip val="1"/>
        <c:tickMarkSkip val="1"/>
        <c:noMultiLvlLbl val="0"/>
      </c:catAx>
      <c:valAx>
        <c:axId val="263226880"/>
        <c:scaling>
          <c:orientation val="minMax"/>
          <c:max val="30"/>
          <c:min val="-20"/>
        </c:scaling>
        <c:delete val="0"/>
        <c:axPos val="l"/>
        <c:majorGridlines>
          <c:spPr>
            <a:ln w="3175">
              <a:solidFill>
                <a:srgbClr val="E6F0FF"/>
              </a:solidFill>
              <a:prstDash val="solid"/>
            </a:ln>
          </c:spPr>
        </c:majorGridlines>
        <c:minorGridlines>
          <c:spPr>
            <a:ln w="3175">
              <a:solidFill>
                <a:srgbClr val="E6F0FF"/>
              </a:solidFill>
              <a:prstDash val="solid"/>
            </a:ln>
          </c:spPr>
        </c:minorGridlines>
        <c:numFmt formatCode="0_ "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80"/>
                </a:solidFill>
                <a:latin typeface="Arial"/>
                <a:ea typeface="Arial"/>
                <a:cs typeface="Arial"/>
              </a:defRPr>
            </a:pPr>
            <a:endParaRPr lang="en-US"/>
          </a:p>
        </c:txPr>
        <c:crossAx val="263225344"/>
        <c:crosses val="autoZero"/>
        <c:crossBetween val="between"/>
        <c:majorUnit val="10"/>
        <c:minorUnit val="10"/>
      </c:valAx>
      <c:spPr>
        <a:solidFill>
          <a:srgbClr val="FFFFFF"/>
        </a:solidFill>
        <a:ln w="3175">
          <a:solidFill>
            <a:srgbClr val="000000"/>
          </a:solidFill>
          <a:prstDash val="solid"/>
        </a:ln>
      </c:spPr>
    </c:plotArea>
    <c:plotVisOnly val="1"/>
    <c:dispBlanksAs val="gap"/>
    <c:showDLblsOverMax val="0"/>
  </c:chart>
  <c:spPr>
    <a:gradFill rotWithShape="0">
      <a:gsLst>
        <a:gs pos="0">
          <a:srgbClr val="E6F0FF"/>
        </a:gs>
        <a:gs pos="100000">
          <a:srgbClr val="CCCCFF"/>
        </a:gs>
      </a:gsLst>
      <a:lin ang="0" scaled="1"/>
    </a:gra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GB" sz="800" b="1" i="0" u="none" strike="noStrike" baseline="0">
                <a:solidFill>
                  <a:srgbClr val="000000"/>
                </a:solidFill>
                <a:latin typeface="Arial"/>
                <a:cs typeface="Arial"/>
              </a:rPr>
              <a:t>TC-Adjusted ROCE Indicators </a:t>
            </a:r>
            <a:r>
              <a:rPr lang="en-GB" sz="925" b="1" i="0" u="none" strike="noStrike" baseline="0">
                <a:solidFill>
                  <a:srgbClr val="000000"/>
                </a:solidFill>
                <a:latin typeface="Arial"/>
                <a:cs typeface="Arial"/>
              </a:rPr>
              <a:t> </a:t>
            </a:r>
          </a:p>
        </c:rich>
      </c:tx>
      <c:overlay val="0"/>
      <c:spPr>
        <a:noFill/>
        <a:ln w="25400">
          <a:noFill/>
        </a:ln>
      </c:spPr>
    </c:title>
    <c:autoTitleDeleted val="0"/>
    <c:plotArea>
      <c:layout/>
      <c:barChart>
        <c:barDir val="col"/>
        <c:grouping val="clustered"/>
        <c:varyColors val="1"/>
        <c:ser>
          <c:idx val="0"/>
          <c:order val="0"/>
          <c:tx>
            <c:v>KeyIndicator</c:v>
          </c:tx>
          <c:spPr>
            <a:ln w="12700">
              <a:solidFill>
                <a:srgbClr val="000000"/>
              </a:solidFill>
              <a:prstDash val="solid"/>
            </a:ln>
          </c:spPr>
          <c:invertIfNegative val="0"/>
          <c:dPt>
            <c:idx val="0"/>
            <c:invertIfNegative val="0"/>
            <c:bubble3D val="0"/>
            <c:spPr>
              <a:solidFill>
                <a:srgbClr val="003366"/>
              </a:solidFill>
              <a:ln w="25400">
                <a:noFill/>
              </a:ln>
            </c:spPr>
          </c:dPt>
          <c:dLbls>
            <c:numFmt formatCode="0.00_ "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strLit>
              <c:ptCount val="5"/>
              <c:pt idx="0">
                <c:v>Lower Quartile</c:v>
              </c:pt>
            </c:strLit>
          </c:cat>
          <c:val>
            <c:numLit>
              <c:formatCode>General</c:formatCode>
              <c:ptCount val="1"/>
              <c:pt idx="0">
                <c:v>0</c:v>
              </c:pt>
            </c:numLit>
          </c:val>
        </c:ser>
        <c:dLbls>
          <c:showLegendKey val="0"/>
          <c:showVal val="0"/>
          <c:showCatName val="0"/>
          <c:showSerName val="0"/>
          <c:showPercent val="0"/>
          <c:showBubbleSize val="0"/>
        </c:dLbls>
        <c:gapWidth val="180"/>
        <c:overlap val="-70"/>
        <c:axId val="263853952"/>
        <c:axId val="263855488"/>
      </c:barChart>
      <c:catAx>
        <c:axId val="263853952"/>
        <c:scaling>
          <c:orientation val="minMax"/>
        </c:scaling>
        <c:delete val="0"/>
        <c:axPos val="b"/>
        <c:minorGridlines>
          <c:spPr>
            <a:ln w="3175">
              <a:solidFill>
                <a:srgbClr val="FFFFFF"/>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675" b="0" i="0" u="none" strike="noStrike" baseline="0">
                <a:solidFill>
                  <a:srgbClr val="000000"/>
                </a:solidFill>
                <a:latin typeface="Arial"/>
                <a:ea typeface="Arial"/>
                <a:cs typeface="Arial"/>
              </a:defRPr>
            </a:pPr>
            <a:endParaRPr lang="en-US"/>
          </a:p>
        </c:txPr>
        <c:crossAx val="263855488"/>
        <c:crossesAt val="0"/>
        <c:auto val="1"/>
        <c:lblAlgn val="ctr"/>
        <c:lblOffset val="100"/>
        <c:tickLblSkip val="1"/>
        <c:tickMarkSkip val="1"/>
        <c:noMultiLvlLbl val="0"/>
      </c:catAx>
      <c:valAx>
        <c:axId val="263855488"/>
        <c:scaling>
          <c:orientation val="minMax"/>
          <c:max val="30"/>
          <c:min val="-20"/>
        </c:scaling>
        <c:delete val="0"/>
        <c:axPos val="l"/>
        <c:majorGridlines>
          <c:spPr>
            <a:ln w="3175">
              <a:solidFill>
                <a:srgbClr val="E6F0FF"/>
              </a:solidFill>
              <a:prstDash val="solid"/>
            </a:ln>
          </c:spPr>
        </c:majorGridlines>
        <c:minorGridlines>
          <c:spPr>
            <a:ln w="3175">
              <a:solidFill>
                <a:srgbClr val="E6F0FF"/>
              </a:solidFill>
              <a:prstDash val="solid"/>
            </a:ln>
          </c:spPr>
        </c:minorGridlines>
        <c:numFmt formatCode="0_ "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80"/>
                </a:solidFill>
                <a:latin typeface="Arial"/>
                <a:ea typeface="Arial"/>
                <a:cs typeface="Arial"/>
              </a:defRPr>
            </a:pPr>
            <a:endParaRPr lang="en-US"/>
          </a:p>
        </c:txPr>
        <c:crossAx val="263853952"/>
        <c:crosses val="autoZero"/>
        <c:crossBetween val="between"/>
        <c:majorUnit val="10"/>
        <c:minorUnit val="10"/>
      </c:valAx>
      <c:spPr>
        <a:solidFill>
          <a:srgbClr val="FFFFFF"/>
        </a:solidFill>
        <a:ln w="3175">
          <a:solidFill>
            <a:srgbClr val="000000"/>
          </a:solidFill>
          <a:prstDash val="solid"/>
        </a:ln>
      </c:spPr>
    </c:plotArea>
    <c:plotVisOnly val="1"/>
    <c:dispBlanksAs val="gap"/>
    <c:showDLblsOverMax val="0"/>
  </c:chart>
  <c:spPr>
    <a:gradFill rotWithShape="0">
      <a:gsLst>
        <a:gs pos="0">
          <a:srgbClr val="E6F0FF"/>
        </a:gs>
        <a:gs pos="100000">
          <a:srgbClr val="CCCCFF"/>
        </a:gs>
      </a:gsLst>
      <a:lin ang="0" scaled="1"/>
    </a:gra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GB" sz="800" b="1" i="0" u="none" strike="noStrike" baseline="0">
                <a:solidFill>
                  <a:srgbClr val="000000"/>
                </a:solidFill>
                <a:latin typeface="Arial"/>
                <a:cs typeface="Arial"/>
              </a:rPr>
              <a:t>Original FCMU Indicators </a:t>
            </a:r>
            <a:r>
              <a:rPr lang="en-GB" sz="925" b="1" i="0" u="none" strike="noStrike" baseline="0">
                <a:solidFill>
                  <a:srgbClr val="000000"/>
                </a:solidFill>
                <a:latin typeface="Arial"/>
                <a:cs typeface="Arial"/>
              </a:rPr>
              <a:t> </a:t>
            </a:r>
          </a:p>
        </c:rich>
      </c:tx>
      <c:overlay val="0"/>
      <c:spPr>
        <a:noFill/>
        <a:ln w="25400">
          <a:noFill/>
        </a:ln>
      </c:spPr>
    </c:title>
    <c:autoTitleDeleted val="0"/>
    <c:plotArea>
      <c:layout/>
      <c:barChart>
        <c:barDir val="col"/>
        <c:grouping val="clustered"/>
        <c:varyColors val="1"/>
        <c:ser>
          <c:idx val="0"/>
          <c:order val="0"/>
          <c:tx>
            <c:v>KeyIndicator</c:v>
          </c:tx>
          <c:spPr>
            <a:ln w="12700">
              <a:solidFill>
                <a:srgbClr val="000000"/>
              </a:solidFill>
              <a:prstDash val="solid"/>
            </a:ln>
          </c:spPr>
          <c:invertIfNegative val="0"/>
          <c:dPt>
            <c:idx val="0"/>
            <c:invertIfNegative val="0"/>
            <c:bubble3D val="0"/>
            <c:spPr>
              <a:solidFill>
                <a:srgbClr val="003366"/>
              </a:solidFill>
              <a:ln w="25400">
                <a:noFill/>
              </a:ln>
            </c:spPr>
          </c:dPt>
          <c:dLbls>
            <c:numFmt formatCode="0.00_ "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strLit>
              <c:ptCount val="5"/>
              <c:pt idx="0">
                <c:v>Lower Quartile</c:v>
              </c:pt>
            </c:strLit>
          </c:cat>
          <c:val>
            <c:numLit>
              <c:formatCode>General</c:formatCode>
              <c:ptCount val="1"/>
              <c:pt idx="0">
                <c:v>0</c:v>
              </c:pt>
            </c:numLit>
          </c:val>
        </c:ser>
        <c:dLbls>
          <c:showLegendKey val="0"/>
          <c:showVal val="0"/>
          <c:showCatName val="0"/>
          <c:showSerName val="0"/>
          <c:showPercent val="0"/>
          <c:showBubbleSize val="0"/>
        </c:dLbls>
        <c:gapWidth val="180"/>
        <c:overlap val="-70"/>
        <c:axId val="263901184"/>
        <c:axId val="263902720"/>
      </c:barChart>
      <c:catAx>
        <c:axId val="263901184"/>
        <c:scaling>
          <c:orientation val="minMax"/>
        </c:scaling>
        <c:delete val="0"/>
        <c:axPos val="b"/>
        <c:minorGridlines>
          <c:spPr>
            <a:ln w="3175">
              <a:solidFill>
                <a:srgbClr val="FFFFFF"/>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675" b="0" i="0" u="none" strike="noStrike" baseline="0">
                <a:solidFill>
                  <a:srgbClr val="000000"/>
                </a:solidFill>
                <a:latin typeface="Arial"/>
                <a:ea typeface="Arial"/>
                <a:cs typeface="Arial"/>
              </a:defRPr>
            </a:pPr>
            <a:endParaRPr lang="en-US"/>
          </a:p>
        </c:txPr>
        <c:crossAx val="263902720"/>
        <c:crossesAt val="0"/>
        <c:auto val="1"/>
        <c:lblAlgn val="ctr"/>
        <c:lblOffset val="100"/>
        <c:tickLblSkip val="1"/>
        <c:tickMarkSkip val="1"/>
        <c:noMultiLvlLbl val="0"/>
      </c:catAx>
      <c:valAx>
        <c:axId val="263902720"/>
        <c:scaling>
          <c:orientation val="minMax"/>
          <c:max val="80"/>
          <c:min val="40"/>
        </c:scaling>
        <c:delete val="0"/>
        <c:axPos val="l"/>
        <c:majorGridlines>
          <c:spPr>
            <a:ln w="3175">
              <a:solidFill>
                <a:srgbClr val="E6F0FF"/>
              </a:solidFill>
              <a:prstDash val="solid"/>
            </a:ln>
          </c:spPr>
        </c:majorGridlines>
        <c:minorGridlines>
          <c:spPr>
            <a:ln w="3175">
              <a:solidFill>
                <a:srgbClr val="E6F0FF"/>
              </a:solidFill>
              <a:prstDash val="solid"/>
            </a:ln>
          </c:spPr>
        </c:minorGridlines>
        <c:numFmt formatCode="0_ "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80"/>
                </a:solidFill>
                <a:latin typeface="Arial"/>
                <a:ea typeface="Arial"/>
                <a:cs typeface="Arial"/>
              </a:defRPr>
            </a:pPr>
            <a:endParaRPr lang="en-US"/>
          </a:p>
        </c:txPr>
        <c:crossAx val="263901184"/>
        <c:crosses val="autoZero"/>
        <c:crossBetween val="between"/>
        <c:majorUnit val="80"/>
        <c:minorUnit val="80"/>
      </c:valAx>
      <c:spPr>
        <a:solidFill>
          <a:srgbClr val="FFFFFF"/>
        </a:solidFill>
        <a:ln w="3175">
          <a:solidFill>
            <a:srgbClr val="000000"/>
          </a:solidFill>
          <a:prstDash val="solid"/>
        </a:ln>
      </c:spPr>
    </c:plotArea>
    <c:plotVisOnly val="1"/>
    <c:dispBlanksAs val="gap"/>
    <c:showDLblsOverMax val="0"/>
  </c:chart>
  <c:spPr>
    <a:gradFill rotWithShape="0">
      <a:gsLst>
        <a:gs pos="0">
          <a:srgbClr val="E6F0FF"/>
        </a:gs>
        <a:gs pos="100000">
          <a:srgbClr val="CCCCFF"/>
        </a:gs>
      </a:gsLst>
      <a:lin ang="0" scaled="1"/>
    </a:gra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GB" sz="800" b="1" i="0" u="none" strike="noStrike" baseline="0">
                <a:solidFill>
                  <a:srgbClr val="000000"/>
                </a:solidFill>
                <a:latin typeface="Arial"/>
                <a:cs typeface="Arial"/>
              </a:rPr>
              <a:t>Adjusted FCMU Indicators </a:t>
            </a:r>
            <a:r>
              <a:rPr lang="en-GB" sz="925" b="1" i="0" u="none" strike="noStrike" baseline="0">
                <a:solidFill>
                  <a:srgbClr val="000000"/>
                </a:solidFill>
                <a:latin typeface="Arial"/>
                <a:cs typeface="Arial"/>
              </a:rPr>
              <a:t> </a:t>
            </a:r>
          </a:p>
        </c:rich>
      </c:tx>
      <c:overlay val="0"/>
      <c:spPr>
        <a:noFill/>
        <a:ln w="25400">
          <a:noFill/>
        </a:ln>
      </c:spPr>
    </c:title>
    <c:autoTitleDeleted val="0"/>
    <c:plotArea>
      <c:layout/>
      <c:barChart>
        <c:barDir val="col"/>
        <c:grouping val="clustered"/>
        <c:varyColors val="1"/>
        <c:ser>
          <c:idx val="0"/>
          <c:order val="0"/>
          <c:tx>
            <c:v>KeyIndicator</c:v>
          </c:tx>
          <c:spPr>
            <a:ln w="12700">
              <a:solidFill>
                <a:srgbClr val="000000"/>
              </a:solidFill>
              <a:prstDash val="solid"/>
            </a:ln>
          </c:spPr>
          <c:invertIfNegative val="0"/>
          <c:dPt>
            <c:idx val="0"/>
            <c:invertIfNegative val="0"/>
            <c:bubble3D val="0"/>
            <c:spPr>
              <a:solidFill>
                <a:srgbClr val="003366"/>
              </a:solidFill>
              <a:ln w="25400">
                <a:noFill/>
              </a:ln>
            </c:spPr>
          </c:dPt>
          <c:dLbls>
            <c:numFmt formatCode="0.00_ "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strLit>
              <c:ptCount val="5"/>
              <c:pt idx="0">
                <c:v>Lower Quartile</c:v>
              </c:pt>
            </c:strLit>
          </c:cat>
          <c:val>
            <c:numLit>
              <c:formatCode>General</c:formatCode>
              <c:ptCount val="1"/>
              <c:pt idx="0">
                <c:v>0</c:v>
              </c:pt>
            </c:numLit>
          </c:val>
        </c:ser>
        <c:dLbls>
          <c:showLegendKey val="0"/>
          <c:showVal val="0"/>
          <c:showCatName val="0"/>
          <c:showSerName val="0"/>
          <c:showPercent val="0"/>
          <c:showBubbleSize val="0"/>
        </c:dLbls>
        <c:gapWidth val="180"/>
        <c:overlap val="-70"/>
        <c:axId val="263931776"/>
        <c:axId val="263933312"/>
      </c:barChart>
      <c:catAx>
        <c:axId val="263931776"/>
        <c:scaling>
          <c:orientation val="minMax"/>
        </c:scaling>
        <c:delete val="0"/>
        <c:axPos val="b"/>
        <c:minorGridlines>
          <c:spPr>
            <a:ln w="3175">
              <a:solidFill>
                <a:srgbClr val="FFFFFF"/>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675" b="0" i="0" u="none" strike="noStrike" baseline="0">
                <a:solidFill>
                  <a:srgbClr val="000000"/>
                </a:solidFill>
                <a:latin typeface="Arial"/>
                <a:ea typeface="Arial"/>
                <a:cs typeface="Arial"/>
              </a:defRPr>
            </a:pPr>
            <a:endParaRPr lang="en-US"/>
          </a:p>
        </c:txPr>
        <c:crossAx val="263933312"/>
        <c:crossesAt val="0"/>
        <c:auto val="1"/>
        <c:lblAlgn val="ctr"/>
        <c:lblOffset val="100"/>
        <c:tickLblSkip val="1"/>
        <c:tickMarkSkip val="1"/>
        <c:noMultiLvlLbl val="0"/>
      </c:catAx>
      <c:valAx>
        <c:axId val="263933312"/>
        <c:scaling>
          <c:orientation val="minMax"/>
          <c:max val="320"/>
          <c:min val="40"/>
        </c:scaling>
        <c:delete val="0"/>
        <c:axPos val="l"/>
        <c:majorGridlines>
          <c:spPr>
            <a:ln w="3175">
              <a:solidFill>
                <a:srgbClr val="E6F0FF"/>
              </a:solidFill>
              <a:prstDash val="solid"/>
            </a:ln>
          </c:spPr>
        </c:majorGridlines>
        <c:minorGridlines>
          <c:spPr>
            <a:ln w="3175">
              <a:solidFill>
                <a:srgbClr val="E6F0FF"/>
              </a:solidFill>
              <a:prstDash val="solid"/>
            </a:ln>
          </c:spPr>
        </c:minorGridlines>
        <c:numFmt formatCode="0_ "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80"/>
                </a:solidFill>
                <a:latin typeface="Arial"/>
                <a:ea typeface="Arial"/>
                <a:cs typeface="Arial"/>
              </a:defRPr>
            </a:pPr>
            <a:endParaRPr lang="en-US"/>
          </a:p>
        </c:txPr>
        <c:crossAx val="263931776"/>
        <c:crosses val="autoZero"/>
        <c:crossBetween val="between"/>
        <c:majorUnit val="80"/>
        <c:minorUnit val="80"/>
      </c:valAx>
      <c:spPr>
        <a:solidFill>
          <a:srgbClr val="FFFFFF"/>
        </a:solidFill>
        <a:ln w="3175">
          <a:solidFill>
            <a:srgbClr val="000000"/>
          </a:solidFill>
          <a:prstDash val="solid"/>
        </a:ln>
      </c:spPr>
    </c:plotArea>
    <c:plotVisOnly val="1"/>
    <c:dispBlanksAs val="gap"/>
    <c:showDLblsOverMax val="0"/>
  </c:chart>
  <c:spPr>
    <a:gradFill rotWithShape="0">
      <a:gsLst>
        <a:gs pos="0">
          <a:srgbClr val="E6F0FF"/>
        </a:gs>
        <a:gs pos="100000">
          <a:srgbClr val="CCCCFF"/>
        </a:gs>
      </a:gsLst>
      <a:lin ang="0" scaled="1"/>
    </a:gra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GB" sz="800" b="1" i="0" u="none" strike="noStrike" baseline="0">
                <a:solidFill>
                  <a:srgbClr val="000000"/>
                </a:solidFill>
                <a:latin typeface="Arial"/>
                <a:cs typeface="Arial"/>
              </a:rPr>
              <a:t>TC-Adjusted FCMU Indicators </a:t>
            </a:r>
            <a:r>
              <a:rPr lang="en-GB" sz="925" b="1" i="0" u="none" strike="noStrike" baseline="0">
                <a:solidFill>
                  <a:srgbClr val="000000"/>
                </a:solidFill>
                <a:latin typeface="Arial"/>
                <a:cs typeface="Arial"/>
              </a:rPr>
              <a:t> </a:t>
            </a:r>
          </a:p>
        </c:rich>
      </c:tx>
      <c:overlay val="0"/>
      <c:spPr>
        <a:noFill/>
        <a:ln w="25400">
          <a:noFill/>
        </a:ln>
      </c:spPr>
    </c:title>
    <c:autoTitleDeleted val="0"/>
    <c:plotArea>
      <c:layout/>
      <c:barChart>
        <c:barDir val="col"/>
        <c:grouping val="clustered"/>
        <c:varyColors val="1"/>
        <c:ser>
          <c:idx val="0"/>
          <c:order val="0"/>
          <c:tx>
            <c:v>KeyIndicator</c:v>
          </c:tx>
          <c:spPr>
            <a:ln w="12700">
              <a:solidFill>
                <a:srgbClr val="000000"/>
              </a:solidFill>
              <a:prstDash val="solid"/>
            </a:ln>
          </c:spPr>
          <c:invertIfNegative val="0"/>
          <c:dPt>
            <c:idx val="0"/>
            <c:invertIfNegative val="0"/>
            <c:bubble3D val="0"/>
            <c:spPr>
              <a:solidFill>
                <a:srgbClr val="003366"/>
              </a:solidFill>
              <a:ln w="25400">
                <a:noFill/>
              </a:ln>
            </c:spPr>
          </c:dPt>
          <c:dLbls>
            <c:numFmt formatCode="0.00_ "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strLit>
              <c:ptCount val="5"/>
              <c:pt idx="0">
                <c:v>Lower Quartile</c:v>
              </c:pt>
            </c:strLit>
          </c:cat>
          <c:val>
            <c:numLit>
              <c:formatCode>General</c:formatCode>
              <c:ptCount val="1"/>
              <c:pt idx="0">
                <c:v>0</c:v>
              </c:pt>
            </c:numLit>
          </c:val>
        </c:ser>
        <c:dLbls>
          <c:showLegendKey val="0"/>
          <c:showVal val="0"/>
          <c:showCatName val="0"/>
          <c:showSerName val="0"/>
          <c:showPercent val="0"/>
          <c:showBubbleSize val="0"/>
        </c:dLbls>
        <c:gapWidth val="180"/>
        <c:overlap val="-70"/>
        <c:axId val="263974912"/>
        <c:axId val="263976448"/>
      </c:barChart>
      <c:catAx>
        <c:axId val="263974912"/>
        <c:scaling>
          <c:orientation val="minMax"/>
        </c:scaling>
        <c:delete val="0"/>
        <c:axPos val="b"/>
        <c:minorGridlines>
          <c:spPr>
            <a:ln w="3175">
              <a:solidFill>
                <a:srgbClr val="FFFFFF"/>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675" b="0" i="0" u="none" strike="noStrike" baseline="0">
                <a:solidFill>
                  <a:srgbClr val="000000"/>
                </a:solidFill>
                <a:latin typeface="Arial"/>
                <a:ea typeface="Arial"/>
                <a:cs typeface="Arial"/>
              </a:defRPr>
            </a:pPr>
            <a:endParaRPr lang="en-US"/>
          </a:p>
        </c:txPr>
        <c:crossAx val="263976448"/>
        <c:crossesAt val="0"/>
        <c:auto val="1"/>
        <c:lblAlgn val="ctr"/>
        <c:lblOffset val="100"/>
        <c:tickLblSkip val="1"/>
        <c:tickMarkSkip val="1"/>
        <c:noMultiLvlLbl val="0"/>
      </c:catAx>
      <c:valAx>
        <c:axId val="263976448"/>
        <c:scaling>
          <c:orientation val="minMax"/>
          <c:max val="240"/>
          <c:min val="80"/>
        </c:scaling>
        <c:delete val="0"/>
        <c:axPos val="l"/>
        <c:majorGridlines>
          <c:spPr>
            <a:ln w="3175">
              <a:solidFill>
                <a:srgbClr val="E6F0FF"/>
              </a:solidFill>
              <a:prstDash val="solid"/>
            </a:ln>
          </c:spPr>
        </c:majorGridlines>
        <c:minorGridlines>
          <c:spPr>
            <a:ln w="3175">
              <a:solidFill>
                <a:srgbClr val="E6F0FF"/>
              </a:solidFill>
              <a:prstDash val="solid"/>
            </a:ln>
          </c:spPr>
        </c:minorGridlines>
        <c:numFmt formatCode="0_ "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80"/>
                </a:solidFill>
                <a:latin typeface="Arial"/>
                <a:ea typeface="Arial"/>
                <a:cs typeface="Arial"/>
              </a:defRPr>
            </a:pPr>
            <a:endParaRPr lang="en-US"/>
          </a:p>
        </c:txPr>
        <c:crossAx val="263974912"/>
        <c:crosses val="autoZero"/>
        <c:crossBetween val="between"/>
        <c:majorUnit val="80"/>
        <c:minorUnit val="40"/>
      </c:valAx>
      <c:spPr>
        <a:solidFill>
          <a:srgbClr val="FFFFFF"/>
        </a:solidFill>
        <a:ln w="3175">
          <a:solidFill>
            <a:srgbClr val="000000"/>
          </a:solidFill>
          <a:prstDash val="solid"/>
        </a:ln>
      </c:spPr>
    </c:plotArea>
    <c:plotVisOnly val="1"/>
    <c:dispBlanksAs val="gap"/>
    <c:showDLblsOverMax val="0"/>
  </c:chart>
  <c:spPr>
    <a:gradFill rotWithShape="0">
      <a:gsLst>
        <a:gs pos="0">
          <a:srgbClr val="E6F0FF"/>
        </a:gs>
        <a:gs pos="100000">
          <a:srgbClr val="CCCCFF"/>
        </a:gs>
      </a:gsLst>
      <a:lin ang="0" scaled="1"/>
    </a:gra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GB" sz="800" b="1" i="0" u="none" strike="noStrike" baseline="0">
                <a:solidFill>
                  <a:srgbClr val="000000"/>
                </a:solidFill>
                <a:latin typeface="Arial"/>
                <a:cs typeface="Arial"/>
              </a:rPr>
              <a:t>Adjusted Operating Margin Indicators </a:t>
            </a:r>
            <a:r>
              <a:rPr lang="en-GB" sz="925" b="1" i="0" u="none" strike="noStrike" baseline="0">
                <a:solidFill>
                  <a:srgbClr val="000000"/>
                </a:solidFill>
                <a:latin typeface="Arial"/>
                <a:cs typeface="Arial"/>
              </a:rPr>
              <a:t> </a:t>
            </a:r>
          </a:p>
        </c:rich>
      </c:tx>
      <c:overlay val="0"/>
      <c:spPr>
        <a:noFill/>
        <a:ln w="25400">
          <a:noFill/>
        </a:ln>
      </c:spPr>
    </c:title>
    <c:autoTitleDeleted val="0"/>
    <c:plotArea>
      <c:layout/>
      <c:barChart>
        <c:barDir val="col"/>
        <c:grouping val="clustered"/>
        <c:varyColors val="1"/>
        <c:ser>
          <c:idx val="0"/>
          <c:order val="0"/>
          <c:tx>
            <c:v>#REF!</c:v>
          </c:tx>
          <c:spPr>
            <a:ln w="12700">
              <a:solidFill>
                <a:srgbClr val="000000"/>
              </a:solidFill>
              <a:prstDash val="solid"/>
            </a:ln>
          </c:spPr>
          <c:invertIfNegative val="0"/>
          <c:dPt>
            <c:idx val="0"/>
            <c:invertIfNegative val="0"/>
            <c:bubble3D val="0"/>
            <c:spPr>
              <a:solidFill>
                <a:srgbClr val="003366"/>
              </a:solidFill>
              <a:ln w="25400">
                <a:noFill/>
              </a:ln>
            </c:spPr>
          </c:dPt>
          <c:dLbls>
            <c:numFmt formatCode="0.00_ "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strLit>
              <c:ptCount val="5"/>
              <c:pt idx="0">
                <c:v>Lower Quartile</c:v>
              </c:pt>
            </c:strLit>
          </c:cat>
          <c:val>
            <c:numLit>
              <c:formatCode>General</c:formatCode>
              <c:ptCount val="1"/>
              <c:pt idx="0">
                <c:v>0</c:v>
              </c:pt>
            </c:numLit>
          </c:val>
        </c:ser>
        <c:dLbls>
          <c:showLegendKey val="0"/>
          <c:showVal val="0"/>
          <c:showCatName val="0"/>
          <c:showSerName val="0"/>
          <c:showPercent val="0"/>
          <c:showBubbleSize val="0"/>
        </c:dLbls>
        <c:gapWidth val="180"/>
        <c:overlap val="-70"/>
        <c:axId val="264013696"/>
        <c:axId val="264015232"/>
      </c:barChart>
      <c:catAx>
        <c:axId val="264013696"/>
        <c:scaling>
          <c:orientation val="minMax"/>
        </c:scaling>
        <c:delete val="0"/>
        <c:axPos val="b"/>
        <c:minorGridlines>
          <c:spPr>
            <a:ln w="3175">
              <a:solidFill>
                <a:srgbClr val="FFFFFF"/>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675" b="0" i="0" u="none" strike="noStrike" baseline="0">
                <a:solidFill>
                  <a:srgbClr val="000000"/>
                </a:solidFill>
                <a:latin typeface="Arial"/>
                <a:ea typeface="Arial"/>
                <a:cs typeface="Arial"/>
              </a:defRPr>
            </a:pPr>
            <a:endParaRPr lang="en-US"/>
          </a:p>
        </c:txPr>
        <c:crossAx val="264015232"/>
        <c:crossesAt val="0"/>
        <c:auto val="1"/>
        <c:lblAlgn val="ctr"/>
        <c:lblOffset val="100"/>
        <c:tickLblSkip val="1"/>
        <c:tickMarkSkip val="1"/>
        <c:noMultiLvlLbl val="0"/>
      </c:catAx>
      <c:valAx>
        <c:axId val="264015232"/>
        <c:scaling>
          <c:orientation val="minMax"/>
          <c:max val="80"/>
          <c:min val="-20"/>
        </c:scaling>
        <c:delete val="0"/>
        <c:axPos val="l"/>
        <c:majorGridlines>
          <c:spPr>
            <a:ln w="3175">
              <a:solidFill>
                <a:srgbClr val="E6F0FF"/>
              </a:solidFill>
              <a:prstDash val="solid"/>
            </a:ln>
          </c:spPr>
        </c:majorGridlines>
        <c:minorGridlines>
          <c:spPr>
            <a:ln w="3175">
              <a:solidFill>
                <a:srgbClr val="E6F0FF"/>
              </a:solidFill>
              <a:prstDash val="solid"/>
            </a:ln>
          </c:spPr>
        </c:minorGridlines>
        <c:numFmt formatCode="0_ "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80"/>
                </a:solidFill>
                <a:latin typeface="Arial"/>
                <a:ea typeface="Arial"/>
                <a:cs typeface="Arial"/>
              </a:defRPr>
            </a:pPr>
            <a:endParaRPr lang="en-US"/>
          </a:p>
        </c:txPr>
        <c:crossAx val="264013696"/>
        <c:crosses val="autoZero"/>
        <c:crossBetween val="between"/>
        <c:majorUnit val="10"/>
        <c:minorUnit val="10"/>
      </c:valAx>
      <c:spPr>
        <a:solidFill>
          <a:srgbClr val="FFFFFF"/>
        </a:solidFill>
        <a:ln w="3175">
          <a:solidFill>
            <a:srgbClr val="000000"/>
          </a:solidFill>
          <a:prstDash val="solid"/>
        </a:ln>
      </c:spPr>
    </c:plotArea>
    <c:plotVisOnly val="1"/>
    <c:dispBlanksAs val="gap"/>
    <c:showDLblsOverMax val="0"/>
  </c:chart>
  <c:spPr>
    <a:gradFill rotWithShape="0">
      <a:gsLst>
        <a:gs pos="0">
          <a:srgbClr val="E6F0FF"/>
        </a:gs>
        <a:gs pos="100000">
          <a:srgbClr val="CCCCFF"/>
        </a:gs>
      </a:gsLst>
      <a:lin ang="0" scaled="1"/>
    </a:gra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96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2.2508038585209004E-2"/>
          <c:y val="3.787906811573831E-2"/>
          <c:w val="0.96141479099678462"/>
          <c:h val="0.7272781078221755"/>
        </c:manualLayout>
      </c:layout>
      <c:barChart>
        <c:barDir val="col"/>
        <c:grouping val="clustered"/>
        <c:varyColors val="1"/>
        <c:ser>
          <c:idx val="0"/>
          <c:order val="0"/>
          <c:tx>
            <c:v/>
          </c:tx>
          <c:spPr>
            <a:ln w="12700">
              <a:solidFill>
                <a:srgbClr val="000000"/>
              </a:solidFill>
              <a:prstDash val="solid"/>
            </a:ln>
          </c:spPr>
          <c:invertIfNegative val="0"/>
          <c:dPt>
            <c:idx val="0"/>
            <c:invertIfNegative val="0"/>
            <c:bubble3D val="0"/>
            <c:spPr>
              <a:solidFill>
                <a:srgbClr val="003366"/>
              </a:solidFill>
              <a:ln w="25400">
                <a:noFill/>
              </a:ln>
            </c:spPr>
          </c:dPt>
          <c:dPt>
            <c:idx val="1"/>
            <c:invertIfNegative val="0"/>
            <c:bubble3D val="0"/>
            <c:spPr>
              <a:solidFill>
                <a:srgbClr val="003366"/>
              </a:solidFill>
              <a:ln w="25400">
                <a:noFill/>
              </a:ln>
            </c:spPr>
          </c:dPt>
          <c:dPt>
            <c:idx val="2"/>
            <c:invertIfNegative val="0"/>
            <c:bubble3D val="0"/>
            <c:spPr>
              <a:solidFill>
                <a:srgbClr val="003366"/>
              </a:solidFill>
              <a:ln w="25400">
                <a:noFill/>
              </a:ln>
            </c:spPr>
          </c:dPt>
          <c:dLbls>
            <c:numFmt formatCode="0.00_);[Red]\(0.00\)" sourceLinked="0"/>
            <c:spPr>
              <a:noFill/>
              <a:ln w="25400">
                <a:noFill/>
              </a:ln>
            </c:spPr>
            <c:txPr>
              <a:bodyPr/>
              <a:lstStyle/>
              <a:p>
                <a:pPr>
                  <a:defRPr sz="800" b="0" i="0" u="none" strike="noStrike" baseline="0">
                    <a:solidFill>
                      <a:srgbClr val="003366"/>
                    </a:solidFill>
                    <a:latin typeface="Arial"/>
                    <a:ea typeface="Arial"/>
                    <a:cs typeface="Arial"/>
                  </a:defRPr>
                </a:pPr>
                <a:endParaRPr lang="en-US"/>
              </a:p>
            </c:txPr>
            <c:showLegendKey val="0"/>
            <c:showVal val="1"/>
            <c:showCatName val="0"/>
            <c:showSerName val="0"/>
            <c:showPercent val="0"/>
            <c:showBubbleSize val="0"/>
            <c:showLeaderLines val="0"/>
          </c:dLbls>
          <c:cat>
            <c:strLit>
              <c:ptCount val="3"/>
              <c:pt idx="0">
                <c:v>Upper Quartile</c:v>
              </c:pt>
              <c:pt idx="1">
                <c:v>Median</c:v>
              </c:pt>
              <c:pt idx="2">
                <c:v>Lower Quartile</c:v>
              </c:pt>
            </c:strLit>
          </c:cat>
          <c:val>
            <c:numRef>
              <c:f>'PLI report'!$H$10:$H$12</c:f>
              <c:numCache>
                <c:formatCode>General</c:formatCode>
                <c:ptCount val="3"/>
                <c:pt idx="0">
                  <c:v>3.5391288809747934</c:v>
                </c:pt>
                <c:pt idx="1">
                  <c:v>2.9779093723267187</c:v>
                </c:pt>
                <c:pt idx="2">
                  <c:v>-1.7841675713029435</c:v>
                </c:pt>
              </c:numCache>
            </c:numRef>
          </c:val>
        </c:ser>
        <c:dLbls>
          <c:showLegendKey val="0"/>
          <c:showVal val="0"/>
          <c:showCatName val="0"/>
          <c:showSerName val="0"/>
          <c:showPercent val="0"/>
          <c:showBubbleSize val="0"/>
        </c:dLbls>
        <c:gapWidth val="180"/>
        <c:overlap val="-70"/>
        <c:axId val="264057600"/>
        <c:axId val="264059136"/>
      </c:barChart>
      <c:catAx>
        <c:axId val="264057600"/>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horz"/>
          <a:lstStyle/>
          <a:p>
            <a:pPr>
              <a:defRPr sz="750" b="0" i="0" u="sng" strike="noStrike" baseline="0">
                <a:solidFill>
                  <a:srgbClr val="000000"/>
                </a:solidFill>
                <a:latin typeface="Arial"/>
                <a:ea typeface="Arial"/>
                <a:cs typeface="Arial"/>
              </a:defRPr>
            </a:pPr>
            <a:endParaRPr lang="en-US"/>
          </a:p>
        </c:txPr>
        <c:crossAx val="264059136"/>
        <c:crossesAt val="0"/>
        <c:auto val="1"/>
        <c:lblAlgn val="ctr"/>
        <c:lblOffset val="100"/>
        <c:tickLblSkip val="1"/>
        <c:tickMarkSkip val="1"/>
        <c:noMultiLvlLbl val="0"/>
      </c:catAx>
      <c:valAx>
        <c:axId val="264059136"/>
        <c:scaling>
          <c:orientation val="minMax"/>
          <c:max val="18.544950444199099"/>
          <c:min val="0"/>
        </c:scaling>
        <c:delete val="0"/>
        <c:axPos val="l"/>
        <c:majorGridlines>
          <c:spPr>
            <a:ln w="25400">
              <a:solidFill>
                <a:srgbClr val="FFFFFF"/>
              </a:solidFill>
              <a:prstDash val="solid"/>
            </a:ln>
          </c:spPr>
        </c:majorGridlines>
        <c:numFmt formatCode="General" sourceLinked="1"/>
        <c:majorTickMark val="none"/>
        <c:minorTickMark val="none"/>
        <c:tickLblPos val="none"/>
        <c:spPr>
          <a:ln w="3175">
            <a:solidFill>
              <a:srgbClr val="000000"/>
            </a:solidFill>
            <a:prstDash val="solid"/>
          </a:ln>
        </c:spPr>
        <c:crossAx val="264057600"/>
        <c:crosses val="autoZero"/>
        <c:crossBetween val="between"/>
        <c:majorUnit val="3.5778500634570198"/>
        <c:minorUnit val="3.5155700126913998"/>
      </c:valAx>
      <c:spPr>
        <a:solidFill>
          <a:srgbClr val="E6F0FF"/>
        </a:solidFill>
        <a:ln w="3175">
          <a:solidFill>
            <a:srgbClr val="000000"/>
          </a:solidFill>
          <a:prstDash val="solid"/>
        </a:ln>
      </c:spPr>
    </c:plotArea>
    <c:plotVisOnly val="1"/>
    <c:dispBlanksAs val="gap"/>
    <c:showDLblsOverMax val="0"/>
  </c:chart>
  <c:spPr>
    <a:solidFill>
      <a:srgbClr val="FFFFFF"/>
    </a:solidFill>
    <a:ln w="3175">
      <a:solidFill>
        <a:srgbClr val="E6F0FF"/>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1995 Rainfall Totals by Month</a:t>
            </a:r>
          </a:p>
        </c:rich>
      </c:tx>
      <c:overlay val="0"/>
      <c:spPr>
        <a:noFill/>
        <a:ln w="25400">
          <a:noFill/>
        </a:ln>
      </c:spPr>
    </c:title>
    <c:autoTitleDeleted val="0"/>
    <c:plotArea>
      <c:layout/>
      <c:barChart>
        <c:barDir val="col"/>
        <c:grouping val="clustered"/>
        <c:varyColors val="1"/>
        <c:ser>
          <c:idx val="0"/>
          <c:order val="0"/>
          <c:tx>
            <c:v>KeyIndicator</c:v>
          </c:tx>
          <c:spPr>
            <a:ln w="12700">
              <a:solidFill>
                <a:srgbClr val="000000"/>
              </a:solidFill>
              <a:prstDash val="solid"/>
            </a:ln>
          </c:spPr>
          <c:invertIfNegative val="0"/>
          <c:dPt>
            <c:idx val="0"/>
            <c:invertIfNegative val="0"/>
            <c:bubble3D val="0"/>
            <c:spPr>
              <a:solidFill>
                <a:srgbClr val="003366"/>
              </a:solidFill>
              <a:ln w="25400">
                <a:noFill/>
              </a:ln>
            </c:spPr>
          </c:dPt>
          <c:dLbls>
            <c:numFmt formatCode="0.00_ "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strLit>
              <c:ptCount val="5"/>
              <c:pt idx="0">
                <c:v>Lower Quartile</c:v>
              </c:pt>
            </c:strLit>
          </c:cat>
          <c:val>
            <c:numLit>
              <c:formatCode>General</c:formatCode>
              <c:ptCount val="1"/>
              <c:pt idx="0">
                <c:v>0</c:v>
              </c:pt>
            </c:numLit>
          </c:val>
        </c:ser>
        <c:dLbls>
          <c:showLegendKey val="0"/>
          <c:showVal val="0"/>
          <c:showCatName val="0"/>
          <c:showSerName val="0"/>
          <c:showPercent val="0"/>
          <c:showBubbleSize val="0"/>
        </c:dLbls>
        <c:gapWidth val="180"/>
        <c:overlap val="-70"/>
        <c:axId val="249218944"/>
        <c:axId val="249220480"/>
      </c:barChart>
      <c:catAx>
        <c:axId val="249218944"/>
        <c:scaling>
          <c:orientation val="minMax"/>
        </c:scaling>
        <c:delete val="0"/>
        <c:axPos val="b"/>
        <c:minorGridlines>
          <c:spPr>
            <a:ln w="3175">
              <a:solidFill>
                <a:srgbClr val="FFFFFF"/>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675" b="0" i="0" u="none" strike="noStrike" baseline="0">
                <a:solidFill>
                  <a:srgbClr val="000000"/>
                </a:solidFill>
                <a:latin typeface="Arial"/>
                <a:ea typeface="Arial"/>
                <a:cs typeface="Arial"/>
              </a:defRPr>
            </a:pPr>
            <a:endParaRPr lang="en-US"/>
          </a:p>
        </c:txPr>
        <c:crossAx val="249220480"/>
        <c:crossesAt val="0"/>
        <c:auto val="1"/>
        <c:lblAlgn val="ctr"/>
        <c:lblOffset val="100"/>
        <c:tickLblSkip val="1"/>
        <c:tickMarkSkip val="1"/>
        <c:noMultiLvlLbl val="0"/>
      </c:catAx>
      <c:valAx>
        <c:axId val="249220480"/>
        <c:scaling>
          <c:orientation val="minMax"/>
          <c:max val="80"/>
          <c:min val="-20"/>
        </c:scaling>
        <c:delete val="0"/>
        <c:axPos val="l"/>
        <c:majorGridlines>
          <c:spPr>
            <a:ln w="3175">
              <a:solidFill>
                <a:srgbClr val="E6F0FF"/>
              </a:solidFill>
              <a:prstDash val="solid"/>
            </a:ln>
          </c:spPr>
        </c:majorGridlines>
        <c:minorGridlines>
          <c:spPr>
            <a:ln w="3175">
              <a:solidFill>
                <a:srgbClr val="E6F0FF"/>
              </a:solidFill>
              <a:prstDash val="solid"/>
            </a:ln>
          </c:spPr>
        </c:minorGridlines>
        <c:numFmt formatCode="0_ "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80"/>
                </a:solidFill>
                <a:latin typeface="Arial"/>
                <a:ea typeface="Arial"/>
                <a:cs typeface="Arial"/>
              </a:defRPr>
            </a:pPr>
            <a:endParaRPr lang="en-US"/>
          </a:p>
        </c:txPr>
        <c:crossAx val="249218944"/>
        <c:crosses val="autoZero"/>
        <c:crossBetween val="between"/>
        <c:majorUnit val="10"/>
        <c:minorUnit val="10"/>
      </c:valAx>
      <c:spPr>
        <a:solidFill>
          <a:srgbClr val="FFFFFF"/>
        </a:solidFill>
        <a:ln w="3175">
          <a:solidFill>
            <a:srgbClr val="000000"/>
          </a:solidFill>
          <a:prstDash val="solid"/>
        </a:ln>
      </c:spPr>
    </c:plotArea>
    <c:plotVisOnly val="1"/>
    <c:dispBlanksAs val="gap"/>
    <c:showDLblsOverMax val="0"/>
  </c:chart>
  <c:spPr>
    <a:gradFill rotWithShape="0">
      <a:gsLst>
        <a:gs pos="0">
          <a:srgbClr val="E6F0FF"/>
        </a:gs>
        <a:gs pos="100000">
          <a:srgbClr val="CCCCFF"/>
        </a:gs>
      </a:gsLst>
      <a:lin ang="0" scaled="1"/>
    </a:gra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GB" sz="800" b="1" i="0" u="none" strike="noStrike" baseline="0">
                <a:solidFill>
                  <a:srgbClr val="000000"/>
                </a:solidFill>
                <a:latin typeface="Arial"/>
                <a:cs typeface="Arial"/>
              </a:rPr>
              <a:t>Original EBIT Indicators </a:t>
            </a:r>
            <a:r>
              <a:rPr lang="en-GB" sz="925" b="1" i="0" u="none" strike="noStrike" baseline="0">
                <a:solidFill>
                  <a:srgbClr val="000000"/>
                </a:solidFill>
                <a:latin typeface="Arial"/>
                <a:cs typeface="Arial"/>
              </a:rPr>
              <a:t> </a:t>
            </a:r>
          </a:p>
        </c:rich>
      </c:tx>
      <c:overlay val="0"/>
      <c:spPr>
        <a:noFill/>
        <a:ln w="25400">
          <a:noFill/>
        </a:ln>
      </c:spPr>
    </c:title>
    <c:autoTitleDeleted val="0"/>
    <c:plotArea>
      <c:layout/>
      <c:barChart>
        <c:barDir val="col"/>
        <c:grouping val="clustered"/>
        <c:varyColors val="1"/>
        <c:ser>
          <c:idx val="0"/>
          <c:order val="0"/>
          <c:tx>
            <c:v>KeyIndicator</c:v>
          </c:tx>
          <c:spPr>
            <a:ln w="12700">
              <a:solidFill>
                <a:srgbClr val="000000"/>
              </a:solidFill>
              <a:prstDash val="solid"/>
            </a:ln>
          </c:spPr>
          <c:invertIfNegative val="0"/>
          <c:dPt>
            <c:idx val="0"/>
            <c:invertIfNegative val="0"/>
            <c:bubble3D val="0"/>
            <c:spPr>
              <a:solidFill>
                <a:srgbClr val="003366"/>
              </a:solidFill>
              <a:ln w="25400">
                <a:noFill/>
              </a:ln>
            </c:spPr>
          </c:dPt>
          <c:dLbls>
            <c:numFmt formatCode="0.00_ "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strLit>
              <c:ptCount val="5"/>
              <c:pt idx="0">
                <c:v>Lower Quartile</c:v>
              </c:pt>
            </c:strLit>
          </c:cat>
          <c:val>
            <c:numLit>
              <c:formatCode>General</c:formatCode>
              <c:ptCount val="1"/>
              <c:pt idx="0">
                <c:v>0</c:v>
              </c:pt>
            </c:numLit>
          </c:val>
        </c:ser>
        <c:dLbls>
          <c:showLegendKey val="0"/>
          <c:showVal val="0"/>
          <c:showCatName val="0"/>
          <c:showSerName val="0"/>
          <c:showPercent val="0"/>
          <c:showBubbleSize val="0"/>
        </c:dLbls>
        <c:gapWidth val="180"/>
        <c:overlap val="-70"/>
        <c:axId val="251281408"/>
        <c:axId val="251282944"/>
      </c:barChart>
      <c:catAx>
        <c:axId val="251281408"/>
        <c:scaling>
          <c:orientation val="minMax"/>
        </c:scaling>
        <c:delete val="0"/>
        <c:axPos val="b"/>
        <c:minorGridlines>
          <c:spPr>
            <a:ln w="3175">
              <a:solidFill>
                <a:srgbClr val="FFFFFF"/>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675" b="0" i="0" u="none" strike="noStrike" baseline="0">
                <a:solidFill>
                  <a:srgbClr val="000000"/>
                </a:solidFill>
                <a:latin typeface="Arial"/>
                <a:ea typeface="Arial"/>
                <a:cs typeface="Arial"/>
              </a:defRPr>
            </a:pPr>
            <a:endParaRPr lang="en-US"/>
          </a:p>
        </c:txPr>
        <c:crossAx val="251282944"/>
        <c:crossesAt val="0"/>
        <c:auto val="1"/>
        <c:lblAlgn val="ctr"/>
        <c:lblOffset val="100"/>
        <c:tickLblSkip val="1"/>
        <c:tickMarkSkip val="1"/>
        <c:noMultiLvlLbl val="0"/>
      </c:catAx>
      <c:valAx>
        <c:axId val="251282944"/>
        <c:scaling>
          <c:orientation val="minMax"/>
          <c:max val="80"/>
          <c:min val="-20"/>
        </c:scaling>
        <c:delete val="0"/>
        <c:axPos val="l"/>
        <c:majorGridlines>
          <c:spPr>
            <a:ln w="3175">
              <a:solidFill>
                <a:srgbClr val="E6F0FF"/>
              </a:solidFill>
              <a:prstDash val="solid"/>
            </a:ln>
          </c:spPr>
        </c:majorGridlines>
        <c:minorGridlines>
          <c:spPr>
            <a:ln w="3175">
              <a:solidFill>
                <a:srgbClr val="E6F0FF"/>
              </a:solidFill>
              <a:prstDash val="solid"/>
            </a:ln>
          </c:spPr>
        </c:minorGridlines>
        <c:numFmt formatCode="0_ "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80"/>
                </a:solidFill>
                <a:latin typeface="Arial"/>
                <a:ea typeface="Arial"/>
                <a:cs typeface="Arial"/>
              </a:defRPr>
            </a:pPr>
            <a:endParaRPr lang="en-US"/>
          </a:p>
        </c:txPr>
        <c:crossAx val="251281408"/>
        <c:crosses val="autoZero"/>
        <c:crossBetween val="between"/>
        <c:majorUnit val="10"/>
        <c:minorUnit val="10"/>
      </c:valAx>
      <c:spPr>
        <a:solidFill>
          <a:srgbClr val="FFFFFF"/>
        </a:solidFill>
        <a:ln w="3175">
          <a:solidFill>
            <a:srgbClr val="000000"/>
          </a:solidFill>
          <a:prstDash val="solid"/>
        </a:ln>
      </c:spPr>
    </c:plotArea>
    <c:plotVisOnly val="1"/>
    <c:dispBlanksAs val="gap"/>
    <c:showDLblsOverMax val="0"/>
  </c:chart>
  <c:spPr>
    <a:gradFill rotWithShape="0">
      <a:gsLst>
        <a:gs pos="0">
          <a:srgbClr val="E6F0FF"/>
        </a:gs>
        <a:gs pos="100000">
          <a:srgbClr val="CCCCFF"/>
        </a:gs>
      </a:gsLst>
      <a:lin ang="0" scaled="1"/>
    </a:gra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GB" sz="800" b="1" i="0" u="none" strike="noStrike" baseline="0">
                <a:solidFill>
                  <a:srgbClr val="000000"/>
                </a:solidFill>
                <a:latin typeface="Arial"/>
                <a:cs typeface="Arial"/>
              </a:rPr>
              <a:t>Adjusted EBIT Indicators </a:t>
            </a:r>
            <a:r>
              <a:rPr lang="en-GB" sz="925" b="1" i="0" u="none" strike="noStrike" baseline="0">
                <a:solidFill>
                  <a:srgbClr val="000000"/>
                </a:solidFill>
                <a:latin typeface="Arial"/>
                <a:cs typeface="Arial"/>
              </a:rPr>
              <a:t> </a:t>
            </a:r>
          </a:p>
        </c:rich>
      </c:tx>
      <c:overlay val="0"/>
      <c:spPr>
        <a:noFill/>
        <a:ln w="25400">
          <a:noFill/>
        </a:ln>
      </c:spPr>
    </c:title>
    <c:autoTitleDeleted val="0"/>
    <c:plotArea>
      <c:layout/>
      <c:barChart>
        <c:barDir val="col"/>
        <c:grouping val="clustered"/>
        <c:varyColors val="1"/>
        <c:ser>
          <c:idx val="0"/>
          <c:order val="0"/>
          <c:tx>
            <c:v>KeyIndicator</c:v>
          </c:tx>
          <c:spPr>
            <a:ln w="12700">
              <a:solidFill>
                <a:srgbClr val="000000"/>
              </a:solidFill>
              <a:prstDash val="solid"/>
            </a:ln>
          </c:spPr>
          <c:invertIfNegative val="0"/>
          <c:dPt>
            <c:idx val="0"/>
            <c:invertIfNegative val="0"/>
            <c:bubble3D val="0"/>
            <c:spPr>
              <a:solidFill>
                <a:srgbClr val="003366"/>
              </a:solidFill>
              <a:ln w="25400">
                <a:noFill/>
              </a:ln>
            </c:spPr>
          </c:dPt>
          <c:dLbls>
            <c:numFmt formatCode="0.00_ "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strLit>
              <c:ptCount val="5"/>
              <c:pt idx="0">
                <c:v>Lower Quartile</c:v>
              </c:pt>
            </c:strLit>
          </c:cat>
          <c:val>
            <c:numLit>
              <c:formatCode>General</c:formatCode>
              <c:ptCount val="1"/>
              <c:pt idx="0">
                <c:v>0</c:v>
              </c:pt>
            </c:numLit>
          </c:val>
        </c:ser>
        <c:dLbls>
          <c:showLegendKey val="0"/>
          <c:showVal val="0"/>
          <c:showCatName val="0"/>
          <c:showSerName val="0"/>
          <c:showPercent val="0"/>
          <c:showBubbleSize val="0"/>
        </c:dLbls>
        <c:gapWidth val="180"/>
        <c:overlap val="-70"/>
        <c:axId val="251320192"/>
        <c:axId val="251321728"/>
      </c:barChart>
      <c:catAx>
        <c:axId val="251320192"/>
        <c:scaling>
          <c:orientation val="minMax"/>
        </c:scaling>
        <c:delete val="0"/>
        <c:axPos val="b"/>
        <c:minorGridlines>
          <c:spPr>
            <a:ln w="3175">
              <a:solidFill>
                <a:srgbClr val="FFFFFF"/>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675" b="0" i="0" u="none" strike="noStrike" baseline="0">
                <a:solidFill>
                  <a:srgbClr val="000000"/>
                </a:solidFill>
                <a:latin typeface="Arial"/>
                <a:ea typeface="Arial"/>
                <a:cs typeface="Arial"/>
              </a:defRPr>
            </a:pPr>
            <a:endParaRPr lang="en-US"/>
          </a:p>
        </c:txPr>
        <c:crossAx val="251321728"/>
        <c:crossesAt val="0"/>
        <c:auto val="1"/>
        <c:lblAlgn val="ctr"/>
        <c:lblOffset val="100"/>
        <c:tickLblSkip val="1"/>
        <c:tickMarkSkip val="1"/>
        <c:noMultiLvlLbl val="0"/>
      </c:catAx>
      <c:valAx>
        <c:axId val="251321728"/>
        <c:scaling>
          <c:orientation val="minMax"/>
          <c:max val="80"/>
          <c:min val="-20"/>
        </c:scaling>
        <c:delete val="0"/>
        <c:axPos val="l"/>
        <c:majorGridlines>
          <c:spPr>
            <a:ln w="3175">
              <a:solidFill>
                <a:srgbClr val="E6F0FF"/>
              </a:solidFill>
              <a:prstDash val="solid"/>
            </a:ln>
          </c:spPr>
        </c:majorGridlines>
        <c:minorGridlines>
          <c:spPr>
            <a:ln w="3175">
              <a:solidFill>
                <a:srgbClr val="E6F0FF"/>
              </a:solidFill>
              <a:prstDash val="solid"/>
            </a:ln>
          </c:spPr>
        </c:minorGridlines>
        <c:numFmt formatCode="0_ "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80"/>
                </a:solidFill>
                <a:latin typeface="Arial"/>
                <a:ea typeface="Arial"/>
                <a:cs typeface="Arial"/>
              </a:defRPr>
            </a:pPr>
            <a:endParaRPr lang="en-US"/>
          </a:p>
        </c:txPr>
        <c:crossAx val="251320192"/>
        <c:crosses val="autoZero"/>
        <c:crossBetween val="between"/>
        <c:majorUnit val="10"/>
        <c:minorUnit val="10"/>
      </c:valAx>
      <c:spPr>
        <a:solidFill>
          <a:srgbClr val="FFFFFF"/>
        </a:solidFill>
        <a:ln w="3175">
          <a:solidFill>
            <a:srgbClr val="000000"/>
          </a:solidFill>
          <a:prstDash val="solid"/>
        </a:ln>
      </c:spPr>
    </c:plotArea>
    <c:plotVisOnly val="1"/>
    <c:dispBlanksAs val="gap"/>
    <c:showDLblsOverMax val="0"/>
  </c:chart>
  <c:spPr>
    <a:gradFill rotWithShape="0">
      <a:gsLst>
        <a:gs pos="0">
          <a:srgbClr val="E6F0FF"/>
        </a:gs>
        <a:gs pos="100000">
          <a:srgbClr val="CCCCFF"/>
        </a:gs>
      </a:gsLst>
      <a:lin ang="0" scaled="1"/>
    </a:gra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GB" sz="800" b="1" i="0" u="none" strike="noStrike" baseline="0">
                <a:solidFill>
                  <a:srgbClr val="000000"/>
                </a:solidFill>
                <a:latin typeface="Arial"/>
                <a:cs typeface="Arial"/>
              </a:rPr>
              <a:t>TC-Adjusted EBIT Indicators </a:t>
            </a:r>
            <a:r>
              <a:rPr lang="en-GB" sz="925" b="1" i="0" u="none" strike="noStrike" baseline="0">
                <a:solidFill>
                  <a:srgbClr val="000000"/>
                </a:solidFill>
                <a:latin typeface="Arial"/>
                <a:cs typeface="Arial"/>
              </a:rPr>
              <a:t> </a:t>
            </a:r>
          </a:p>
        </c:rich>
      </c:tx>
      <c:overlay val="0"/>
      <c:spPr>
        <a:noFill/>
        <a:ln w="25400">
          <a:noFill/>
        </a:ln>
      </c:spPr>
    </c:title>
    <c:autoTitleDeleted val="0"/>
    <c:plotArea>
      <c:layout/>
      <c:barChart>
        <c:barDir val="col"/>
        <c:grouping val="clustered"/>
        <c:varyColors val="1"/>
        <c:ser>
          <c:idx val="0"/>
          <c:order val="0"/>
          <c:tx>
            <c:v>KeyIndicator</c:v>
          </c:tx>
          <c:spPr>
            <a:ln w="12700">
              <a:solidFill>
                <a:srgbClr val="000000"/>
              </a:solidFill>
              <a:prstDash val="solid"/>
            </a:ln>
          </c:spPr>
          <c:invertIfNegative val="0"/>
          <c:dPt>
            <c:idx val="0"/>
            <c:invertIfNegative val="0"/>
            <c:bubble3D val="0"/>
            <c:spPr>
              <a:solidFill>
                <a:srgbClr val="003366"/>
              </a:solidFill>
              <a:ln w="25400">
                <a:noFill/>
              </a:ln>
            </c:spPr>
          </c:dPt>
          <c:dLbls>
            <c:numFmt formatCode="0.00_ "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strLit>
              <c:ptCount val="5"/>
              <c:pt idx="0">
                <c:v>Lower Quartile</c:v>
              </c:pt>
            </c:strLit>
          </c:cat>
          <c:val>
            <c:numLit>
              <c:formatCode>General</c:formatCode>
              <c:ptCount val="1"/>
              <c:pt idx="0">
                <c:v>0</c:v>
              </c:pt>
            </c:numLit>
          </c:val>
        </c:ser>
        <c:dLbls>
          <c:showLegendKey val="0"/>
          <c:showVal val="0"/>
          <c:showCatName val="0"/>
          <c:showSerName val="0"/>
          <c:showPercent val="0"/>
          <c:showBubbleSize val="0"/>
        </c:dLbls>
        <c:gapWidth val="180"/>
        <c:overlap val="-70"/>
        <c:axId val="263370240"/>
        <c:axId val="263371776"/>
      </c:barChart>
      <c:catAx>
        <c:axId val="263370240"/>
        <c:scaling>
          <c:orientation val="minMax"/>
        </c:scaling>
        <c:delete val="0"/>
        <c:axPos val="b"/>
        <c:minorGridlines>
          <c:spPr>
            <a:ln w="3175">
              <a:solidFill>
                <a:srgbClr val="FFFFFF"/>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675" b="0" i="0" u="none" strike="noStrike" baseline="0">
                <a:solidFill>
                  <a:srgbClr val="000000"/>
                </a:solidFill>
                <a:latin typeface="Arial"/>
                <a:ea typeface="Arial"/>
                <a:cs typeface="Arial"/>
              </a:defRPr>
            </a:pPr>
            <a:endParaRPr lang="en-US"/>
          </a:p>
        </c:txPr>
        <c:crossAx val="263371776"/>
        <c:crossesAt val="0"/>
        <c:auto val="1"/>
        <c:lblAlgn val="ctr"/>
        <c:lblOffset val="100"/>
        <c:tickLblSkip val="1"/>
        <c:tickMarkSkip val="1"/>
        <c:noMultiLvlLbl val="0"/>
      </c:catAx>
      <c:valAx>
        <c:axId val="263371776"/>
        <c:scaling>
          <c:orientation val="minMax"/>
          <c:max val="30"/>
          <c:min val="-20"/>
        </c:scaling>
        <c:delete val="0"/>
        <c:axPos val="l"/>
        <c:majorGridlines>
          <c:spPr>
            <a:ln w="3175">
              <a:solidFill>
                <a:srgbClr val="E6F0FF"/>
              </a:solidFill>
              <a:prstDash val="solid"/>
            </a:ln>
          </c:spPr>
        </c:majorGridlines>
        <c:minorGridlines>
          <c:spPr>
            <a:ln w="3175">
              <a:solidFill>
                <a:srgbClr val="E6F0FF"/>
              </a:solidFill>
              <a:prstDash val="solid"/>
            </a:ln>
          </c:spPr>
        </c:minorGridlines>
        <c:numFmt formatCode="0_ "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80"/>
                </a:solidFill>
                <a:latin typeface="Arial"/>
                <a:ea typeface="Arial"/>
                <a:cs typeface="Arial"/>
              </a:defRPr>
            </a:pPr>
            <a:endParaRPr lang="en-US"/>
          </a:p>
        </c:txPr>
        <c:crossAx val="263370240"/>
        <c:crosses val="autoZero"/>
        <c:crossBetween val="between"/>
        <c:majorUnit val="10"/>
        <c:minorUnit val="10"/>
      </c:valAx>
      <c:spPr>
        <a:solidFill>
          <a:srgbClr val="FFFFFF"/>
        </a:solidFill>
        <a:ln w="3175">
          <a:solidFill>
            <a:srgbClr val="000000"/>
          </a:solidFill>
          <a:prstDash val="solid"/>
        </a:ln>
      </c:spPr>
    </c:plotArea>
    <c:plotVisOnly val="1"/>
    <c:dispBlanksAs val="gap"/>
    <c:showDLblsOverMax val="0"/>
  </c:chart>
  <c:spPr>
    <a:gradFill rotWithShape="0">
      <a:gsLst>
        <a:gs pos="0">
          <a:srgbClr val="E6F0FF"/>
        </a:gs>
        <a:gs pos="100000">
          <a:srgbClr val="CCCCFF"/>
        </a:gs>
      </a:gsLst>
      <a:lin ang="0" scaled="1"/>
    </a:gra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GB" sz="800" b="1" i="0" u="none" strike="noStrike" baseline="0">
                <a:solidFill>
                  <a:srgbClr val="000000"/>
                </a:solidFill>
                <a:latin typeface="Arial"/>
                <a:cs typeface="Arial"/>
              </a:rPr>
              <a:t>Original Gross Margin Indicators </a:t>
            </a:r>
            <a:r>
              <a:rPr lang="en-GB" sz="925" b="1" i="0" u="none" strike="noStrike" baseline="0">
                <a:solidFill>
                  <a:srgbClr val="000000"/>
                </a:solidFill>
                <a:latin typeface="Arial"/>
                <a:cs typeface="Arial"/>
              </a:rPr>
              <a:t> </a:t>
            </a:r>
          </a:p>
        </c:rich>
      </c:tx>
      <c:overlay val="0"/>
      <c:spPr>
        <a:noFill/>
        <a:ln w="25400">
          <a:noFill/>
        </a:ln>
      </c:spPr>
    </c:title>
    <c:autoTitleDeleted val="0"/>
    <c:plotArea>
      <c:layout/>
      <c:barChart>
        <c:barDir val="col"/>
        <c:grouping val="clustered"/>
        <c:varyColors val="1"/>
        <c:ser>
          <c:idx val="0"/>
          <c:order val="0"/>
          <c:tx>
            <c:v>KeyIndicator</c:v>
          </c:tx>
          <c:spPr>
            <a:ln w="12700">
              <a:solidFill>
                <a:srgbClr val="000000"/>
              </a:solidFill>
              <a:prstDash val="solid"/>
            </a:ln>
          </c:spPr>
          <c:invertIfNegative val="0"/>
          <c:dPt>
            <c:idx val="0"/>
            <c:invertIfNegative val="0"/>
            <c:bubble3D val="0"/>
            <c:spPr>
              <a:solidFill>
                <a:srgbClr val="003366"/>
              </a:solidFill>
              <a:ln w="25400">
                <a:noFill/>
              </a:ln>
            </c:spPr>
          </c:dPt>
          <c:dLbls>
            <c:numFmt formatCode="0.00_ "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strLit>
              <c:ptCount val="5"/>
              <c:pt idx="0">
                <c:v>Lower Quartile</c:v>
              </c:pt>
            </c:strLit>
          </c:cat>
          <c:val>
            <c:numLit>
              <c:formatCode>General</c:formatCode>
              <c:ptCount val="1"/>
              <c:pt idx="0">
                <c:v>0</c:v>
              </c:pt>
            </c:numLit>
          </c:val>
        </c:ser>
        <c:dLbls>
          <c:showLegendKey val="0"/>
          <c:showVal val="0"/>
          <c:showCatName val="0"/>
          <c:showSerName val="0"/>
          <c:showPercent val="0"/>
          <c:showBubbleSize val="0"/>
        </c:dLbls>
        <c:gapWidth val="180"/>
        <c:overlap val="-70"/>
        <c:axId val="263384448"/>
        <c:axId val="263468160"/>
      </c:barChart>
      <c:catAx>
        <c:axId val="263384448"/>
        <c:scaling>
          <c:orientation val="minMax"/>
        </c:scaling>
        <c:delete val="0"/>
        <c:axPos val="b"/>
        <c:minorGridlines>
          <c:spPr>
            <a:ln w="3175">
              <a:solidFill>
                <a:srgbClr val="FFFFFF"/>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675" b="0" i="0" u="none" strike="noStrike" baseline="0">
                <a:solidFill>
                  <a:srgbClr val="000000"/>
                </a:solidFill>
                <a:latin typeface="Arial"/>
                <a:ea typeface="Arial"/>
                <a:cs typeface="Arial"/>
              </a:defRPr>
            </a:pPr>
            <a:endParaRPr lang="en-US"/>
          </a:p>
        </c:txPr>
        <c:crossAx val="263468160"/>
        <c:crossesAt val="0"/>
        <c:auto val="1"/>
        <c:lblAlgn val="ctr"/>
        <c:lblOffset val="100"/>
        <c:tickLblSkip val="1"/>
        <c:tickMarkSkip val="1"/>
        <c:noMultiLvlLbl val="0"/>
      </c:catAx>
      <c:valAx>
        <c:axId val="263468160"/>
        <c:scaling>
          <c:orientation val="minMax"/>
          <c:max val="60"/>
          <c:min val="10"/>
        </c:scaling>
        <c:delete val="0"/>
        <c:axPos val="l"/>
        <c:majorGridlines>
          <c:spPr>
            <a:ln w="3175">
              <a:solidFill>
                <a:srgbClr val="E6F0FF"/>
              </a:solidFill>
              <a:prstDash val="solid"/>
            </a:ln>
          </c:spPr>
        </c:majorGridlines>
        <c:minorGridlines>
          <c:spPr>
            <a:ln w="3175">
              <a:solidFill>
                <a:srgbClr val="E6F0FF"/>
              </a:solidFill>
              <a:prstDash val="solid"/>
            </a:ln>
          </c:spPr>
        </c:minorGridlines>
        <c:numFmt formatCode="0_ "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80"/>
                </a:solidFill>
                <a:latin typeface="Arial"/>
                <a:ea typeface="Arial"/>
                <a:cs typeface="Arial"/>
              </a:defRPr>
            </a:pPr>
            <a:endParaRPr lang="en-US"/>
          </a:p>
        </c:txPr>
        <c:crossAx val="263384448"/>
        <c:crosses val="autoZero"/>
        <c:crossBetween val="between"/>
        <c:majorUnit val="10"/>
        <c:minorUnit val="10"/>
      </c:valAx>
      <c:spPr>
        <a:solidFill>
          <a:srgbClr val="FFFFFF"/>
        </a:solidFill>
        <a:ln w="3175">
          <a:solidFill>
            <a:srgbClr val="000000"/>
          </a:solidFill>
          <a:prstDash val="solid"/>
        </a:ln>
      </c:spPr>
    </c:plotArea>
    <c:plotVisOnly val="1"/>
    <c:dispBlanksAs val="gap"/>
    <c:showDLblsOverMax val="0"/>
  </c:chart>
  <c:spPr>
    <a:gradFill rotWithShape="0">
      <a:gsLst>
        <a:gs pos="0">
          <a:srgbClr val="E6F0FF"/>
        </a:gs>
        <a:gs pos="100000">
          <a:srgbClr val="CCCCFF"/>
        </a:gs>
      </a:gsLst>
      <a:lin ang="0" scaled="1"/>
    </a:gra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GB" sz="800" b="1" i="0" u="none" strike="noStrike" baseline="0">
                <a:solidFill>
                  <a:srgbClr val="000000"/>
                </a:solidFill>
                <a:latin typeface="Arial"/>
                <a:cs typeface="Arial"/>
              </a:rPr>
              <a:t>Adjusted Gross Margin Indicators </a:t>
            </a:r>
            <a:r>
              <a:rPr lang="en-GB" sz="925" b="1" i="0" u="none" strike="noStrike" baseline="0">
                <a:solidFill>
                  <a:srgbClr val="000000"/>
                </a:solidFill>
                <a:latin typeface="Arial"/>
                <a:cs typeface="Arial"/>
              </a:rPr>
              <a:t> </a:t>
            </a:r>
          </a:p>
        </c:rich>
      </c:tx>
      <c:overlay val="0"/>
      <c:spPr>
        <a:noFill/>
        <a:ln w="25400">
          <a:noFill/>
        </a:ln>
      </c:spPr>
    </c:title>
    <c:autoTitleDeleted val="0"/>
    <c:plotArea>
      <c:layout/>
      <c:barChart>
        <c:barDir val="col"/>
        <c:grouping val="clustered"/>
        <c:varyColors val="1"/>
        <c:ser>
          <c:idx val="0"/>
          <c:order val="0"/>
          <c:tx>
            <c:v>KeyIndicator</c:v>
          </c:tx>
          <c:spPr>
            <a:ln w="12700">
              <a:solidFill>
                <a:srgbClr val="000000"/>
              </a:solidFill>
              <a:prstDash val="solid"/>
            </a:ln>
          </c:spPr>
          <c:invertIfNegative val="0"/>
          <c:dPt>
            <c:idx val="0"/>
            <c:invertIfNegative val="0"/>
            <c:bubble3D val="0"/>
            <c:spPr>
              <a:solidFill>
                <a:srgbClr val="003366"/>
              </a:solidFill>
              <a:ln w="25400">
                <a:noFill/>
              </a:ln>
            </c:spPr>
          </c:dPt>
          <c:dLbls>
            <c:numFmt formatCode="0.00_ "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strLit>
              <c:ptCount val="5"/>
              <c:pt idx="0">
                <c:v>Lower Quartile</c:v>
              </c:pt>
            </c:strLit>
          </c:cat>
          <c:val>
            <c:numLit>
              <c:formatCode>General</c:formatCode>
              <c:ptCount val="1"/>
              <c:pt idx="0">
                <c:v>0</c:v>
              </c:pt>
            </c:numLit>
          </c:val>
        </c:ser>
        <c:dLbls>
          <c:showLegendKey val="0"/>
          <c:showVal val="0"/>
          <c:showCatName val="0"/>
          <c:showSerName val="0"/>
          <c:showPercent val="0"/>
          <c:showBubbleSize val="0"/>
        </c:dLbls>
        <c:gapWidth val="180"/>
        <c:overlap val="-70"/>
        <c:axId val="263495040"/>
        <c:axId val="263505024"/>
      </c:barChart>
      <c:catAx>
        <c:axId val="263495040"/>
        <c:scaling>
          <c:orientation val="minMax"/>
        </c:scaling>
        <c:delete val="0"/>
        <c:axPos val="b"/>
        <c:minorGridlines>
          <c:spPr>
            <a:ln w="3175">
              <a:solidFill>
                <a:srgbClr val="FFFFFF"/>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675" b="0" i="0" u="none" strike="noStrike" baseline="0">
                <a:solidFill>
                  <a:srgbClr val="000000"/>
                </a:solidFill>
                <a:latin typeface="Arial"/>
                <a:ea typeface="Arial"/>
                <a:cs typeface="Arial"/>
              </a:defRPr>
            </a:pPr>
            <a:endParaRPr lang="en-US"/>
          </a:p>
        </c:txPr>
        <c:crossAx val="263505024"/>
        <c:crossesAt val="0"/>
        <c:auto val="1"/>
        <c:lblAlgn val="ctr"/>
        <c:lblOffset val="100"/>
        <c:tickLblSkip val="1"/>
        <c:tickMarkSkip val="1"/>
        <c:noMultiLvlLbl val="0"/>
      </c:catAx>
      <c:valAx>
        <c:axId val="263505024"/>
        <c:scaling>
          <c:orientation val="minMax"/>
          <c:max val="60"/>
          <c:min val="10"/>
        </c:scaling>
        <c:delete val="0"/>
        <c:axPos val="l"/>
        <c:majorGridlines>
          <c:spPr>
            <a:ln w="3175">
              <a:solidFill>
                <a:srgbClr val="E6F0FF"/>
              </a:solidFill>
              <a:prstDash val="solid"/>
            </a:ln>
          </c:spPr>
        </c:majorGridlines>
        <c:minorGridlines>
          <c:spPr>
            <a:ln w="3175">
              <a:solidFill>
                <a:srgbClr val="E6F0FF"/>
              </a:solidFill>
              <a:prstDash val="solid"/>
            </a:ln>
          </c:spPr>
        </c:minorGridlines>
        <c:numFmt formatCode="0_ "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80"/>
                </a:solidFill>
                <a:latin typeface="Arial"/>
                <a:ea typeface="Arial"/>
                <a:cs typeface="Arial"/>
              </a:defRPr>
            </a:pPr>
            <a:endParaRPr lang="en-US"/>
          </a:p>
        </c:txPr>
        <c:crossAx val="263495040"/>
        <c:crosses val="autoZero"/>
        <c:crossBetween val="between"/>
        <c:majorUnit val="10"/>
        <c:minorUnit val="10"/>
      </c:valAx>
      <c:spPr>
        <a:solidFill>
          <a:srgbClr val="FFFFFF"/>
        </a:solidFill>
        <a:ln w="3175">
          <a:solidFill>
            <a:srgbClr val="000000"/>
          </a:solidFill>
          <a:prstDash val="solid"/>
        </a:ln>
      </c:spPr>
    </c:plotArea>
    <c:plotVisOnly val="1"/>
    <c:dispBlanksAs val="gap"/>
    <c:showDLblsOverMax val="0"/>
  </c:chart>
  <c:spPr>
    <a:gradFill rotWithShape="0">
      <a:gsLst>
        <a:gs pos="0">
          <a:srgbClr val="E6F0FF"/>
        </a:gs>
        <a:gs pos="100000">
          <a:srgbClr val="CCCCFF"/>
        </a:gs>
      </a:gsLst>
      <a:lin ang="0" scaled="1"/>
    </a:gra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GB" sz="800" b="1" i="0" u="none" strike="noStrike" baseline="0">
                <a:solidFill>
                  <a:srgbClr val="000000"/>
                </a:solidFill>
                <a:latin typeface="Arial"/>
                <a:cs typeface="Arial"/>
              </a:rPr>
              <a:t>Unadjusted Gross Margin Indicators </a:t>
            </a:r>
            <a:r>
              <a:rPr lang="en-GB" sz="925" b="1" i="0" u="none" strike="noStrike" baseline="0">
                <a:solidFill>
                  <a:srgbClr val="000000"/>
                </a:solidFill>
                <a:latin typeface="Arial"/>
                <a:cs typeface="Arial"/>
              </a:rPr>
              <a:t> </a:t>
            </a:r>
          </a:p>
        </c:rich>
      </c:tx>
      <c:overlay val="0"/>
      <c:spPr>
        <a:noFill/>
        <a:ln w="25400">
          <a:noFill/>
        </a:ln>
      </c:spPr>
    </c:title>
    <c:autoTitleDeleted val="0"/>
    <c:plotArea>
      <c:layout/>
      <c:barChart>
        <c:barDir val="col"/>
        <c:grouping val="clustered"/>
        <c:varyColors val="1"/>
        <c:ser>
          <c:idx val="0"/>
          <c:order val="0"/>
          <c:tx>
            <c:v>KeyIndicator</c:v>
          </c:tx>
          <c:spPr>
            <a:ln w="12700">
              <a:solidFill>
                <a:srgbClr val="000000"/>
              </a:solidFill>
              <a:prstDash val="solid"/>
            </a:ln>
          </c:spPr>
          <c:invertIfNegative val="0"/>
          <c:dPt>
            <c:idx val="0"/>
            <c:invertIfNegative val="0"/>
            <c:bubble3D val="0"/>
            <c:spPr>
              <a:solidFill>
                <a:srgbClr val="003366"/>
              </a:solidFill>
              <a:ln w="25400">
                <a:noFill/>
              </a:ln>
            </c:spPr>
          </c:dPt>
          <c:dLbls>
            <c:numFmt formatCode="0.00_ "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strLit>
              <c:ptCount val="5"/>
              <c:pt idx="0">
                <c:v>Lower Quartile</c:v>
              </c:pt>
            </c:strLit>
          </c:cat>
          <c:val>
            <c:numLit>
              <c:formatCode>General</c:formatCode>
              <c:ptCount val="1"/>
              <c:pt idx="0">
                <c:v>0</c:v>
              </c:pt>
            </c:numLit>
          </c:val>
        </c:ser>
        <c:dLbls>
          <c:showLegendKey val="0"/>
          <c:showVal val="0"/>
          <c:showCatName val="0"/>
          <c:showSerName val="0"/>
          <c:showPercent val="0"/>
          <c:showBubbleSize val="0"/>
        </c:dLbls>
        <c:gapWidth val="180"/>
        <c:overlap val="-70"/>
        <c:axId val="263088000"/>
        <c:axId val="263089536"/>
      </c:barChart>
      <c:catAx>
        <c:axId val="263088000"/>
        <c:scaling>
          <c:orientation val="minMax"/>
        </c:scaling>
        <c:delete val="0"/>
        <c:axPos val="b"/>
        <c:minorGridlines>
          <c:spPr>
            <a:ln w="3175">
              <a:solidFill>
                <a:srgbClr val="FFFFFF"/>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675" b="0" i="0" u="none" strike="noStrike" baseline="0">
                <a:solidFill>
                  <a:srgbClr val="000000"/>
                </a:solidFill>
                <a:latin typeface="Arial"/>
                <a:ea typeface="Arial"/>
                <a:cs typeface="Arial"/>
              </a:defRPr>
            </a:pPr>
            <a:endParaRPr lang="en-US"/>
          </a:p>
        </c:txPr>
        <c:crossAx val="263089536"/>
        <c:crossesAt val="0"/>
        <c:auto val="1"/>
        <c:lblAlgn val="ctr"/>
        <c:lblOffset val="100"/>
        <c:tickLblSkip val="1"/>
        <c:tickMarkSkip val="1"/>
        <c:noMultiLvlLbl val="0"/>
      </c:catAx>
      <c:valAx>
        <c:axId val="263089536"/>
        <c:scaling>
          <c:orientation val="minMax"/>
          <c:max val="80"/>
          <c:min val="-20"/>
        </c:scaling>
        <c:delete val="0"/>
        <c:axPos val="l"/>
        <c:majorGridlines>
          <c:spPr>
            <a:ln w="3175">
              <a:solidFill>
                <a:srgbClr val="E6F0FF"/>
              </a:solidFill>
              <a:prstDash val="solid"/>
            </a:ln>
          </c:spPr>
        </c:majorGridlines>
        <c:minorGridlines>
          <c:spPr>
            <a:ln w="3175">
              <a:solidFill>
                <a:srgbClr val="E6F0FF"/>
              </a:solidFill>
              <a:prstDash val="solid"/>
            </a:ln>
          </c:spPr>
        </c:minorGridlines>
        <c:numFmt formatCode="0_ "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80"/>
                </a:solidFill>
                <a:latin typeface="Arial"/>
                <a:ea typeface="Arial"/>
                <a:cs typeface="Arial"/>
              </a:defRPr>
            </a:pPr>
            <a:endParaRPr lang="en-US"/>
          </a:p>
        </c:txPr>
        <c:crossAx val="263088000"/>
        <c:crosses val="autoZero"/>
        <c:crossBetween val="between"/>
        <c:majorUnit val="10"/>
        <c:minorUnit val="10"/>
      </c:valAx>
      <c:spPr>
        <a:solidFill>
          <a:srgbClr val="FFFFFF"/>
        </a:solidFill>
        <a:ln w="3175">
          <a:solidFill>
            <a:srgbClr val="000000"/>
          </a:solidFill>
          <a:prstDash val="solid"/>
        </a:ln>
      </c:spPr>
    </c:plotArea>
    <c:plotVisOnly val="1"/>
    <c:dispBlanksAs val="gap"/>
    <c:showDLblsOverMax val="0"/>
  </c:chart>
  <c:spPr>
    <a:gradFill rotWithShape="0">
      <a:gsLst>
        <a:gs pos="0">
          <a:srgbClr val="E6F0FF"/>
        </a:gs>
        <a:gs pos="100000">
          <a:srgbClr val="CCCCFF"/>
        </a:gs>
      </a:gsLst>
      <a:lin ang="0" scaled="1"/>
    </a:gra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GB" sz="800" b="1" i="0" u="none" strike="noStrike" baseline="0">
                <a:solidFill>
                  <a:srgbClr val="000000"/>
                </a:solidFill>
                <a:latin typeface="Arial"/>
                <a:cs typeface="Arial"/>
              </a:rPr>
              <a:t>Original FCMU Indicators </a:t>
            </a:r>
            <a:r>
              <a:rPr lang="en-GB" sz="925" b="1" i="0" u="none" strike="noStrike" baseline="0">
                <a:solidFill>
                  <a:srgbClr val="000000"/>
                </a:solidFill>
                <a:latin typeface="Arial"/>
                <a:cs typeface="Arial"/>
              </a:rPr>
              <a:t> </a:t>
            </a:r>
          </a:p>
        </c:rich>
      </c:tx>
      <c:overlay val="0"/>
      <c:spPr>
        <a:noFill/>
        <a:ln w="25400">
          <a:noFill/>
        </a:ln>
      </c:spPr>
    </c:title>
    <c:autoTitleDeleted val="0"/>
    <c:plotArea>
      <c:layout/>
      <c:barChart>
        <c:barDir val="col"/>
        <c:grouping val="clustered"/>
        <c:varyColors val="1"/>
        <c:ser>
          <c:idx val="0"/>
          <c:order val="0"/>
          <c:tx>
            <c:v>KeyIndicator</c:v>
          </c:tx>
          <c:spPr>
            <a:ln w="12700">
              <a:solidFill>
                <a:srgbClr val="000000"/>
              </a:solidFill>
              <a:prstDash val="solid"/>
            </a:ln>
          </c:spPr>
          <c:invertIfNegative val="0"/>
          <c:dPt>
            <c:idx val="0"/>
            <c:invertIfNegative val="0"/>
            <c:bubble3D val="0"/>
            <c:spPr>
              <a:solidFill>
                <a:srgbClr val="003366"/>
              </a:solidFill>
              <a:ln w="25400">
                <a:noFill/>
              </a:ln>
            </c:spPr>
          </c:dPt>
          <c:dLbls>
            <c:numFmt formatCode="0.00_ "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strLit>
              <c:ptCount val="5"/>
              <c:pt idx="0">
                <c:v>Lower Quartile</c:v>
              </c:pt>
            </c:strLit>
          </c:cat>
          <c:val>
            <c:numLit>
              <c:formatCode>General</c:formatCode>
              <c:ptCount val="1"/>
              <c:pt idx="0">
                <c:v>0</c:v>
              </c:pt>
            </c:numLit>
          </c:val>
        </c:ser>
        <c:dLbls>
          <c:showLegendKey val="0"/>
          <c:showVal val="0"/>
          <c:showCatName val="0"/>
          <c:showSerName val="0"/>
          <c:showPercent val="0"/>
          <c:showBubbleSize val="0"/>
        </c:dLbls>
        <c:gapWidth val="180"/>
        <c:overlap val="-70"/>
        <c:axId val="263139328"/>
        <c:axId val="263140864"/>
      </c:barChart>
      <c:catAx>
        <c:axId val="263139328"/>
        <c:scaling>
          <c:orientation val="minMax"/>
        </c:scaling>
        <c:delete val="0"/>
        <c:axPos val="b"/>
        <c:minorGridlines>
          <c:spPr>
            <a:ln w="3175">
              <a:solidFill>
                <a:srgbClr val="FFFFFF"/>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675" b="0" i="0" u="none" strike="noStrike" baseline="0">
                <a:solidFill>
                  <a:srgbClr val="000000"/>
                </a:solidFill>
                <a:latin typeface="Arial"/>
                <a:ea typeface="Arial"/>
                <a:cs typeface="Arial"/>
              </a:defRPr>
            </a:pPr>
            <a:endParaRPr lang="en-US"/>
          </a:p>
        </c:txPr>
        <c:crossAx val="263140864"/>
        <c:crossesAt val="0"/>
        <c:auto val="1"/>
        <c:lblAlgn val="ctr"/>
        <c:lblOffset val="100"/>
        <c:tickLblSkip val="1"/>
        <c:tickMarkSkip val="1"/>
        <c:noMultiLvlLbl val="0"/>
      </c:catAx>
      <c:valAx>
        <c:axId val="263140864"/>
        <c:scaling>
          <c:orientation val="minMax"/>
          <c:max val="30"/>
          <c:min val="-20"/>
        </c:scaling>
        <c:delete val="0"/>
        <c:axPos val="l"/>
        <c:majorGridlines>
          <c:spPr>
            <a:ln w="3175">
              <a:solidFill>
                <a:srgbClr val="E6F0FF"/>
              </a:solidFill>
              <a:prstDash val="solid"/>
            </a:ln>
          </c:spPr>
        </c:majorGridlines>
        <c:minorGridlines>
          <c:spPr>
            <a:ln w="3175">
              <a:solidFill>
                <a:srgbClr val="E6F0FF"/>
              </a:solidFill>
              <a:prstDash val="solid"/>
            </a:ln>
          </c:spPr>
        </c:minorGridlines>
        <c:numFmt formatCode="0_ "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80"/>
                </a:solidFill>
                <a:latin typeface="Arial"/>
                <a:ea typeface="Arial"/>
                <a:cs typeface="Arial"/>
              </a:defRPr>
            </a:pPr>
            <a:endParaRPr lang="en-US"/>
          </a:p>
        </c:txPr>
        <c:crossAx val="263139328"/>
        <c:crosses val="autoZero"/>
        <c:crossBetween val="between"/>
        <c:majorUnit val="10"/>
        <c:minorUnit val="10"/>
      </c:valAx>
      <c:spPr>
        <a:solidFill>
          <a:srgbClr val="FFFFFF"/>
        </a:solidFill>
        <a:ln w="3175">
          <a:solidFill>
            <a:srgbClr val="000000"/>
          </a:solidFill>
          <a:prstDash val="solid"/>
        </a:ln>
      </c:spPr>
    </c:plotArea>
    <c:plotVisOnly val="1"/>
    <c:dispBlanksAs val="gap"/>
    <c:showDLblsOverMax val="0"/>
  </c:chart>
  <c:spPr>
    <a:gradFill rotWithShape="0">
      <a:gsLst>
        <a:gs pos="0">
          <a:srgbClr val="E6F0FF"/>
        </a:gs>
        <a:gs pos="100000">
          <a:srgbClr val="CCCCFF"/>
        </a:gs>
      </a:gsLst>
      <a:lin ang="0" scaled="1"/>
    </a:gra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&#65279;<?xml version="1.0" encoding="UTF-8" standalone="yes"?>
<Relationships xmlns="http://schemas.openxmlformats.org/package/2006/relationships">
  <Relationship Id="rId3" Type="http://schemas.openxmlformats.org/officeDocument/2006/relationships/image" Target="../media/image3.emf" />
  <Relationship Id="rId2" Type="http://schemas.openxmlformats.org/officeDocument/2006/relationships/image" Target="../media/image2.png" />
  <Relationship Id="rId1" Type="http://schemas.openxmlformats.org/officeDocument/2006/relationships/image" Target="../media/image1.png" />
</Relationships>
</file>

<file path=xl/drawings/_rels/drawing2.xml.rels>&#65279;<?xml version="1.0" encoding="UTF-8" standalone="yes"?>
<Relationships xmlns="http://schemas.openxmlformats.org/package/2006/relationships">
  <Relationship Id="rId3" Type="http://schemas.openxmlformats.org/officeDocument/2006/relationships/image" Target="../media/image4.emf" />
  <Relationship Id="rId2" Type="http://schemas.openxmlformats.org/officeDocument/2006/relationships/image" Target="../media/image2.png" />
  <Relationship Id="rId1" Type="http://schemas.openxmlformats.org/officeDocument/2006/relationships/image" Target="../media/image1.png" />
</Relationships>
</file>

<file path=xl/drawings/_rels/drawing3.xml.rels>&#65279;<?xml version="1.0" encoding="UTF-8" standalone="yes"?>
<Relationships xmlns="http://schemas.openxmlformats.org/package/2006/relationships">
  <Relationship Id="rId3" Type="http://schemas.openxmlformats.org/officeDocument/2006/relationships/image" Target="../media/image5.emf" />
  <Relationship Id="rId2" Type="http://schemas.openxmlformats.org/officeDocument/2006/relationships/image" Target="../media/image2.png" />
  <Relationship Id="rId1" Type="http://schemas.openxmlformats.org/officeDocument/2006/relationships/image" Target="../media/image1.png" />
</Relationships>
</file>

<file path=xl/drawings/_rels/drawing4.xml.rels>&#65279;<?xml version="1.0" encoding="UTF-8" standalone="yes"?>
<Relationships xmlns="http://schemas.openxmlformats.org/package/2006/relationships">
  <Relationship Id="rId8" Type="http://schemas.openxmlformats.org/officeDocument/2006/relationships/image" Target="../media/image6.jpeg" />
  <Relationship Id="rId13" Type="http://schemas.openxmlformats.org/officeDocument/2006/relationships/chart" Target="../charts/chart12.xml" />
  <Relationship Id="rId18" Type="http://schemas.openxmlformats.org/officeDocument/2006/relationships/chart" Target="../charts/chart17.xml" />
  <Relationship Id="rId3" Type="http://schemas.openxmlformats.org/officeDocument/2006/relationships/chart" Target="../charts/chart3.xml" />
  <Relationship Id="rId7" Type="http://schemas.openxmlformats.org/officeDocument/2006/relationships/chart" Target="../charts/chart7.xml" />
  <Relationship Id="rId12" Type="http://schemas.openxmlformats.org/officeDocument/2006/relationships/chart" Target="../charts/chart11.xml" />
  <Relationship Id="rId17" Type="http://schemas.openxmlformats.org/officeDocument/2006/relationships/chart" Target="../charts/chart16.xml" />
  <Relationship Id="rId2" Type="http://schemas.openxmlformats.org/officeDocument/2006/relationships/chart" Target="../charts/chart2.xml" />
  <Relationship Id="rId16" Type="http://schemas.openxmlformats.org/officeDocument/2006/relationships/chart" Target="../charts/chart15.xml" />
  <Relationship Id="rId20" Type="http://schemas.openxmlformats.org/officeDocument/2006/relationships/chart" Target="../charts/chart19.xml" />
  <Relationship Id="rId1" Type="http://schemas.openxmlformats.org/officeDocument/2006/relationships/chart" Target="../charts/chart1.xml" />
  <Relationship Id="rId6" Type="http://schemas.openxmlformats.org/officeDocument/2006/relationships/chart" Target="../charts/chart6.xml" />
  <Relationship Id="rId11" Type="http://schemas.openxmlformats.org/officeDocument/2006/relationships/chart" Target="../charts/chart10.xml" />
  <Relationship Id="rId5" Type="http://schemas.openxmlformats.org/officeDocument/2006/relationships/chart" Target="../charts/chart5.xml" />
  <Relationship Id="rId15" Type="http://schemas.openxmlformats.org/officeDocument/2006/relationships/chart" Target="../charts/chart14.xml" />
  <Relationship Id="rId10" Type="http://schemas.openxmlformats.org/officeDocument/2006/relationships/chart" Target="../charts/chart9.xml" />
  <Relationship Id="rId19" Type="http://schemas.openxmlformats.org/officeDocument/2006/relationships/chart" Target="../charts/chart18.xml" />
  <Relationship Id="rId4" Type="http://schemas.openxmlformats.org/officeDocument/2006/relationships/chart" Target="../charts/chart4.xml" />
  <Relationship Id="rId9" Type="http://schemas.openxmlformats.org/officeDocument/2006/relationships/chart" Target="../charts/chart8.xml" />
  <Relationship Id="rId14" Type="http://schemas.openxmlformats.org/officeDocument/2006/relationships/chart" Target="../charts/chart13.xml" />
</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14</xdr:col>
      <xdr:colOff>542925</xdr:colOff>
      <xdr:row>37</xdr:row>
      <xdr:rowOff>142876</xdr:rowOff>
    </xdr:to>
    <xdr:sp macro="" textlink="">
      <xdr:nvSpPr>
        <xdr:cNvPr id="2" name="Rectangle 1"/>
        <xdr:cNvSpPr/>
      </xdr:nvSpPr>
      <xdr:spPr>
        <a:xfrm>
          <a:off x="0" y="1"/>
          <a:ext cx="9077325" cy="61341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0</xdr:col>
      <xdr:colOff>9525</xdr:colOff>
      <xdr:row>2</xdr:row>
      <xdr:rowOff>76200</xdr:rowOff>
    </xdr:from>
    <xdr:to>
      <xdr:col>14</xdr:col>
      <xdr:colOff>533400</xdr:colOff>
      <xdr:row>4</xdr:row>
      <xdr:rowOff>47625</xdr:rowOff>
    </xdr:to>
    <xdr:sp macro="" textlink="">
      <xdr:nvSpPr>
        <xdr:cNvPr id="4" name="Rectangle 3"/>
        <xdr:cNvSpPr/>
      </xdr:nvSpPr>
      <xdr:spPr bwMode="auto">
        <a:xfrm>
          <a:off x="9525" y="400050"/>
          <a:ext cx="9058275" cy="295275"/>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bg2">
                  <a:lumMod val="25000"/>
                </a:schemeClr>
              </a:solidFill>
            </a:rPr>
            <a:t>China</a:t>
          </a:r>
          <a:r>
            <a:rPr lang="en-GB" sz="1100" baseline="0">
              <a:solidFill>
                <a:schemeClr val="bg2">
                  <a:lumMod val="25000"/>
                </a:schemeClr>
              </a:solidFill>
            </a:rPr>
            <a:t> Retailing Sector - &gt; </a:t>
          </a:r>
          <a:r>
            <a:rPr lang="en-GB" sz="1100">
              <a:solidFill>
                <a:schemeClr val="bg2">
                  <a:lumMod val="25000"/>
                </a:schemeClr>
              </a:solidFill>
            </a:rPr>
            <a:t>Electrical Retailing</a:t>
          </a:r>
        </a:p>
      </xdr:txBody>
    </xdr:sp>
    <xdr:clientData/>
  </xdr:twoCellAnchor>
  <xdr:twoCellAnchor>
    <xdr:from>
      <xdr:col>0</xdr:col>
      <xdr:colOff>9525</xdr:colOff>
      <xdr:row>4</xdr:row>
      <xdr:rowOff>47625</xdr:rowOff>
    </xdr:from>
    <xdr:to>
      <xdr:col>2</xdr:col>
      <xdr:colOff>476250</xdr:colOff>
      <xdr:row>37</xdr:row>
      <xdr:rowOff>142875</xdr:rowOff>
    </xdr:to>
    <xdr:sp macro="" textlink="">
      <xdr:nvSpPr>
        <xdr:cNvPr id="5" name="Rectangle 4"/>
        <xdr:cNvSpPr/>
      </xdr:nvSpPr>
      <xdr:spPr bwMode="auto">
        <a:xfrm>
          <a:off x="9525" y="695325"/>
          <a:ext cx="1685925" cy="5438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a:p>
          <a:pPr algn="l"/>
          <a:endParaRPr lang="en-GB" sz="1100"/>
        </a:p>
      </xdr:txBody>
    </xdr:sp>
    <xdr:clientData/>
  </xdr:twoCellAnchor>
  <xdr:twoCellAnchor>
    <xdr:from>
      <xdr:col>2</xdr:col>
      <xdr:colOff>476250</xdr:colOff>
      <xdr:row>4</xdr:row>
      <xdr:rowOff>38100</xdr:rowOff>
    </xdr:from>
    <xdr:to>
      <xdr:col>14</xdr:col>
      <xdr:colOff>542925</xdr:colOff>
      <xdr:row>37</xdr:row>
      <xdr:rowOff>114300</xdr:rowOff>
    </xdr:to>
    <xdr:sp macro="" textlink="">
      <xdr:nvSpPr>
        <xdr:cNvPr id="6" name="Rectangle 5"/>
        <xdr:cNvSpPr/>
      </xdr:nvSpPr>
      <xdr:spPr bwMode="auto">
        <a:xfrm>
          <a:off x="1695450" y="685800"/>
          <a:ext cx="7381875" cy="5419725"/>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bg2">
                  <a:lumMod val="25000"/>
                </a:schemeClr>
              </a:solidFill>
            </a:rPr>
            <a:t>There is an established consumer electrical</a:t>
          </a:r>
          <a:r>
            <a:rPr lang="en-GB" sz="1100" baseline="0">
              <a:solidFill>
                <a:schemeClr val="bg2">
                  <a:lumMod val="25000"/>
                </a:schemeClr>
              </a:solidFill>
            </a:rPr>
            <a:t> retail market in China, consisting basically of two market leaders Suning Appliance Co. Ltd ("Suning") and Gome Electrical Appliance Holding Ltd ("Gome") and various other companies.</a:t>
          </a:r>
          <a:endParaRPr lang="en-GB" sz="1100">
            <a:solidFill>
              <a:schemeClr val="bg2">
                <a:lumMod val="25000"/>
              </a:schemeClr>
            </a:solidFill>
          </a:endParaRPr>
        </a:p>
      </xdr:txBody>
    </xdr:sp>
    <xdr:clientData/>
  </xdr:twoCellAnchor>
  <xdr:twoCellAnchor>
    <xdr:from>
      <xdr:col>0</xdr:col>
      <xdr:colOff>361950</xdr:colOff>
      <xdr:row>6</xdr:row>
      <xdr:rowOff>152400</xdr:rowOff>
    </xdr:from>
    <xdr:to>
      <xdr:col>2</xdr:col>
      <xdr:colOff>152400</xdr:colOff>
      <xdr:row>10</xdr:row>
      <xdr:rowOff>38100</xdr:rowOff>
    </xdr:to>
    <xdr:sp macro="" textlink="">
      <xdr:nvSpPr>
        <xdr:cNvPr id="8" name="Rounded Rectangle 7"/>
        <xdr:cNvSpPr/>
      </xdr:nvSpPr>
      <xdr:spPr>
        <a:xfrm>
          <a:off x="361950" y="1123950"/>
          <a:ext cx="1009650" cy="533400"/>
        </a:xfrm>
        <a:prstGeom prst="roundRect">
          <a:avLst/>
        </a:prstGeom>
        <a:solidFill>
          <a:schemeClr val="bg1">
            <a:lumMod val="95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PLI Report</a:t>
          </a:r>
        </a:p>
      </xdr:txBody>
    </xdr:sp>
    <xdr:clientData/>
  </xdr:twoCellAnchor>
  <xdr:twoCellAnchor editAs="oneCell">
    <xdr:from>
      <xdr:col>0</xdr:col>
      <xdr:colOff>19050</xdr:colOff>
      <xdr:row>0</xdr:row>
      <xdr:rowOff>19050</xdr:rowOff>
    </xdr:from>
    <xdr:to>
      <xdr:col>14</xdr:col>
      <xdr:colOff>542925</xdr:colOff>
      <xdr:row>2</xdr:row>
      <xdr:rowOff>66675</xdr:rowOff>
    </xdr:to>
    <xdr:pic>
      <xdr:nvPicPr>
        <xdr:cNvPr id="2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19050"/>
          <a:ext cx="905827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371475</xdr:colOff>
      <xdr:row>11</xdr:row>
      <xdr:rowOff>47625</xdr:rowOff>
    </xdr:from>
    <xdr:to>
      <xdr:col>2</xdr:col>
      <xdr:colOff>161925</xdr:colOff>
      <xdr:row>14</xdr:row>
      <xdr:rowOff>95250</xdr:rowOff>
    </xdr:to>
    <xdr:sp macro="" textlink="">
      <xdr:nvSpPr>
        <xdr:cNvPr id="44" name="Rounded Rectangle 43"/>
        <xdr:cNvSpPr/>
      </xdr:nvSpPr>
      <xdr:spPr>
        <a:xfrm>
          <a:off x="371475" y="1828800"/>
          <a:ext cx="1009650" cy="533400"/>
        </a:xfrm>
        <a:prstGeom prst="roundRect">
          <a:avLst/>
        </a:prstGeom>
        <a:solidFill>
          <a:schemeClr val="bg1">
            <a:lumMod val="95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Functional</a:t>
          </a:r>
          <a:r>
            <a:rPr lang="en-GB" sz="1100" baseline="0">
              <a:solidFill>
                <a:sysClr val="windowText" lastClr="000000"/>
              </a:solidFill>
            </a:rPr>
            <a:t> Table</a:t>
          </a:r>
          <a:endParaRPr lang="en-GB" sz="1100">
            <a:solidFill>
              <a:sysClr val="windowText" lastClr="000000"/>
            </a:solidFill>
          </a:endParaRPr>
        </a:p>
      </xdr:txBody>
    </xdr:sp>
    <xdr:clientData/>
  </xdr:twoCellAnchor>
  <xdr:twoCellAnchor>
    <xdr:from>
      <xdr:col>0</xdr:col>
      <xdr:colOff>371475</xdr:colOff>
      <xdr:row>15</xdr:row>
      <xdr:rowOff>114300</xdr:rowOff>
    </xdr:from>
    <xdr:to>
      <xdr:col>2</xdr:col>
      <xdr:colOff>161925</xdr:colOff>
      <xdr:row>19</xdr:row>
      <xdr:rowOff>0</xdr:rowOff>
    </xdr:to>
    <xdr:sp macro="" textlink="">
      <xdr:nvSpPr>
        <xdr:cNvPr id="45" name="Rounded Rectangle 44"/>
        <xdr:cNvSpPr/>
      </xdr:nvSpPr>
      <xdr:spPr>
        <a:xfrm>
          <a:off x="371475" y="2543175"/>
          <a:ext cx="1009650" cy="533400"/>
        </a:xfrm>
        <a:prstGeom prst="roundRect">
          <a:avLst/>
        </a:prstGeom>
        <a:solidFill>
          <a:schemeClr val="bg1">
            <a:lumMod val="95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Custom</a:t>
          </a:r>
          <a:r>
            <a:rPr lang="en-GB" sz="1100" baseline="0">
              <a:solidFill>
                <a:sysClr val="windowText" lastClr="000000"/>
              </a:solidFill>
            </a:rPr>
            <a:t> Report</a:t>
          </a:r>
          <a:endParaRPr lang="en-GB" sz="1100">
            <a:solidFill>
              <a:sysClr val="windowText" lastClr="000000"/>
            </a:solidFill>
          </a:endParaRPr>
        </a:p>
      </xdr:txBody>
    </xdr:sp>
    <xdr:clientData/>
  </xdr:twoCellAnchor>
  <xdr:twoCellAnchor>
    <xdr:from>
      <xdr:col>0</xdr:col>
      <xdr:colOff>381000</xdr:colOff>
      <xdr:row>20</xdr:row>
      <xdr:rowOff>47625</xdr:rowOff>
    </xdr:from>
    <xdr:to>
      <xdr:col>2</xdr:col>
      <xdr:colOff>171450</xdr:colOff>
      <xdr:row>23</xdr:row>
      <xdr:rowOff>95250</xdr:rowOff>
    </xdr:to>
    <xdr:sp macro="" textlink="">
      <xdr:nvSpPr>
        <xdr:cNvPr id="46" name="Rounded Rectangle 45"/>
        <xdr:cNvSpPr/>
      </xdr:nvSpPr>
      <xdr:spPr>
        <a:xfrm>
          <a:off x="381000" y="3286125"/>
          <a:ext cx="1009650" cy="533400"/>
        </a:xfrm>
        <a:prstGeom prst="roundRect">
          <a:avLst/>
        </a:prstGeom>
        <a:solidFill>
          <a:schemeClr val="bg1">
            <a:lumMod val="95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aseline="0">
              <a:solidFill>
                <a:sysClr val="windowText" lastClr="000000"/>
              </a:solidFill>
            </a:rPr>
            <a:t>Company Report</a:t>
          </a:r>
          <a:endParaRPr lang="en-GB" sz="1100">
            <a:solidFill>
              <a:sysClr val="windowText" lastClr="000000"/>
            </a:solidFill>
          </a:endParaRPr>
        </a:p>
      </xdr:txBody>
    </xdr:sp>
    <xdr:clientData/>
  </xdr:twoCellAnchor>
  <xdr:twoCellAnchor>
    <xdr:from>
      <xdr:col>0</xdr:col>
      <xdr:colOff>390525</xdr:colOff>
      <xdr:row>24</xdr:row>
      <xdr:rowOff>133350</xdr:rowOff>
    </xdr:from>
    <xdr:to>
      <xdr:col>2</xdr:col>
      <xdr:colOff>180975</xdr:colOff>
      <xdr:row>28</xdr:row>
      <xdr:rowOff>19050</xdr:rowOff>
    </xdr:to>
    <xdr:sp macro="" textlink="">
      <xdr:nvSpPr>
        <xdr:cNvPr id="47" name="Rounded Rectangle 46"/>
        <xdr:cNvSpPr/>
      </xdr:nvSpPr>
      <xdr:spPr>
        <a:xfrm>
          <a:off x="390525" y="4019550"/>
          <a:ext cx="1009650" cy="533400"/>
        </a:xfrm>
        <a:prstGeom prst="roundRect">
          <a:avLst/>
        </a:prstGeom>
        <a:solidFill>
          <a:schemeClr val="bg1">
            <a:lumMod val="95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aseline="0">
              <a:solidFill>
                <a:sysClr val="windowText" lastClr="000000"/>
              </a:solidFill>
            </a:rPr>
            <a:t>Graphic Analysis</a:t>
          </a:r>
          <a:endParaRPr lang="en-GB" sz="1100">
            <a:solidFill>
              <a:sysClr val="windowText" lastClr="000000"/>
            </a:solidFill>
          </a:endParaRPr>
        </a:p>
      </xdr:txBody>
    </xdr:sp>
    <xdr:clientData/>
  </xdr:twoCellAnchor>
  <xdr:twoCellAnchor>
    <xdr:from>
      <xdr:col>0</xdr:col>
      <xdr:colOff>381000</xdr:colOff>
      <xdr:row>29</xdr:row>
      <xdr:rowOff>47625</xdr:rowOff>
    </xdr:from>
    <xdr:to>
      <xdr:col>2</xdr:col>
      <xdr:colOff>171450</xdr:colOff>
      <xdr:row>32</xdr:row>
      <xdr:rowOff>95250</xdr:rowOff>
    </xdr:to>
    <xdr:sp macro="" textlink="">
      <xdr:nvSpPr>
        <xdr:cNvPr id="48" name="Rounded Rectangle 47"/>
        <xdr:cNvSpPr/>
      </xdr:nvSpPr>
      <xdr:spPr>
        <a:xfrm>
          <a:off x="381000" y="4743450"/>
          <a:ext cx="1009650" cy="533400"/>
        </a:xfrm>
        <a:prstGeom prst="roundRect">
          <a:avLst/>
        </a:prstGeom>
        <a:solidFill>
          <a:schemeClr val="bg1">
            <a:lumMod val="95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aseline="0">
              <a:solidFill>
                <a:sysClr val="windowText" lastClr="000000"/>
              </a:solidFill>
            </a:rPr>
            <a:t>Capital Adjustment</a:t>
          </a:r>
        </a:p>
      </xdr:txBody>
    </xdr:sp>
    <xdr:clientData/>
  </xdr:twoCellAnchor>
  <xdr:twoCellAnchor editAs="oneCell">
    <xdr:from>
      <xdr:col>8</xdr:col>
      <xdr:colOff>323850</xdr:colOff>
      <xdr:row>123</xdr:row>
      <xdr:rowOff>47625</xdr:rowOff>
    </xdr:from>
    <xdr:to>
      <xdr:col>11</xdr:col>
      <xdr:colOff>228600</xdr:colOff>
      <xdr:row>124</xdr:row>
      <xdr:rowOff>76200</xdr:rowOff>
    </xdr:to>
    <xdr:pic>
      <xdr:nvPicPr>
        <xdr:cNvPr id="51" name="Picture 6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00650" y="19964400"/>
          <a:ext cx="17335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590550</xdr:colOff>
      <xdr:row>35</xdr:row>
      <xdr:rowOff>152400</xdr:rowOff>
    </xdr:from>
    <xdr:to>
      <xdr:col>10</xdr:col>
      <xdr:colOff>533400</xdr:colOff>
      <xdr:row>37</xdr:row>
      <xdr:rowOff>57150</xdr:rowOff>
    </xdr:to>
    <xdr:sp macro="" textlink="">
      <xdr:nvSpPr>
        <xdr:cNvPr id="54" name="TextBox 53"/>
        <xdr:cNvSpPr txBox="1"/>
      </xdr:nvSpPr>
      <xdr:spPr>
        <a:xfrm>
          <a:off x="3638550" y="5819775"/>
          <a:ext cx="29908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Copyright © 2013 R-Base Inc.  All rights reserved. </a:t>
          </a:r>
        </a:p>
      </xdr:txBody>
    </xdr:sp>
    <xdr:clientData/>
  </xdr:twoCellAnchor>
  <xdr:twoCellAnchor editAs="oneCell">
    <xdr:from>
      <xdr:col>3</xdr:col>
      <xdr:colOff>285750</xdr:colOff>
      <xdr:row>9</xdr:row>
      <xdr:rowOff>76200</xdr:rowOff>
    </xdr:from>
    <xdr:to>
      <xdr:col>12</xdr:col>
      <xdr:colOff>123825</xdr:colOff>
      <xdr:row>18</xdr:row>
      <xdr:rowOff>28575</xdr:rowOff>
    </xdr:to>
    <xdr:pic>
      <xdr:nvPicPr>
        <xdr:cNvPr id="67" name="Picture 6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14550" y="1533525"/>
          <a:ext cx="5324475" cy="140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xdr:rowOff>
    </xdr:from>
    <xdr:to>
      <xdr:col>14</xdr:col>
      <xdr:colOff>542925</xdr:colOff>
      <xdr:row>37</xdr:row>
      <xdr:rowOff>142876</xdr:rowOff>
    </xdr:to>
    <xdr:sp macro="" textlink="">
      <xdr:nvSpPr>
        <xdr:cNvPr id="2" name="Rectangle 1"/>
        <xdr:cNvSpPr/>
      </xdr:nvSpPr>
      <xdr:spPr>
        <a:xfrm>
          <a:off x="0" y="1"/>
          <a:ext cx="9077325" cy="61341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0</xdr:col>
      <xdr:colOff>9525</xdr:colOff>
      <xdr:row>2</xdr:row>
      <xdr:rowOff>76200</xdr:rowOff>
    </xdr:from>
    <xdr:to>
      <xdr:col>14</xdr:col>
      <xdr:colOff>533400</xdr:colOff>
      <xdr:row>4</xdr:row>
      <xdr:rowOff>47625</xdr:rowOff>
    </xdr:to>
    <xdr:sp macro="" textlink="">
      <xdr:nvSpPr>
        <xdr:cNvPr id="3" name="Rectangle 2"/>
        <xdr:cNvSpPr/>
      </xdr:nvSpPr>
      <xdr:spPr bwMode="auto">
        <a:xfrm>
          <a:off x="9525" y="400050"/>
          <a:ext cx="9058275" cy="295275"/>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bg2">
                  <a:lumMod val="25000"/>
                </a:schemeClr>
              </a:solidFill>
            </a:rPr>
            <a:t>China</a:t>
          </a:r>
          <a:r>
            <a:rPr lang="en-GB" sz="1100" baseline="0">
              <a:solidFill>
                <a:schemeClr val="bg2">
                  <a:lumMod val="25000"/>
                </a:schemeClr>
              </a:solidFill>
            </a:rPr>
            <a:t> Retailing Sector - &gt; </a:t>
          </a:r>
          <a:r>
            <a:rPr lang="en-GB" sz="1100">
              <a:solidFill>
                <a:schemeClr val="bg2">
                  <a:lumMod val="25000"/>
                </a:schemeClr>
              </a:solidFill>
            </a:rPr>
            <a:t>Electronic</a:t>
          </a:r>
          <a:r>
            <a:rPr lang="en-GB" sz="1100" baseline="0">
              <a:solidFill>
                <a:schemeClr val="bg2">
                  <a:lumMod val="25000"/>
                </a:schemeClr>
              </a:solidFill>
            </a:rPr>
            <a:t/>
          </a:r>
          <a:r>
            <a:rPr lang="en-GB" sz="1100">
              <a:solidFill>
                <a:schemeClr val="bg2">
                  <a:lumMod val="25000"/>
                </a:schemeClr>
              </a:solidFill>
            </a:rPr>
            <a:t>Retailing</a:t>
          </a:r>
        </a:p>
      </xdr:txBody>
    </xdr:sp>
    <xdr:clientData/>
  </xdr:twoCellAnchor>
  <xdr:twoCellAnchor>
    <xdr:from>
      <xdr:col>0</xdr:col>
      <xdr:colOff>9525</xdr:colOff>
      <xdr:row>4</xdr:row>
      <xdr:rowOff>47625</xdr:rowOff>
    </xdr:from>
    <xdr:to>
      <xdr:col>2</xdr:col>
      <xdr:colOff>476250</xdr:colOff>
      <xdr:row>37</xdr:row>
      <xdr:rowOff>142875</xdr:rowOff>
    </xdr:to>
    <xdr:sp macro="" textlink="">
      <xdr:nvSpPr>
        <xdr:cNvPr id="4" name="Rectangle 3"/>
        <xdr:cNvSpPr/>
      </xdr:nvSpPr>
      <xdr:spPr bwMode="auto">
        <a:xfrm>
          <a:off x="9525" y="695325"/>
          <a:ext cx="1685925" cy="5438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a:p>
          <a:pPr algn="l"/>
          <a:endParaRPr lang="en-GB" sz="1100"/>
        </a:p>
      </xdr:txBody>
    </xdr:sp>
    <xdr:clientData/>
  </xdr:twoCellAnchor>
  <xdr:twoCellAnchor>
    <xdr:from>
      <xdr:col>2</xdr:col>
      <xdr:colOff>476250</xdr:colOff>
      <xdr:row>4</xdr:row>
      <xdr:rowOff>38100</xdr:rowOff>
    </xdr:from>
    <xdr:to>
      <xdr:col>14</xdr:col>
      <xdr:colOff>542925</xdr:colOff>
      <xdr:row>37</xdr:row>
      <xdr:rowOff>114300</xdr:rowOff>
    </xdr:to>
    <xdr:sp macro="" textlink="">
      <xdr:nvSpPr>
        <xdr:cNvPr id="5" name="Rectangle 4"/>
        <xdr:cNvSpPr/>
      </xdr:nvSpPr>
      <xdr:spPr bwMode="auto">
        <a:xfrm>
          <a:off x="1695450" y="685800"/>
          <a:ext cx="7381875" cy="5419725"/>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u="none">
              <a:solidFill>
                <a:schemeClr val="tx2"/>
              </a:solidFill>
            </a:rPr>
            <a:t/>
          </a:r>
          <a:r>
            <a:rPr lang="en-GB" sz="1200" u="sng">
              <a:solidFill>
                <a:schemeClr val="tx2"/>
              </a:solidFill>
            </a:rPr>
            <a:t>PLI Report</a:t>
          </a:r>
        </a:p>
      </xdr:txBody>
    </xdr:sp>
    <xdr:clientData/>
  </xdr:twoCellAnchor>
  <xdr:twoCellAnchor>
    <xdr:from>
      <xdr:col>0</xdr:col>
      <xdr:colOff>361950</xdr:colOff>
      <xdr:row>6</xdr:row>
      <xdr:rowOff>152400</xdr:rowOff>
    </xdr:from>
    <xdr:to>
      <xdr:col>2</xdr:col>
      <xdr:colOff>152400</xdr:colOff>
      <xdr:row>10</xdr:row>
      <xdr:rowOff>38100</xdr:rowOff>
    </xdr:to>
    <xdr:sp macro="" textlink="">
      <xdr:nvSpPr>
        <xdr:cNvPr id="6" name="Rounded Rectangle 5"/>
        <xdr:cNvSpPr/>
      </xdr:nvSpPr>
      <xdr:spPr>
        <a:xfrm>
          <a:off x="361950" y="1123950"/>
          <a:ext cx="1009650" cy="533400"/>
        </a:xfrm>
        <a:prstGeom prst="roundRect">
          <a:avLst/>
        </a:prstGeom>
        <a:solidFill>
          <a:schemeClr val="accent3">
            <a:lumMod val="75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PLI Report</a:t>
          </a:r>
        </a:p>
      </xdr:txBody>
    </xdr:sp>
    <xdr:clientData/>
  </xdr:twoCellAnchor>
  <xdr:twoCellAnchor editAs="oneCell">
    <xdr:from>
      <xdr:col>0</xdr:col>
      <xdr:colOff>19050</xdr:colOff>
      <xdr:row>0</xdr:row>
      <xdr:rowOff>19050</xdr:rowOff>
    </xdr:from>
    <xdr:to>
      <xdr:col>14</xdr:col>
      <xdr:colOff>542925</xdr:colOff>
      <xdr:row>2</xdr:row>
      <xdr:rowOff>66675</xdr:rowOff>
    </xdr:to>
    <xdr:pic>
      <xdr:nvPicPr>
        <xdr:cNvPr id="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19050"/>
          <a:ext cx="905827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371475</xdr:colOff>
      <xdr:row>11</xdr:row>
      <xdr:rowOff>47625</xdr:rowOff>
    </xdr:from>
    <xdr:to>
      <xdr:col>2</xdr:col>
      <xdr:colOff>161925</xdr:colOff>
      <xdr:row>14</xdr:row>
      <xdr:rowOff>95250</xdr:rowOff>
    </xdr:to>
    <xdr:sp macro="" textlink="">
      <xdr:nvSpPr>
        <xdr:cNvPr id="8" name="Rounded Rectangle 7"/>
        <xdr:cNvSpPr/>
      </xdr:nvSpPr>
      <xdr:spPr>
        <a:xfrm>
          <a:off x="371475" y="1828800"/>
          <a:ext cx="1009650" cy="533400"/>
        </a:xfrm>
        <a:prstGeom prst="roundRect">
          <a:avLst/>
        </a:prstGeom>
        <a:solidFill>
          <a:schemeClr val="bg1">
            <a:lumMod val="95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Functional</a:t>
          </a:r>
          <a:r>
            <a:rPr lang="en-GB" sz="1100" baseline="0">
              <a:solidFill>
                <a:sysClr val="windowText" lastClr="000000"/>
              </a:solidFill>
            </a:rPr>
            <a:t> Table</a:t>
          </a:r>
          <a:endParaRPr lang="en-GB" sz="1100">
            <a:solidFill>
              <a:sysClr val="windowText" lastClr="000000"/>
            </a:solidFill>
          </a:endParaRPr>
        </a:p>
      </xdr:txBody>
    </xdr:sp>
    <xdr:clientData/>
  </xdr:twoCellAnchor>
  <xdr:twoCellAnchor>
    <xdr:from>
      <xdr:col>0</xdr:col>
      <xdr:colOff>371475</xdr:colOff>
      <xdr:row>15</xdr:row>
      <xdr:rowOff>114300</xdr:rowOff>
    </xdr:from>
    <xdr:to>
      <xdr:col>2</xdr:col>
      <xdr:colOff>161925</xdr:colOff>
      <xdr:row>19</xdr:row>
      <xdr:rowOff>0</xdr:rowOff>
    </xdr:to>
    <xdr:sp macro="" textlink="">
      <xdr:nvSpPr>
        <xdr:cNvPr id="9" name="Rounded Rectangle 8"/>
        <xdr:cNvSpPr/>
      </xdr:nvSpPr>
      <xdr:spPr>
        <a:xfrm>
          <a:off x="371475" y="2543175"/>
          <a:ext cx="1009650" cy="533400"/>
        </a:xfrm>
        <a:prstGeom prst="roundRect">
          <a:avLst/>
        </a:prstGeom>
        <a:solidFill>
          <a:schemeClr val="bg1">
            <a:lumMod val="95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Custom</a:t>
          </a:r>
          <a:r>
            <a:rPr lang="en-GB" sz="1100" baseline="0">
              <a:solidFill>
                <a:sysClr val="windowText" lastClr="000000"/>
              </a:solidFill>
            </a:rPr>
            <a:t> Report</a:t>
          </a:r>
          <a:endParaRPr lang="en-GB" sz="1100">
            <a:solidFill>
              <a:sysClr val="windowText" lastClr="000000"/>
            </a:solidFill>
          </a:endParaRPr>
        </a:p>
      </xdr:txBody>
    </xdr:sp>
    <xdr:clientData/>
  </xdr:twoCellAnchor>
  <xdr:twoCellAnchor>
    <xdr:from>
      <xdr:col>0</xdr:col>
      <xdr:colOff>381000</xdr:colOff>
      <xdr:row>20</xdr:row>
      <xdr:rowOff>47625</xdr:rowOff>
    </xdr:from>
    <xdr:to>
      <xdr:col>2</xdr:col>
      <xdr:colOff>171450</xdr:colOff>
      <xdr:row>23</xdr:row>
      <xdr:rowOff>95250</xdr:rowOff>
    </xdr:to>
    <xdr:sp macro="" textlink="">
      <xdr:nvSpPr>
        <xdr:cNvPr id="10" name="Rounded Rectangle 9"/>
        <xdr:cNvSpPr/>
      </xdr:nvSpPr>
      <xdr:spPr>
        <a:xfrm>
          <a:off x="381000" y="3286125"/>
          <a:ext cx="1009650" cy="533400"/>
        </a:xfrm>
        <a:prstGeom prst="roundRect">
          <a:avLst/>
        </a:prstGeom>
        <a:solidFill>
          <a:schemeClr val="bg1">
            <a:lumMod val="95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aseline="0">
              <a:solidFill>
                <a:sysClr val="windowText" lastClr="000000"/>
              </a:solidFill>
            </a:rPr>
            <a:t>Company Report</a:t>
          </a:r>
          <a:endParaRPr lang="en-GB" sz="1100">
            <a:solidFill>
              <a:sysClr val="windowText" lastClr="000000"/>
            </a:solidFill>
          </a:endParaRPr>
        </a:p>
      </xdr:txBody>
    </xdr:sp>
    <xdr:clientData/>
  </xdr:twoCellAnchor>
  <xdr:twoCellAnchor>
    <xdr:from>
      <xdr:col>0</xdr:col>
      <xdr:colOff>390525</xdr:colOff>
      <xdr:row>24</xdr:row>
      <xdr:rowOff>133350</xdr:rowOff>
    </xdr:from>
    <xdr:to>
      <xdr:col>2</xdr:col>
      <xdr:colOff>180975</xdr:colOff>
      <xdr:row>28</xdr:row>
      <xdr:rowOff>19050</xdr:rowOff>
    </xdr:to>
    <xdr:sp macro="" textlink="">
      <xdr:nvSpPr>
        <xdr:cNvPr id="11" name="Rounded Rectangle 10"/>
        <xdr:cNvSpPr/>
      </xdr:nvSpPr>
      <xdr:spPr>
        <a:xfrm>
          <a:off x="390525" y="4019550"/>
          <a:ext cx="1009650" cy="533400"/>
        </a:xfrm>
        <a:prstGeom prst="roundRect">
          <a:avLst/>
        </a:prstGeom>
        <a:solidFill>
          <a:schemeClr val="bg1">
            <a:lumMod val="95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aseline="0">
              <a:solidFill>
                <a:sysClr val="windowText" lastClr="000000"/>
              </a:solidFill>
            </a:rPr>
            <a:t>Graphic Analysis</a:t>
          </a:r>
          <a:endParaRPr lang="en-GB" sz="1100">
            <a:solidFill>
              <a:sysClr val="windowText" lastClr="000000"/>
            </a:solidFill>
          </a:endParaRPr>
        </a:p>
      </xdr:txBody>
    </xdr:sp>
    <xdr:clientData/>
  </xdr:twoCellAnchor>
  <xdr:twoCellAnchor>
    <xdr:from>
      <xdr:col>0</xdr:col>
      <xdr:colOff>381000</xdr:colOff>
      <xdr:row>29</xdr:row>
      <xdr:rowOff>47625</xdr:rowOff>
    </xdr:from>
    <xdr:to>
      <xdr:col>2</xdr:col>
      <xdr:colOff>171450</xdr:colOff>
      <xdr:row>32</xdr:row>
      <xdr:rowOff>95250</xdr:rowOff>
    </xdr:to>
    <xdr:sp macro="" textlink="">
      <xdr:nvSpPr>
        <xdr:cNvPr id="12" name="Rounded Rectangle 11"/>
        <xdr:cNvSpPr/>
      </xdr:nvSpPr>
      <xdr:spPr>
        <a:xfrm>
          <a:off x="381000" y="4743450"/>
          <a:ext cx="1009650" cy="533400"/>
        </a:xfrm>
        <a:prstGeom prst="roundRect">
          <a:avLst/>
        </a:prstGeom>
        <a:solidFill>
          <a:schemeClr val="bg1">
            <a:lumMod val="95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aseline="0">
              <a:solidFill>
                <a:sysClr val="windowText" lastClr="000000"/>
              </a:solidFill>
            </a:rPr>
            <a:t>Capital Adjustment</a:t>
          </a:r>
        </a:p>
      </xdr:txBody>
    </xdr:sp>
    <xdr:clientData/>
  </xdr:twoCellAnchor>
  <xdr:twoCellAnchor editAs="oneCell">
    <xdr:from>
      <xdr:col>8</xdr:col>
      <xdr:colOff>323850</xdr:colOff>
      <xdr:row>123</xdr:row>
      <xdr:rowOff>47625</xdr:rowOff>
    </xdr:from>
    <xdr:to>
      <xdr:col>11</xdr:col>
      <xdr:colOff>228600</xdr:colOff>
      <xdr:row>124</xdr:row>
      <xdr:rowOff>76200</xdr:rowOff>
    </xdr:to>
    <xdr:pic>
      <xdr:nvPicPr>
        <xdr:cNvPr id="13" name="Picture 6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00650" y="21945600"/>
          <a:ext cx="17335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590550</xdr:colOff>
      <xdr:row>35</xdr:row>
      <xdr:rowOff>152400</xdr:rowOff>
    </xdr:from>
    <xdr:to>
      <xdr:col>10</xdr:col>
      <xdr:colOff>533400</xdr:colOff>
      <xdr:row>37</xdr:row>
      <xdr:rowOff>57150</xdr:rowOff>
    </xdr:to>
    <xdr:sp macro="" textlink="">
      <xdr:nvSpPr>
        <xdr:cNvPr id="14" name="TextBox 13"/>
        <xdr:cNvSpPr txBox="1"/>
      </xdr:nvSpPr>
      <xdr:spPr>
        <a:xfrm>
          <a:off x="3638550" y="5819775"/>
          <a:ext cx="29908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Copyright © 2013 R-Base Inc.  All rights reserved. </a:t>
          </a:r>
        </a:p>
      </xdr:txBody>
    </xdr:sp>
    <xdr:clientData/>
  </xdr:twoCellAnchor>
  <xdr:twoCellAnchor editAs="oneCell">
    <xdr:from>
      <xdr:col>3</xdr:col>
      <xdr:colOff>180975</xdr:colOff>
      <xdr:row>6</xdr:row>
      <xdr:rowOff>85725</xdr:rowOff>
    </xdr:from>
    <xdr:to>
      <xdr:col>13</xdr:col>
      <xdr:colOff>495300</xdr:colOff>
      <xdr:row>27</xdr:row>
      <xdr:rowOff>38100</xdr:rowOff>
    </xdr:to>
    <xdr:pic>
      <xdr:nvPicPr>
        <xdr:cNvPr id="25" name="Picture 2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09775" y="1057275"/>
          <a:ext cx="6410325" cy="335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xdr:rowOff>
    </xdr:from>
    <xdr:to>
      <xdr:col>14</xdr:col>
      <xdr:colOff>542925</xdr:colOff>
      <xdr:row>37</xdr:row>
      <xdr:rowOff>142876</xdr:rowOff>
    </xdr:to>
    <xdr:sp macro="" textlink="">
      <xdr:nvSpPr>
        <xdr:cNvPr id="2" name="Rectangle 1"/>
        <xdr:cNvSpPr/>
      </xdr:nvSpPr>
      <xdr:spPr>
        <a:xfrm>
          <a:off x="0" y="1"/>
          <a:ext cx="9077325" cy="61341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0</xdr:col>
      <xdr:colOff>9525</xdr:colOff>
      <xdr:row>2</xdr:row>
      <xdr:rowOff>76200</xdr:rowOff>
    </xdr:from>
    <xdr:to>
      <xdr:col>14</xdr:col>
      <xdr:colOff>533400</xdr:colOff>
      <xdr:row>4</xdr:row>
      <xdr:rowOff>47625</xdr:rowOff>
    </xdr:to>
    <xdr:sp macro="" textlink="">
      <xdr:nvSpPr>
        <xdr:cNvPr id="3" name="Rectangle 2"/>
        <xdr:cNvSpPr/>
      </xdr:nvSpPr>
      <xdr:spPr bwMode="auto">
        <a:xfrm>
          <a:off x="9525" y="400050"/>
          <a:ext cx="9058275" cy="295275"/>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bg2">
                  <a:lumMod val="25000"/>
                </a:schemeClr>
              </a:solidFill>
            </a:rPr>
            <a:t>China</a:t>
          </a:r>
          <a:r>
            <a:rPr lang="en-GB" sz="1100" baseline="0">
              <a:solidFill>
                <a:schemeClr val="bg2">
                  <a:lumMod val="25000"/>
                </a:schemeClr>
              </a:solidFill>
            </a:rPr>
            <a:t> Retailing Sector - &gt; </a:t>
          </a:r>
          <a:r>
            <a:rPr lang="en-GB" sz="1100">
              <a:solidFill>
                <a:schemeClr val="bg2">
                  <a:lumMod val="25000"/>
                </a:schemeClr>
              </a:solidFill>
            </a:rPr>
            <a:t>Electronic</a:t>
          </a:r>
          <a:r>
            <a:rPr lang="en-GB" sz="1100" baseline="0">
              <a:solidFill>
                <a:schemeClr val="bg2">
                  <a:lumMod val="25000"/>
                </a:schemeClr>
              </a:solidFill>
            </a:rPr>
            <a:t/>
          </a:r>
          <a:r>
            <a:rPr lang="en-GB" sz="1100">
              <a:solidFill>
                <a:schemeClr val="bg2">
                  <a:lumMod val="25000"/>
                </a:schemeClr>
              </a:solidFill>
            </a:rPr>
            <a:t>Retailing</a:t>
          </a:r>
        </a:p>
      </xdr:txBody>
    </xdr:sp>
    <xdr:clientData/>
  </xdr:twoCellAnchor>
  <xdr:twoCellAnchor>
    <xdr:from>
      <xdr:col>0</xdr:col>
      <xdr:colOff>9525</xdr:colOff>
      <xdr:row>4</xdr:row>
      <xdr:rowOff>47625</xdr:rowOff>
    </xdr:from>
    <xdr:to>
      <xdr:col>2</xdr:col>
      <xdr:colOff>476250</xdr:colOff>
      <xdr:row>49</xdr:row>
      <xdr:rowOff>0</xdr:rowOff>
    </xdr:to>
    <xdr:sp macro="" textlink="">
      <xdr:nvSpPr>
        <xdr:cNvPr id="4" name="Rectangle 3"/>
        <xdr:cNvSpPr/>
      </xdr:nvSpPr>
      <xdr:spPr bwMode="auto">
        <a:xfrm>
          <a:off x="9525" y="695325"/>
          <a:ext cx="1685925" cy="8458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a:p>
          <a:pPr algn="l"/>
          <a:endParaRPr lang="en-GB" sz="1100"/>
        </a:p>
      </xdr:txBody>
    </xdr:sp>
    <xdr:clientData/>
  </xdr:twoCellAnchor>
  <xdr:twoCellAnchor>
    <xdr:from>
      <xdr:col>2</xdr:col>
      <xdr:colOff>476250</xdr:colOff>
      <xdr:row>4</xdr:row>
      <xdr:rowOff>38100</xdr:rowOff>
    </xdr:from>
    <xdr:to>
      <xdr:col>14</xdr:col>
      <xdr:colOff>542925</xdr:colOff>
      <xdr:row>49</xdr:row>
      <xdr:rowOff>9525</xdr:rowOff>
    </xdr:to>
    <xdr:sp macro="" textlink="">
      <xdr:nvSpPr>
        <xdr:cNvPr id="5" name="Rectangle 4"/>
        <xdr:cNvSpPr/>
      </xdr:nvSpPr>
      <xdr:spPr bwMode="auto">
        <a:xfrm>
          <a:off x="1695450" y="685800"/>
          <a:ext cx="7381875" cy="84772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200" u="sng">
            <a:solidFill>
              <a:schemeClr val="tx2"/>
            </a:solidFill>
          </a:endParaRPr>
        </a:p>
      </xdr:txBody>
    </xdr:sp>
    <xdr:clientData/>
  </xdr:twoCellAnchor>
  <xdr:twoCellAnchor>
    <xdr:from>
      <xdr:col>0</xdr:col>
      <xdr:colOff>361950</xdr:colOff>
      <xdr:row>6</xdr:row>
      <xdr:rowOff>152400</xdr:rowOff>
    </xdr:from>
    <xdr:to>
      <xdr:col>2</xdr:col>
      <xdr:colOff>152400</xdr:colOff>
      <xdr:row>10</xdr:row>
      <xdr:rowOff>38100</xdr:rowOff>
    </xdr:to>
    <xdr:sp macro="" textlink="">
      <xdr:nvSpPr>
        <xdr:cNvPr id="6" name="Rounded Rectangle 5"/>
        <xdr:cNvSpPr/>
      </xdr:nvSpPr>
      <xdr:spPr>
        <a:xfrm>
          <a:off x="361950" y="1123950"/>
          <a:ext cx="1009650" cy="533400"/>
        </a:xfrm>
        <a:prstGeom prst="roundRect">
          <a:avLst/>
        </a:prstGeom>
        <a:solidFill>
          <a:schemeClr val="bg1"/>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PLI Report</a:t>
          </a:r>
        </a:p>
      </xdr:txBody>
    </xdr:sp>
    <xdr:clientData/>
  </xdr:twoCellAnchor>
  <xdr:twoCellAnchor editAs="oneCell">
    <xdr:from>
      <xdr:col>0</xdr:col>
      <xdr:colOff>19050</xdr:colOff>
      <xdr:row>0</xdr:row>
      <xdr:rowOff>19050</xdr:rowOff>
    </xdr:from>
    <xdr:to>
      <xdr:col>14</xdr:col>
      <xdr:colOff>542925</xdr:colOff>
      <xdr:row>2</xdr:row>
      <xdr:rowOff>66675</xdr:rowOff>
    </xdr:to>
    <xdr:pic>
      <xdr:nvPicPr>
        <xdr:cNvPr id="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19050"/>
          <a:ext cx="905827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371475</xdr:colOff>
      <xdr:row>11</xdr:row>
      <xdr:rowOff>47625</xdr:rowOff>
    </xdr:from>
    <xdr:to>
      <xdr:col>2</xdr:col>
      <xdr:colOff>161925</xdr:colOff>
      <xdr:row>14</xdr:row>
      <xdr:rowOff>95250</xdr:rowOff>
    </xdr:to>
    <xdr:sp macro="" textlink="">
      <xdr:nvSpPr>
        <xdr:cNvPr id="8" name="Rounded Rectangle 7"/>
        <xdr:cNvSpPr/>
      </xdr:nvSpPr>
      <xdr:spPr>
        <a:xfrm>
          <a:off x="371475" y="1828800"/>
          <a:ext cx="1009650" cy="533400"/>
        </a:xfrm>
        <a:prstGeom prst="roundRect">
          <a:avLst/>
        </a:prstGeom>
        <a:solidFill>
          <a:schemeClr val="bg1">
            <a:lumMod val="95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Functional</a:t>
          </a:r>
          <a:r>
            <a:rPr lang="en-GB" sz="1100" baseline="0">
              <a:solidFill>
                <a:sysClr val="windowText" lastClr="000000"/>
              </a:solidFill>
            </a:rPr>
            <a:t> Table</a:t>
          </a:r>
          <a:endParaRPr lang="en-GB" sz="1100">
            <a:solidFill>
              <a:sysClr val="windowText" lastClr="000000"/>
            </a:solidFill>
          </a:endParaRPr>
        </a:p>
      </xdr:txBody>
    </xdr:sp>
    <xdr:clientData/>
  </xdr:twoCellAnchor>
  <xdr:twoCellAnchor>
    <xdr:from>
      <xdr:col>0</xdr:col>
      <xdr:colOff>371475</xdr:colOff>
      <xdr:row>15</xdr:row>
      <xdr:rowOff>114300</xdr:rowOff>
    </xdr:from>
    <xdr:to>
      <xdr:col>2</xdr:col>
      <xdr:colOff>161925</xdr:colOff>
      <xdr:row>19</xdr:row>
      <xdr:rowOff>0</xdr:rowOff>
    </xdr:to>
    <xdr:sp macro="" textlink="">
      <xdr:nvSpPr>
        <xdr:cNvPr id="9" name="Rounded Rectangle 8"/>
        <xdr:cNvSpPr/>
      </xdr:nvSpPr>
      <xdr:spPr>
        <a:xfrm>
          <a:off x="371475" y="2543175"/>
          <a:ext cx="1009650" cy="533400"/>
        </a:xfrm>
        <a:prstGeom prst="roundRect">
          <a:avLst/>
        </a:prstGeom>
        <a:solidFill>
          <a:schemeClr val="bg1">
            <a:lumMod val="95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Custom</a:t>
          </a:r>
          <a:r>
            <a:rPr lang="en-GB" sz="1100" baseline="0">
              <a:solidFill>
                <a:sysClr val="windowText" lastClr="000000"/>
              </a:solidFill>
            </a:rPr>
            <a:t> Report</a:t>
          </a:r>
          <a:endParaRPr lang="en-GB" sz="1100">
            <a:solidFill>
              <a:sysClr val="windowText" lastClr="000000"/>
            </a:solidFill>
          </a:endParaRPr>
        </a:p>
      </xdr:txBody>
    </xdr:sp>
    <xdr:clientData/>
  </xdr:twoCellAnchor>
  <xdr:twoCellAnchor>
    <xdr:from>
      <xdr:col>0</xdr:col>
      <xdr:colOff>381000</xdr:colOff>
      <xdr:row>20</xdr:row>
      <xdr:rowOff>47625</xdr:rowOff>
    </xdr:from>
    <xdr:to>
      <xdr:col>2</xdr:col>
      <xdr:colOff>171450</xdr:colOff>
      <xdr:row>23</xdr:row>
      <xdr:rowOff>95250</xdr:rowOff>
    </xdr:to>
    <xdr:sp macro="" textlink="">
      <xdr:nvSpPr>
        <xdr:cNvPr id="10" name="Rounded Rectangle 9"/>
        <xdr:cNvSpPr/>
      </xdr:nvSpPr>
      <xdr:spPr>
        <a:xfrm>
          <a:off x="381000" y="3286125"/>
          <a:ext cx="1009650" cy="533400"/>
        </a:xfrm>
        <a:prstGeom prst="roundRect">
          <a:avLst/>
        </a:prstGeom>
        <a:solidFill>
          <a:schemeClr val="accent3">
            <a:lumMod val="75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aseline="0">
              <a:solidFill>
                <a:sysClr val="windowText" lastClr="000000"/>
              </a:solidFill>
            </a:rPr>
            <a:t>Company Report</a:t>
          </a:r>
          <a:endParaRPr lang="en-GB" sz="1100">
            <a:solidFill>
              <a:sysClr val="windowText" lastClr="000000"/>
            </a:solidFill>
          </a:endParaRPr>
        </a:p>
      </xdr:txBody>
    </xdr:sp>
    <xdr:clientData/>
  </xdr:twoCellAnchor>
  <xdr:twoCellAnchor>
    <xdr:from>
      <xdr:col>0</xdr:col>
      <xdr:colOff>390525</xdr:colOff>
      <xdr:row>24</xdr:row>
      <xdr:rowOff>133350</xdr:rowOff>
    </xdr:from>
    <xdr:to>
      <xdr:col>2</xdr:col>
      <xdr:colOff>180975</xdr:colOff>
      <xdr:row>28</xdr:row>
      <xdr:rowOff>19050</xdr:rowOff>
    </xdr:to>
    <xdr:sp macro="" textlink="">
      <xdr:nvSpPr>
        <xdr:cNvPr id="11" name="Rounded Rectangle 10"/>
        <xdr:cNvSpPr/>
      </xdr:nvSpPr>
      <xdr:spPr>
        <a:xfrm>
          <a:off x="390525" y="4019550"/>
          <a:ext cx="1009650" cy="533400"/>
        </a:xfrm>
        <a:prstGeom prst="roundRect">
          <a:avLst/>
        </a:prstGeom>
        <a:solidFill>
          <a:schemeClr val="bg1">
            <a:lumMod val="95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aseline="0">
              <a:solidFill>
                <a:sysClr val="windowText" lastClr="000000"/>
              </a:solidFill>
            </a:rPr>
            <a:t>Graphic Analysis</a:t>
          </a:r>
          <a:endParaRPr lang="en-GB" sz="1100">
            <a:solidFill>
              <a:sysClr val="windowText" lastClr="000000"/>
            </a:solidFill>
          </a:endParaRPr>
        </a:p>
      </xdr:txBody>
    </xdr:sp>
    <xdr:clientData/>
  </xdr:twoCellAnchor>
  <xdr:twoCellAnchor>
    <xdr:from>
      <xdr:col>0</xdr:col>
      <xdr:colOff>381000</xdr:colOff>
      <xdr:row>29</xdr:row>
      <xdr:rowOff>47625</xdr:rowOff>
    </xdr:from>
    <xdr:to>
      <xdr:col>2</xdr:col>
      <xdr:colOff>171450</xdr:colOff>
      <xdr:row>32</xdr:row>
      <xdr:rowOff>95250</xdr:rowOff>
    </xdr:to>
    <xdr:sp macro="" textlink="">
      <xdr:nvSpPr>
        <xdr:cNvPr id="12" name="Rounded Rectangle 11"/>
        <xdr:cNvSpPr/>
      </xdr:nvSpPr>
      <xdr:spPr>
        <a:xfrm>
          <a:off x="381000" y="4743450"/>
          <a:ext cx="1009650" cy="533400"/>
        </a:xfrm>
        <a:prstGeom prst="roundRect">
          <a:avLst/>
        </a:prstGeom>
        <a:solidFill>
          <a:schemeClr val="bg1">
            <a:lumMod val="95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aseline="0">
              <a:solidFill>
                <a:sysClr val="windowText" lastClr="000000"/>
              </a:solidFill>
            </a:rPr>
            <a:t>Capital Adjustment</a:t>
          </a:r>
        </a:p>
      </xdr:txBody>
    </xdr:sp>
    <xdr:clientData/>
  </xdr:twoCellAnchor>
  <xdr:twoCellAnchor editAs="oneCell">
    <xdr:from>
      <xdr:col>8</xdr:col>
      <xdr:colOff>323850</xdr:colOff>
      <xdr:row>123</xdr:row>
      <xdr:rowOff>47625</xdr:rowOff>
    </xdr:from>
    <xdr:to>
      <xdr:col>11</xdr:col>
      <xdr:colOff>228600</xdr:colOff>
      <xdr:row>124</xdr:row>
      <xdr:rowOff>76200</xdr:rowOff>
    </xdr:to>
    <xdr:pic>
      <xdr:nvPicPr>
        <xdr:cNvPr id="13" name="Picture 6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00650" y="21945600"/>
          <a:ext cx="17335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381000</xdr:colOff>
      <xdr:row>48</xdr:row>
      <xdr:rowOff>838200</xdr:rowOff>
    </xdr:from>
    <xdr:to>
      <xdr:col>10</xdr:col>
      <xdr:colOff>323850</xdr:colOff>
      <xdr:row>48</xdr:row>
      <xdr:rowOff>1066800</xdr:rowOff>
    </xdr:to>
    <xdr:sp macro="" textlink="">
      <xdr:nvSpPr>
        <xdr:cNvPr id="14" name="TextBox 13"/>
        <xdr:cNvSpPr txBox="1"/>
      </xdr:nvSpPr>
      <xdr:spPr>
        <a:xfrm>
          <a:off x="3429000" y="8877300"/>
          <a:ext cx="29908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Copyright © 2013 R-Base Inc.  All rights reserved. </a:t>
          </a:r>
        </a:p>
      </xdr:txBody>
    </xdr:sp>
    <xdr:clientData/>
  </xdr:twoCellAnchor>
  <xdr:twoCellAnchor editAs="oneCell">
    <xdr:from>
      <xdr:col>3</xdr:col>
      <xdr:colOff>123825</xdr:colOff>
      <xdr:row>5</xdr:row>
      <xdr:rowOff>85725</xdr:rowOff>
    </xdr:from>
    <xdr:to>
      <xdr:col>14</xdr:col>
      <xdr:colOff>333375</xdr:colOff>
      <xdr:row>48</xdr:row>
      <xdr:rowOff>714375</xdr:rowOff>
    </xdr:to>
    <xdr:pic>
      <xdr:nvPicPr>
        <xdr:cNvPr id="17" name="Picture 1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52625" y="895350"/>
          <a:ext cx="6915150" cy="785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200025</xdr:colOff>
      <xdr:row>0</xdr:row>
      <xdr:rowOff>0</xdr:rowOff>
    </xdr:from>
    <xdr:to>
      <xdr:col>2</xdr:col>
      <xdr:colOff>428625</xdr:colOff>
      <xdr:row>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0</xdr:row>
      <xdr:rowOff>0</xdr:rowOff>
    </xdr:from>
    <xdr:to>
      <xdr:col>4</xdr:col>
      <xdr:colOff>0</xdr:colOff>
      <xdr:row>0</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0</xdr:row>
      <xdr:rowOff>0</xdr:rowOff>
    </xdr:from>
    <xdr:to>
      <xdr:col>4</xdr:col>
      <xdr:colOff>0</xdr:colOff>
      <xdr:row>0</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0</xdr:row>
      <xdr:rowOff>0</xdr:rowOff>
    </xdr:from>
    <xdr:to>
      <xdr:col>4</xdr:col>
      <xdr:colOff>0</xdr:colOff>
      <xdr:row>0</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0</xdr:row>
      <xdr:rowOff>0</xdr:rowOff>
    </xdr:from>
    <xdr:to>
      <xdr:col>4</xdr:col>
      <xdr:colOff>0</xdr:colOff>
      <xdr:row>0</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0</xdr:row>
      <xdr:rowOff>0</xdr:rowOff>
    </xdr:from>
    <xdr:to>
      <xdr:col>4</xdr:col>
      <xdr:colOff>0</xdr:colOff>
      <xdr:row>0</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0</xdr:row>
      <xdr:rowOff>0</xdr:rowOff>
    </xdr:from>
    <xdr:to>
      <xdr:col>4</xdr:col>
      <xdr:colOff>0</xdr:colOff>
      <xdr:row>0</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238125</xdr:colOff>
      <xdr:row>0</xdr:row>
      <xdr:rowOff>0</xdr:rowOff>
    </xdr:from>
    <xdr:to>
      <xdr:col>10</xdr:col>
      <xdr:colOff>552450</xdr:colOff>
      <xdr:row>0</xdr:row>
      <xdr:rowOff>0</xdr:rowOff>
    </xdr:to>
    <xdr:pic>
      <xdr:nvPicPr>
        <xdr:cNvPr id="9" name="Picture 8" descr="bafa6784"/>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658225" y="0"/>
          <a:ext cx="3143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0</xdr:colOff>
      <xdr:row>0</xdr:row>
      <xdr:rowOff>0</xdr:rowOff>
    </xdr:from>
    <xdr:to>
      <xdr:col>4</xdr:col>
      <xdr:colOff>0</xdr:colOff>
      <xdr:row>0</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0</xdr:colOff>
      <xdr:row>0</xdr:row>
      <xdr:rowOff>0</xdr:rowOff>
    </xdr:from>
    <xdr:to>
      <xdr:col>4</xdr:col>
      <xdr:colOff>0</xdr:colOff>
      <xdr:row>0</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0</xdr:row>
      <xdr:rowOff>0</xdr:rowOff>
    </xdr:from>
    <xdr:to>
      <xdr:col>4</xdr:col>
      <xdr:colOff>0</xdr:colOff>
      <xdr:row>0</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0</xdr:colOff>
      <xdr:row>0</xdr:row>
      <xdr:rowOff>0</xdr:rowOff>
    </xdr:from>
    <xdr:to>
      <xdr:col>4</xdr:col>
      <xdr:colOff>0</xdr:colOff>
      <xdr:row>0</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0</xdr:colOff>
      <xdr:row>0</xdr:row>
      <xdr:rowOff>0</xdr:rowOff>
    </xdr:from>
    <xdr:to>
      <xdr:col>4</xdr:col>
      <xdr:colOff>0</xdr:colOff>
      <xdr:row>0</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0</xdr:colOff>
      <xdr:row>0</xdr:row>
      <xdr:rowOff>0</xdr:rowOff>
    </xdr:from>
    <xdr:to>
      <xdr:col>4</xdr:col>
      <xdr:colOff>0</xdr:colOff>
      <xdr:row>0</xdr:row>
      <xdr:rowOff>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0</xdr:colOff>
      <xdr:row>0</xdr:row>
      <xdr:rowOff>0</xdr:rowOff>
    </xdr:from>
    <xdr:to>
      <xdr:col>4</xdr:col>
      <xdr:colOff>0</xdr:colOff>
      <xdr:row>0</xdr:row>
      <xdr:rowOff>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0</xdr:colOff>
      <xdr:row>0</xdr:row>
      <xdr:rowOff>0</xdr:rowOff>
    </xdr:from>
    <xdr:to>
      <xdr:col>4</xdr:col>
      <xdr:colOff>0</xdr:colOff>
      <xdr:row>0</xdr:row>
      <xdr:rowOff>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0</xdr:colOff>
      <xdr:row>0</xdr:row>
      <xdr:rowOff>0</xdr:rowOff>
    </xdr:from>
    <xdr:to>
      <xdr:col>4</xdr:col>
      <xdr:colOff>0</xdr:colOff>
      <xdr:row>0</xdr:row>
      <xdr:rowOff>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0</xdr:colOff>
      <xdr:row>0</xdr:row>
      <xdr:rowOff>0</xdr:rowOff>
    </xdr:from>
    <xdr:to>
      <xdr:col>4</xdr:col>
      <xdr:colOff>0</xdr:colOff>
      <xdr:row>0</xdr:row>
      <xdr:rowOff>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0</xdr:colOff>
      <xdr:row>0</xdr:row>
      <xdr:rowOff>0</xdr:rowOff>
    </xdr:from>
    <xdr:to>
      <xdr:col>4</xdr:col>
      <xdr:colOff>0</xdr:colOff>
      <xdr:row>0</xdr:row>
      <xdr:rowOff>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16</xdr:col>
      <xdr:colOff>66675</xdr:colOff>
      <xdr:row>0</xdr:row>
      <xdr:rowOff>0</xdr:rowOff>
    </xdr:from>
    <xdr:to>
      <xdr:col>16</xdr:col>
      <xdr:colOff>342900</xdr:colOff>
      <xdr:row>0</xdr:row>
      <xdr:rowOff>0</xdr:rowOff>
    </xdr:to>
    <xdr:pic>
      <xdr:nvPicPr>
        <xdr:cNvPr id="21" name="Picture 20" descr="bafa6784"/>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754475" y="0"/>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66675</xdr:colOff>
      <xdr:row>0</xdr:row>
      <xdr:rowOff>0</xdr:rowOff>
    </xdr:from>
    <xdr:to>
      <xdr:col>16</xdr:col>
      <xdr:colOff>342900</xdr:colOff>
      <xdr:row>0</xdr:row>
      <xdr:rowOff>0</xdr:rowOff>
    </xdr:to>
    <xdr:pic>
      <xdr:nvPicPr>
        <xdr:cNvPr id="22" name="Picture 21" descr="bafa6784"/>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754475" y="0"/>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6</xdr:row>
      <xdr:rowOff>0</xdr:rowOff>
    </xdr:from>
    <xdr:to>
      <xdr:col>4</xdr:col>
      <xdr:colOff>266700</xdr:colOff>
      <xdr:row>13</xdr:row>
      <xdr:rowOff>57150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&#65279;<?xml version="1.0" encoding="UTF-8" standalone="yes"?>
<Relationships xmlns="http://schemas.openxmlformats.org/package/2006/relationships">
  <Relationship Id="rId1" Type="http://schemas.openxmlformats.org/officeDocument/2006/relationships/externalLinkPath" Target="Users/shikxc/AppData/Roaming/OpenText/DM/Temp/_BMk/_Model%20v%205/Benchmark.dat" TargetMode="External" />
</Relationships>
</file>

<file path=xl/externalLinks/_rels/externalLink2.xml.rels>&#65279;<?xml version="1.0" encoding="UTF-8" standalone="yes"?>
<Relationships xmlns="http://schemas.openxmlformats.org/package/2006/relationships">
  <Relationship Id="rId1" Type="http://schemas.openxmlformats.org/officeDocument/2006/relationships/externalLinkPath" Target="RBase/Model%20v%204/Benchmark.dat" TargetMode="External" />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come"/>
      <sheetName val="main"/>
      <sheetName val="work"/>
      <sheetName val="configure"/>
      <sheetName val="setdata"/>
      <sheetName val="correlation"/>
      <sheetName val="crosstab"/>
      <sheetName val="regression"/>
      <sheetName val="GraphicMine"/>
      <sheetName val="graphic-m"/>
      <sheetName val="graphic-s"/>
      <sheetName val="reports-Elim Matrix"/>
      <sheetName val="reports-Fun2"/>
      <sheetName val="reports-Functional"/>
      <sheetName val="customreports"/>
      <sheetName val="reports_PLI"/>
      <sheetName val="reports-OLI"/>
      <sheetName val="reports-Filter Results"/>
      <sheetName val="reports-Company"/>
      <sheetName val="reports-CN"/>
      <sheetName val="reports-merge"/>
      <sheetName val="caj"/>
      <sheetName val="temp"/>
      <sheetName val="master"/>
      <sheetName val="master2"/>
      <sheetName val="master3"/>
      <sheetName val="entity"/>
      <sheetName val="ALL_DISTRIBUTION"/>
      <sheetName val="set2"/>
      <sheetName val="INTEL_764_CD"/>
      <sheetName val="INTEL_772_CD"/>
      <sheetName val="DELPHI_AUTOPARTS_CD"/>
      <sheetName val="AUTO_GLOBAL"/>
      <sheetName val="DELPHI_AUTOPARTS_08_CD"/>
    </sheetNames>
    <sheetDataSet>
      <sheetData sheetId="0"/>
      <sheetData sheetId="1"/>
      <sheetData sheetId="2">
        <row r="1">
          <cell r="D1">
            <v>1</v>
          </cell>
          <cell r="H1">
            <v>2</v>
          </cell>
        </row>
        <row r="3">
          <cell r="A3">
            <v>2</v>
          </cell>
        </row>
        <row r="4">
          <cell r="A4">
            <v>3</v>
          </cell>
        </row>
        <row r="5">
          <cell r="A5">
            <v>0</v>
          </cell>
        </row>
        <row r="6">
          <cell r="A6">
            <v>1</v>
          </cell>
        </row>
        <row r="7">
          <cell r="A7">
            <v>5</v>
          </cell>
        </row>
        <row r="8">
          <cell r="A8">
            <v>0</v>
          </cell>
        </row>
        <row r="9">
          <cell r="A9">
            <v>2</v>
          </cell>
        </row>
        <row r="10">
          <cell r="A10">
            <v>5</v>
          </cell>
        </row>
        <row r="25">
          <cell r="D25">
            <v>0</v>
          </cell>
          <cell r="E25">
            <v>1230</v>
          </cell>
          <cell r="F25">
            <v>14</v>
          </cell>
          <cell r="G25">
            <v>1</v>
          </cell>
        </row>
        <row r="31">
          <cell r="B31">
            <v>12</v>
          </cell>
        </row>
      </sheetData>
      <sheetData sheetId="3">
        <row r="2">
          <cell r="E2">
            <v>5.62</v>
          </cell>
          <cell r="AS2" t="str">
            <v>CHINA</v>
          </cell>
          <cell r="AU2" t="str">
            <v>Standard</v>
          </cell>
          <cell r="BF2" t="str">
            <v>SHANGHAI</v>
          </cell>
          <cell r="BG2" t="str">
            <v>上海证交所</v>
          </cell>
        </row>
        <row r="3">
          <cell r="B3">
            <v>5.62</v>
          </cell>
          <cell r="G3">
            <v>-15</v>
          </cell>
          <cell r="H3">
            <v>-15</v>
          </cell>
          <cell r="I3">
            <v>-10</v>
          </cell>
          <cell r="J3">
            <v>-20</v>
          </cell>
          <cell r="K3">
            <v>-20</v>
          </cell>
          <cell r="L3">
            <v>80</v>
          </cell>
          <cell r="M3">
            <v>-20</v>
          </cell>
          <cell r="AE3" t="str">
            <v>Trading address - Country</v>
          </cell>
          <cell r="AG3" t="str">
            <v>Industry Group</v>
          </cell>
          <cell r="AI3" t="str">
            <v>Trading address - Country</v>
          </cell>
          <cell r="AK3" t="str">
            <v>CHINA</v>
          </cell>
          <cell r="AS3" t="str">
            <v>HONG KONG</v>
          </cell>
          <cell r="AU3" t="str">
            <v>Formatting</v>
          </cell>
          <cell r="BA3" t="str">
            <v>C</v>
          </cell>
          <cell r="BF3" t="str">
            <v>SHENZHEN</v>
          </cell>
          <cell r="BG3" t="str">
            <v>深圳证交所</v>
          </cell>
        </row>
        <row r="4">
          <cell r="G4">
            <v>-10</v>
          </cell>
          <cell r="H4">
            <v>-10</v>
          </cell>
          <cell r="I4">
            <v>0</v>
          </cell>
          <cell r="J4">
            <v>-10</v>
          </cell>
          <cell r="K4">
            <v>-10</v>
          </cell>
          <cell r="L4">
            <v>100</v>
          </cell>
          <cell r="M4">
            <v>0</v>
          </cell>
          <cell r="AS4" t="str">
            <v>TAIWAN</v>
          </cell>
          <cell r="AU4" t="str">
            <v>Reviewing</v>
          </cell>
          <cell r="BF4" t="str">
            <v>TAIWAN</v>
          </cell>
          <cell r="BG4" t="str">
            <v>台湾证交所</v>
          </cell>
        </row>
        <row r="5">
          <cell r="G5">
            <v>-5</v>
          </cell>
          <cell r="H5">
            <v>-5</v>
          </cell>
          <cell r="I5">
            <v>10</v>
          </cell>
          <cell r="J5">
            <v>-5</v>
          </cell>
          <cell r="K5">
            <v>-5</v>
          </cell>
          <cell r="L5">
            <v>120</v>
          </cell>
          <cell r="M5">
            <v>20</v>
          </cell>
          <cell r="AS5" t="str">
            <v>INDIA</v>
          </cell>
          <cell r="AU5" t="str">
            <v>Borders</v>
          </cell>
          <cell r="BF5" t="str">
            <v>OTC TAIWAN</v>
          </cell>
          <cell r="BG5" t="str">
            <v>台湾柜头市场</v>
          </cell>
        </row>
        <row r="6">
          <cell r="E6">
            <v>2008</v>
          </cell>
          <cell r="G6">
            <v>0</v>
          </cell>
          <cell r="H6">
            <v>0</v>
          </cell>
          <cell r="I6">
            <v>20</v>
          </cell>
          <cell r="J6">
            <v>0</v>
          </cell>
          <cell r="K6">
            <v>0</v>
          </cell>
          <cell r="L6">
            <v>140</v>
          </cell>
          <cell r="M6">
            <v>40</v>
          </cell>
          <cell r="AS6" t="str">
            <v>INDONESIA</v>
          </cell>
          <cell r="AU6" t="str">
            <v>Protection</v>
          </cell>
          <cell r="BF6" t="str">
            <v>HONG KONG</v>
          </cell>
          <cell r="BG6" t="str">
            <v>香港证交所</v>
          </cell>
        </row>
        <row r="7">
          <cell r="E7">
            <v>3</v>
          </cell>
          <cell r="G7">
            <v>5</v>
          </cell>
          <cell r="H7">
            <v>5</v>
          </cell>
          <cell r="I7">
            <v>30</v>
          </cell>
          <cell r="J7">
            <v>5</v>
          </cell>
          <cell r="K7">
            <v>5</v>
          </cell>
          <cell r="L7">
            <v>160</v>
          </cell>
          <cell r="M7">
            <v>60</v>
          </cell>
          <cell r="AS7" t="str">
            <v>JAPAN</v>
          </cell>
          <cell r="AU7" t="str">
            <v>Protection</v>
          </cell>
          <cell r="BF7" t="str">
            <v>KUALA LUMPUR</v>
          </cell>
          <cell r="BG7" t="str">
            <v>吉隆坡证交所</v>
          </cell>
        </row>
        <row r="8">
          <cell r="B8">
            <v>1</v>
          </cell>
          <cell r="E8" t="str">
            <v>2008-2006 Avg.</v>
          </cell>
          <cell r="G8">
            <v>10</v>
          </cell>
          <cell r="H8">
            <v>10</v>
          </cell>
          <cell r="I8">
            <v>40</v>
          </cell>
          <cell r="J8">
            <v>10</v>
          </cell>
          <cell r="K8">
            <v>10</v>
          </cell>
          <cell r="L8">
            <v>180</v>
          </cell>
          <cell r="M8">
            <v>80</v>
          </cell>
          <cell r="AS8" t="str">
            <v>KOREA REPUBLIC OF</v>
          </cell>
          <cell r="BF8" t="str">
            <v>AUSTRALIAN</v>
          </cell>
          <cell r="BG8" t="str">
            <v>澳大利亚证交所</v>
          </cell>
        </row>
        <row r="9">
          <cell r="G9">
            <v>15</v>
          </cell>
          <cell r="H9">
            <v>15</v>
          </cell>
          <cell r="I9">
            <v>50</v>
          </cell>
          <cell r="J9">
            <v>15</v>
          </cell>
          <cell r="K9">
            <v>15</v>
          </cell>
          <cell r="L9">
            <v>200</v>
          </cell>
          <cell r="M9">
            <v>100</v>
          </cell>
          <cell r="AS9" t="str">
            <v>MALAYSIA</v>
          </cell>
          <cell r="BF9" t="str">
            <v>JASDAQ</v>
          </cell>
          <cell r="BG9" t="str">
            <v>日本佳斯达克</v>
          </cell>
        </row>
        <row r="10">
          <cell r="B10" t="str">
            <v>yes</v>
          </cell>
          <cell r="D10">
            <v>1</v>
          </cell>
          <cell r="G10">
            <v>20</v>
          </cell>
          <cell r="H10">
            <v>20</v>
          </cell>
          <cell r="I10">
            <v>60</v>
          </cell>
          <cell r="J10">
            <v>20</v>
          </cell>
          <cell r="K10">
            <v>20</v>
          </cell>
          <cell r="L10">
            <v>220</v>
          </cell>
          <cell r="M10">
            <v>120</v>
          </cell>
          <cell r="AS10" t="str">
            <v>PHILIPPINES</v>
          </cell>
          <cell r="BF10" t="str">
            <v>BANGKOK</v>
          </cell>
          <cell r="BG10" t="str">
            <v>曼谷证交所</v>
          </cell>
        </row>
        <row r="11">
          <cell r="B11">
            <v>0</v>
          </cell>
          <cell r="G11">
            <v>25</v>
          </cell>
          <cell r="H11">
            <v>25</v>
          </cell>
          <cell r="I11">
            <v>70</v>
          </cell>
          <cell r="J11">
            <v>25</v>
          </cell>
          <cell r="K11">
            <v>25</v>
          </cell>
          <cell r="L11">
            <v>240</v>
          </cell>
          <cell r="M11">
            <v>140</v>
          </cell>
          <cell r="AS11" t="str">
            <v>SINGAPORE</v>
          </cell>
          <cell r="BF11" t="str">
            <v>SINGAPORE</v>
          </cell>
          <cell r="BG11" t="str">
            <v>新加坡证交所</v>
          </cell>
        </row>
        <row r="12">
          <cell r="B12">
            <v>60</v>
          </cell>
          <cell r="G12" t="str">
            <v>&gt;25</v>
          </cell>
          <cell r="H12" t="str">
            <v>&gt;25</v>
          </cell>
          <cell r="I12" t="str">
            <v>&gt;70</v>
          </cell>
          <cell r="J12" t="str">
            <v>&gt;25</v>
          </cell>
          <cell r="K12" t="str">
            <v>&gt;25</v>
          </cell>
          <cell r="L12" t="str">
            <v>&gt;240</v>
          </cell>
          <cell r="M12" t="str">
            <v>&gt;140</v>
          </cell>
          <cell r="AS12" t="str">
            <v>THAILAND</v>
          </cell>
          <cell r="BF12" t="str">
            <v>KOSDAQ</v>
          </cell>
          <cell r="BG12" t="str">
            <v>韩国高斯达克</v>
          </cell>
        </row>
        <row r="13">
          <cell r="B13">
            <v>0</v>
          </cell>
          <cell r="AS13" t="str">
            <v>VIETNAM</v>
          </cell>
          <cell r="BF13" t="str">
            <v>OTC, USA</v>
          </cell>
          <cell r="BG13" t="str">
            <v>美国柜头市场</v>
          </cell>
        </row>
        <row r="14">
          <cell r="M14">
            <v>-30</v>
          </cell>
          <cell r="AS14" t="str">
            <v>AUSTRALIA</v>
          </cell>
          <cell r="BF14" t="str">
            <v>OSAKA SECURITIES</v>
          </cell>
          <cell r="BG14" t="str">
            <v>大阪证交所</v>
          </cell>
        </row>
        <row r="15">
          <cell r="M15">
            <v>30</v>
          </cell>
          <cell r="AS15" t="str">
            <v>NEW ZEALAND</v>
          </cell>
          <cell r="BF15" t="str">
            <v>TOKYO</v>
          </cell>
          <cell r="BG15" t="str">
            <v>东京证交所</v>
          </cell>
        </row>
        <row r="16">
          <cell r="M16">
            <v>30</v>
          </cell>
          <cell r="P16" t="str">
            <v>01</v>
          </cell>
          <cell r="U16" t="str">
            <v>ALL_DISTRIBUTION</v>
          </cell>
          <cell r="W16" t="str">
            <v>ADD 7 COMPARABLES FOR B&amp;D</v>
          </cell>
          <cell r="Y16" t="str">
            <v>AB CHINA ENTITIES</v>
          </cell>
          <cell r="AS16" t="str">
            <v>ALBANIA</v>
          </cell>
          <cell r="BF16" t="str">
            <v>FUKUOKA</v>
          </cell>
          <cell r="BG16" t="str">
            <v>福冈证交所</v>
          </cell>
        </row>
        <row r="17">
          <cell r="M17">
            <v>15</v>
          </cell>
          <cell r="AS17" t="str">
            <v>AUSTRIA</v>
          </cell>
          <cell r="BF17" t="str">
            <v>BOMBAY</v>
          </cell>
          <cell r="BG17" t="str">
            <v>孟买证交所</v>
          </cell>
        </row>
        <row r="18">
          <cell r="M18">
            <v>0</v>
          </cell>
          <cell r="AS18" t="str">
            <v>BELARUS</v>
          </cell>
          <cell r="BF18" t="str">
            <v>CANADIAN VENTURE</v>
          </cell>
          <cell r="BG18" t="str">
            <v>加拿大风险交易所</v>
          </cell>
        </row>
        <row r="19">
          <cell r="D19" t="str">
            <v>English</v>
          </cell>
          <cell r="M19">
            <v>330</v>
          </cell>
          <cell r="AS19" t="str">
            <v>BELGIUM</v>
          </cell>
          <cell r="BF19" t="str">
            <v>HANOI SECURITIES TRADING CENTER</v>
          </cell>
          <cell r="BG19" t="str">
            <v>河内证券交易中心</v>
          </cell>
        </row>
        <row r="20">
          <cell r="AS20" t="str">
            <v>BOSNIA AND HERZEGOVINA</v>
          </cell>
          <cell r="BF20" t="str">
            <v>JAKARTA</v>
          </cell>
          <cell r="BG20" t="str">
            <v>雅加达证交所</v>
          </cell>
        </row>
        <row r="21">
          <cell r="AS21" t="str">
            <v>BULGARIA</v>
          </cell>
          <cell r="AU21" t="str">
            <v>Activator</v>
          </cell>
          <cell r="BF21" t="str">
            <v>KOREA</v>
          </cell>
          <cell r="BG21" t="str">
            <v>韩国证交所</v>
          </cell>
        </row>
        <row r="22">
          <cell r="AS22" t="str">
            <v>CROATIA</v>
          </cell>
          <cell r="BF22" t="str">
            <v>LONDON STOCK EXCHANGE (SEAQ)</v>
          </cell>
          <cell r="BG22" t="str">
            <v>伦敦证交所</v>
          </cell>
        </row>
        <row r="23">
          <cell r="AS23" t="str">
            <v>CYPRUS</v>
          </cell>
          <cell r="BF23" t="str">
            <v>NAGOYA</v>
          </cell>
          <cell r="BG23" t="str">
            <v>名古屋证交所</v>
          </cell>
        </row>
        <row r="24">
          <cell r="AS24" t="str">
            <v>CZECH REPUBLIC</v>
          </cell>
          <cell r="BF24" t="str">
            <v>NASDAQ</v>
          </cell>
          <cell r="BG24" t="str">
            <v>美国纳斯达克</v>
          </cell>
        </row>
        <row r="25">
          <cell r="A25" t="str">
            <v>ROE</v>
          </cell>
          <cell r="H25" t="str">
            <v>Tested Party</v>
          </cell>
          <cell r="I25">
            <v>1</v>
          </cell>
          <cell r="AS25" t="str">
            <v>DENMARK</v>
          </cell>
          <cell r="BF25" t="str">
            <v>NASDAQ OTC BULLETIN BOARD</v>
          </cell>
          <cell r="BG25" t="str">
            <v>纳斯达克公告板市场</v>
          </cell>
        </row>
        <row r="26">
          <cell r="A26" t="str">
            <v>EBT</v>
          </cell>
          <cell r="H26" t="str">
            <v>Sales</v>
          </cell>
          <cell r="I26">
            <v>1000</v>
          </cell>
          <cell r="AS26" t="str">
            <v>ESTONIA</v>
          </cell>
          <cell r="BF26" t="str">
            <v>NEW YORK</v>
          </cell>
          <cell r="BG26" t="str">
            <v>纽约证交所</v>
          </cell>
        </row>
        <row r="27">
          <cell r="AS27" t="str">
            <v>FINLAND</v>
          </cell>
          <cell r="BF27" t="str">
            <v>NEW ZEALAND</v>
          </cell>
          <cell r="BG27" t="str">
            <v>新西兰证交所</v>
          </cell>
        </row>
        <row r="28">
          <cell r="AS28" t="str">
            <v>FRANCE</v>
          </cell>
          <cell r="BF28" t="str">
            <v>OTHER OTC MARKET, USA</v>
          </cell>
          <cell r="BG28" t="str">
            <v>美国其他柜头市场</v>
          </cell>
        </row>
        <row r="29">
          <cell r="AS29" t="str">
            <v>GERMANY</v>
          </cell>
          <cell r="BF29" t="str">
            <v>PHILIPPINE</v>
          </cell>
          <cell r="BG29" t="str">
            <v>菲律宾证交所</v>
          </cell>
        </row>
        <row r="30">
          <cell r="AS30" t="str">
            <v>GIBRALTAR</v>
          </cell>
          <cell r="BF30" t="str">
            <v>SAPPORO</v>
          </cell>
          <cell r="BG30" t="str">
            <v>札幌证交所</v>
          </cell>
        </row>
        <row r="31">
          <cell r="AS31" t="str">
            <v>GREECE</v>
          </cell>
          <cell r="BF31" t="str">
            <v>TAIWAN EMERGING MARKET</v>
          </cell>
          <cell r="BG31" t="str">
            <v>台湾新兴市场</v>
          </cell>
        </row>
        <row r="32">
          <cell r="AS32" t="str">
            <v>HUNGARY</v>
          </cell>
          <cell r="BF32" t="str">
            <v>VIETNAM</v>
          </cell>
          <cell r="BG32" t="str">
            <v>越南证交所</v>
          </cell>
        </row>
        <row r="33">
          <cell r="AS33" t="str">
            <v>ICELAND</v>
          </cell>
        </row>
        <row r="34">
          <cell r="AS34" t="str">
            <v>ITALY</v>
          </cell>
        </row>
        <row r="35">
          <cell r="AS35" t="str">
            <v>LATVIA</v>
          </cell>
        </row>
        <row r="36">
          <cell r="AS36" t="str">
            <v>LIECHTENSTEIN</v>
          </cell>
        </row>
        <row r="37">
          <cell r="AS37" t="str">
            <v>LITHUANIA</v>
          </cell>
        </row>
        <row r="38">
          <cell r="AS38" t="str">
            <v>LUXEMBOURG</v>
          </cell>
        </row>
        <row r="39">
          <cell r="AS39" t="str">
            <v>MACEDONIA</v>
          </cell>
        </row>
        <row r="40">
          <cell r="AS40" t="str">
            <v>MALTA</v>
          </cell>
        </row>
        <row r="41">
          <cell r="AS41" t="str">
            <v>MOLDOVA REPUBLIC OF</v>
          </cell>
        </row>
        <row r="42">
          <cell r="AS42" t="str">
            <v>MONACO</v>
          </cell>
        </row>
        <row r="43">
          <cell r="AS43" t="str">
            <v>MONTENEGRO</v>
          </cell>
        </row>
        <row r="44">
          <cell r="N44" t="str">
            <v>crosstab</v>
          </cell>
          <cell r="AS44" t="str">
            <v>NETHERLANDS</v>
          </cell>
        </row>
        <row r="45">
          <cell r="E45">
            <v>22</v>
          </cell>
          <cell r="AS45" t="str">
            <v>NORWAY</v>
          </cell>
        </row>
        <row r="46">
          <cell r="A46">
            <v>19</v>
          </cell>
          <cell r="AS46" t="str">
            <v>POLAND</v>
          </cell>
        </row>
        <row r="47">
          <cell r="AS47" t="str">
            <v>PORTUGAL</v>
          </cell>
        </row>
        <row r="48">
          <cell r="AS48" t="str">
            <v>ROMANIA</v>
          </cell>
        </row>
        <row r="49">
          <cell r="AS49" t="str">
            <v>RUSSIAN FEDERATION</v>
          </cell>
        </row>
        <row r="50">
          <cell r="AS50" t="str">
            <v>SERBIA</v>
          </cell>
        </row>
        <row r="51">
          <cell r="AS51" t="str">
            <v>SLOVAKIA</v>
          </cell>
        </row>
        <row r="52">
          <cell r="AS52" t="str">
            <v>SLOVENIA</v>
          </cell>
        </row>
        <row r="53">
          <cell r="AS53" t="str">
            <v>SPAIN</v>
          </cell>
        </row>
        <row r="54">
          <cell r="AS54" t="str">
            <v>SWEDEN</v>
          </cell>
        </row>
        <row r="55">
          <cell r="AS55" t="str">
            <v>SWITZERLAND</v>
          </cell>
        </row>
        <row r="56">
          <cell r="AS56" t="str">
            <v>TURKEY</v>
          </cell>
        </row>
        <row r="57">
          <cell r="AS57" t="str">
            <v>UKRAINE</v>
          </cell>
        </row>
        <row r="58">
          <cell r="AS58" t="str">
            <v>UNITED KINGDOM</v>
          </cell>
        </row>
      </sheetData>
      <sheetData sheetId="4">
        <row r="11">
          <cell r="FZ11">
            <v>111.27912610879504</v>
          </cell>
        </row>
        <row r="12">
          <cell r="FZ12">
            <v>164.6983236960458</v>
          </cell>
        </row>
        <row r="13">
          <cell r="FZ13">
            <v>168.08415244007588</v>
          </cell>
        </row>
        <row r="14">
          <cell r="FZ14">
            <v>133.12142403051496</v>
          </cell>
        </row>
        <row r="15">
          <cell r="FZ15">
            <v>134.93234133108075</v>
          </cell>
        </row>
        <row r="16">
          <cell r="FZ16">
            <v>108.11657465656694</v>
          </cell>
        </row>
        <row r="17">
          <cell r="FZ17">
            <v>112.66719964924783</v>
          </cell>
        </row>
        <row r="18">
          <cell r="FZ18">
            <v>101.83454275788615</v>
          </cell>
        </row>
        <row r="19">
          <cell r="FZ19">
            <v>117.49437359339836</v>
          </cell>
        </row>
        <row r="20">
          <cell r="FZ20">
            <v>122.37028263086896</v>
          </cell>
        </row>
        <row r="21">
          <cell r="FZ21">
            <v>112.92962327056024</v>
          </cell>
        </row>
        <row r="22">
          <cell r="FZ22">
            <v>119.99080103609383</v>
          </cell>
        </row>
        <row r="23">
          <cell r="FZ23">
            <v>143.91865079365081</v>
          </cell>
        </row>
        <row r="24">
          <cell r="FZ24">
            <v>124.26582355444762</v>
          </cell>
        </row>
        <row r="25">
          <cell r="FZ25">
            <v>174.71129469450489</v>
          </cell>
        </row>
        <row r="26">
          <cell r="FZ26">
            <v>214.64722767789698</v>
          </cell>
        </row>
        <row r="27">
          <cell r="FZ27">
            <v>126.52002318328594</v>
          </cell>
        </row>
        <row r="28">
          <cell r="FZ28">
            <v>98.200790087830995</v>
          </cell>
        </row>
        <row r="29">
          <cell r="FZ29">
            <v>203.14872711031708</v>
          </cell>
        </row>
        <row r="30">
          <cell r="FZ30">
            <v>223.50732256853175</v>
          </cell>
        </row>
        <row r="31">
          <cell r="FZ31">
            <v>183.00210779885577</v>
          </cell>
        </row>
        <row r="32">
          <cell r="FZ32">
            <v>127.52110072280394</v>
          </cell>
        </row>
        <row r="33">
          <cell r="FZ33">
            <v>142.36612291975615</v>
          </cell>
        </row>
        <row r="34">
          <cell r="FZ34">
            <v>73.644896145729206</v>
          </cell>
        </row>
        <row r="35">
          <cell r="FZ35">
            <v>123.11982124569407</v>
          </cell>
        </row>
        <row r="36">
          <cell r="FZ36">
            <v>199.42369583115035</v>
          </cell>
        </row>
        <row r="37">
          <cell r="FZ37">
            <v>165.65547807143841</v>
          </cell>
        </row>
        <row r="38">
          <cell r="FZ38">
            <v>131.33459238275103</v>
          </cell>
        </row>
        <row r="39">
          <cell r="FZ39">
            <v>156.15491009681881</v>
          </cell>
        </row>
        <row r="40">
          <cell r="FZ40">
            <v>204.61741424802108</v>
          </cell>
        </row>
        <row r="41">
          <cell r="FZ41">
            <v>187.96518228838147</v>
          </cell>
        </row>
        <row r="42">
          <cell r="FZ42">
            <v>188.1570996978852</v>
          </cell>
        </row>
        <row r="43">
          <cell r="FZ43">
            <v>196.26625860749809</v>
          </cell>
        </row>
        <row r="44">
          <cell r="FZ44">
            <v>168.18710427703837</v>
          </cell>
        </row>
        <row r="45">
          <cell r="FZ45">
            <v>95.850264920316135</v>
          </cell>
        </row>
        <row r="46">
          <cell r="FZ46">
            <v>116.8035375868604</v>
          </cell>
        </row>
        <row r="47">
          <cell r="FZ47">
            <v>93.068047189803977</v>
          </cell>
        </row>
        <row r="48">
          <cell r="FZ48">
            <v>104.19291166254003</v>
          </cell>
        </row>
        <row r="49">
          <cell r="FZ49" t="str">
            <v/>
          </cell>
        </row>
        <row r="50">
          <cell r="FZ50">
            <v>31.695721077654515</v>
          </cell>
        </row>
        <row r="51">
          <cell r="FZ51">
            <v>37.8694036453725</v>
          </cell>
        </row>
        <row r="52">
          <cell r="FZ52">
            <v>128.63722227219574</v>
          </cell>
        </row>
        <row r="53">
          <cell r="FZ53">
            <v>97.176628334775458</v>
          </cell>
        </row>
        <row r="54">
          <cell r="FZ54">
            <v>31.3458262350937</v>
          </cell>
        </row>
        <row r="55">
          <cell r="FZ55">
            <v>208.89598684418584</v>
          </cell>
        </row>
        <row r="56">
          <cell r="FZ56" t="str">
            <v/>
          </cell>
        </row>
        <row r="57">
          <cell r="FZ57">
            <v>296.48428916721599</v>
          </cell>
        </row>
        <row r="58">
          <cell r="FZ58">
            <v>122.48716486023959</v>
          </cell>
        </row>
        <row r="59">
          <cell r="FZ59">
            <v>215.38210320052252</v>
          </cell>
        </row>
        <row r="60">
          <cell r="FZ60">
            <v>132.17720781113377</v>
          </cell>
        </row>
        <row r="61">
          <cell r="FZ61">
            <v>244.02597402597402</v>
          </cell>
        </row>
        <row r="62">
          <cell r="FZ62">
            <v>347.25232934017873</v>
          </cell>
        </row>
        <row r="63">
          <cell r="FZ63">
            <v>75.187032418952612</v>
          </cell>
        </row>
        <row r="64">
          <cell r="FZ64">
            <v>172.40885560083709</v>
          </cell>
        </row>
        <row r="65">
          <cell r="FZ65">
            <v>162.24589880185397</v>
          </cell>
        </row>
        <row r="66">
          <cell r="FZ66">
            <v>-10</v>
          </cell>
        </row>
        <row r="67">
          <cell r="FZ67">
            <v>0.1431297709923664</v>
          </cell>
        </row>
        <row r="68">
          <cell r="FZ68">
            <v>144.77392836171464</v>
          </cell>
        </row>
        <row r="69">
          <cell r="FZ69">
            <v>624.83252032520329</v>
          </cell>
        </row>
        <row r="70">
          <cell r="FZ70">
            <v>133.37632514391771</v>
          </cell>
        </row>
        <row r="71">
          <cell r="FZ71">
            <v>203.07057745187902</v>
          </cell>
        </row>
        <row r="72">
          <cell r="FZ72">
            <v>102.7329664072879</v>
          </cell>
        </row>
        <row r="73">
          <cell r="FZ73">
            <v>474.87794052374613</v>
          </cell>
        </row>
        <row r="74">
          <cell r="FZ74">
            <v>76.197836166924276</v>
          </cell>
        </row>
        <row r="75">
          <cell r="FZ75">
            <v>391.80201082753285</v>
          </cell>
        </row>
        <row r="76">
          <cell r="FZ76">
            <v>1.2232415902140672</v>
          </cell>
        </row>
        <row r="77">
          <cell r="FZ77">
            <v>107.16911597846905</v>
          </cell>
        </row>
        <row r="78">
          <cell r="FZ78">
            <v>15.566502463054189</v>
          </cell>
        </row>
        <row r="79">
          <cell r="FZ79">
            <v>217.56605880163752</v>
          </cell>
        </row>
        <row r="80">
          <cell r="FZ80">
            <v>159.7632382892057</v>
          </cell>
        </row>
        <row r="81">
          <cell r="FZ81">
            <v>327.0127266794089</v>
          </cell>
        </row>
        <row r="82">
          <cell r="FZ82">
            <v>492.31884057971013</v>
          </cell>
        </row>
        <row r="83">
          <cell r="FZ83">
            <v>181.7630677927414</v>
          </cell>
        </row>
        <row r="84">
          <cell r="FZ84">
            <v>106.10328638497653</v>
          </cell>
        </row>
        <row r="85">
          <cell r="FZ85">
            <v>630.85835180334482</v>
          </cell>
        </row>
        <row r="86">
          <cell r="FZ86">
            <v>480.73496659242761</v>
          </cell>
        </row>
        <row r="87">
          <cell r="FZ87">
            <v>243.437855471852</v>
          </cell>
        </row>
        <row r="88">
          <cell r="FZ88">
            <v>635.13295729250603</v>
          </cell>
        </row>
        <row r="89">
          <cell r="FZ89">
            <v>235.5519571165336</v>
          </cell>
        </row>
        <row r="90">
          <cell r="FZ90">
            <v>250.53019145802651</v>
          </cell>
        </row>
        <row r="91">
          <cell r="FZ91">
            <v>261.82470886962614</v>
          </cell>
        </row>
        <row r="92">
          <cell r="FZ92">
            <v>133.16419940367211</v>
          </cell>
        </row>
        <row r="93">
          <cell r="FZ93">
            <v>135.32544765390145</v>
          </cell>
        </row>
        <row r="94">
          <cell r="FZ94">
            <v>316.37217348325714</v>
          </cell>
        </row>
        <row r="95">
          <cell r="FZ95">
            <v>130.51957719219888</v>
          </cell>
        </row>
        <row r="96">
          <cell r="FZ96">
            <v>128.20645138718817</v>
          </cell>
        </row>
        <row r="97">
          <cell r="FZ97">
            <v>113.06132603557657</v>
          </cell>
        </row>
        <row r="98">
          <cell r="FZ98">
            <v>201.01636093207733</v>
          </cell>
        </row>
        <row r="99">
          <cell r="FZ99">
            <v>30.353430353430355</v>
          </cell>
        </row>
        <row r="100">
          <cell r="FZ100">
            <v>97.053428446644347</v>
          </cell>
        </row>
        <row r="101">
          <cell r="FZ101">
            <v>22.522522522522522</v>
          </cell>
        </row>
        <row r="102">
          <cell r="FZ102">
            <v>59.21450151057401</v>
          </cell>
        </row>
        <row r="103">
          <cell r="FZ103">
            <v>-2.4</v>
          </cell>
        </row>
        <row r="104">
          <cell r="FZ104">
            <v>143.29556983429151</v>
          </cell>
        </row>
        <row r="105">
          <cell r="FZ105">
            <v>-35.794602698650671</v>
          </cell>
        </row>
        <row r="106">
          <cell r="FZ106">
            <v>117.21669980119285</v>
          </cell>
        </row>
        <row r="107">
          <cell r="FZ107">
            <v>-27.367612217455338</v>
          </cell>
        </row>
        <row r="108">
          <cell r="FZ108">
            <v>118.9294403892944</v>
          </cell>
        </row>
        <row r="109">
          <cell r="FZ109">
            <v>169.37243163715692</v>
          </cell>
        </row>
        <row r="110">
          <cell r="FZ110">
            <v>75.325685397627836</v>
          </cell>
        </row>
        <row r="111">
          <cell r="FZ111">
            <v>54.451802796173652</v>
          </cell>
        </row>
        <row r="112">
          <cell r="FZ112">
            <v>199.35595739410454</v>
          </cell>
        </row>
        <row r="113">
          <cell r="FZ113">
            <v>274.16705993393111</v>
          </cell>
        </row>
        <row r="114">
          <cell r="FZ114">
            <v>619.22604422604422</v>
          </cell>
        </row>
        <row r="115">
          <cell r="FZ115">
            <v>125.69572146622532</v>
          </cell>
        </row>
        <row r="116">
          <cell r="FZ116">
            <v>196.23698637026607</v>
          </cell>
        </row>
        <row r="117">
          <cell r="FZ117">
            <v>121.47142217579466</v>
          </cell>
        </row>
        <row r="118">
          <cell r="FZ118">
            <v>120.81607473340972</v>
          </cell>
        </row>
        <row r="119">
          <cell r="FZ119">
            <v>105.98080236278611</v>
          </cell>
        </row>
        <row r="120">
          <cell r="FZ120">
            <v>119.88945186549978</v>
          </cell>
        </row>
        <row r="121">
          <cell r="FZ121">
            <v>831.29929886064849</v>
          </cell>
        </row>
        <row r="122">
          <cell r="FZ122">
            <v>395.18456760745187</v>
          </cell>
        </row>
        <row r="123">
          <cell r="FZ123">
            <v>182.52467594244263</v>
          </cell>
        </row>
        <row r="124">
          <cell r="FZ124">
            <v>111.47140864714086</v>
          </cell>
        </row>
        <row r="125">
          <cell r="FZ125">
            <v>239.5664739884393</v>
          </cell>
        </row>
        <row r="126">
          <cell r="FZ126">
            <v>54.178272980501397</v>
          </cell>
        </row>
        <row r="127">
          <cell r="FZ127">
            <v>160.54134307903152</v>
          </cell>
        </row>
        <row r="128">
          <cell r="FZ128">
            <v>90.406976744186053</v>
          </cell>
        </row>
        <row r="129">
          <cell r="FZ129">
            <v>246.57874321179207</v>
          </cell>
        </row>
        <row r="130">
          <cell r="FZ130">
            <v>110.46616541353384</v>
          </cell>
        </row>
        <row r="131">
          <cell r="FZ131">
            <v>98.9658273381295</v>
          </cell>
        </row>
        <row r="132">
          <cell r="FZ132">
            <v>166.53678661471466</v>
          </cell>
        </row>
        <row r="133">
          <cell r="FZ133">
            <v>84.20993733213966</v>
          </cell>
        </row>
        <row r="134">
          <cell r="FZ134">
            <v>163.21770608990516</v>
          </cell>
        </row>
        <row r="135">
          <cell r="FZ135">
            <v>117.09555156592859</v>
          </cell>
        </row>
        <row r="136">
          <cell r="FZ136">
            <v>164.04453556876283</v>
          </cell>
        </row>
        <row r="137">
          <cell r="FZ137">
            <v>189.72034550585821</v>
          </cell>
        </row>
        <row r="138">
          <cell r="FZ138">
            <v>141.06662180349934</v>
          </cell>
        </row>
        <row r="139">
          <cell r="FZ139" t="str">
            <v/>
          </cell>
        </row>
        <row r="140">
          <cell r="FZ140">
            <v>208.79504068190622</v>
          </cell>
        </row>
        <row r="141">
          <cell r="FZ141">
            <v>22.729890574006529</v>
          </cell>
        </row>
        <row r="142">
          <cell r="FZ142">
            <v>-253.70784506664285</v>
          </cell>
        </row>
        <row r="143">
          <cell r="FZ143">
            <v>90.566037735849065</v>
          </cell>
        </row>
        <row r="144">
          <cell r="FZ144">
            <v>158.76795906317653</v>
          </cell>
        </row>
        <row r="145">
          <cell r="FZ145">
            <v>124.85826915652369</v>
          </cell>
        </row>
        <row r="146">
          <cell r="FZ146">
            <v>123.91356567692613</v>
          </cell>
        </row>
        <row r="147">
          <cell r="FZ147">
            <v>78.143681174619815</v>
          </cell>
        </row>
        <row r="148">
          <cell r="FZ148">
            <v>185.98984771573603</v>
          </cell>
        </row>
        <row r="149">
          <cell r="FZ149">
            <v>210.57371947424301</v>
          </cell>
        </row>
        <row r="150">
          <cell r="FZ150">
            <v>164.15990282148971</v>
          </cell>
        </row>
        <row r="151">
          <cell r="FZ151">
            <v>138.00045532897519</v>
          </cell>
        </row>
        <row r="152">
          <cell r="FZ152">
            <v>108.08702521229677</v>
          </cell>
        </row>
        <row r="153">
          <cell r="FZ153">
            <v>547.90218173099981</v>
          </cell>
        </row>
        <row r="154">
          <cell r="FZ154">
            <v>280.97731239092496</v>
          </cell>
        </row>
        <row r="155">
          <cell r="FZ155">
            <v>174.66051059206953</v>
          </cell>
        </row>
        <row r="156">
          <cell r="FZ156">
            <v>125.20959574997926</v>
          </cell>
        </row>
        <row r="157">
          <cell r="FZ157">
            <v>315.58741905642921</v>
          </cell>
        </row>
        <row r="158">
          <cell r="FZ158">
            <v>106.77552394579581</v>
          </cell>
        </row>
        <row r="159">
          <cell r="FZ159">
            <v>168.72778059928899</v>
          </cell>
        </row>
        <row r="160">
          <cell r="FZ160">
            <v>135.40636422274778</v>
          </cell>
        </row>
        <row r="161">
          <cell r="FZ161">
            <v>147.6346071885211</v>
          </cell>
        </row>
        <row r="162">
          <cell r="FZ162">
            <v>249.90987898034501</v>
          </cell>
        </row>
        <row r="163">
          <cell r="FZ163">
            <v>-41.720077723963925</v>
          </cell>
        </row>
        <row r="164">
          <cell r="FZ164">
            <v>162.39861820366477</v>
          </cell>
        </row>
        <row r="165">
          <cell r="FZ165">
            <v>429.76190476190476</v>
          </cell>
        </row>
        <row r="166">
          <cell r="FZ166">
            <v>121.82435862392127</v>
          </cell>
        </row>
        <row r="167">
          <cell r="FZ167">
            <v>170.78986587183309</v>
          </cell>
        </row>
        <row r="168">
          <cell r="FZ168">
            <v>121.12266310568485</v>
          </cell>
        </row>
        <row r="169">
          <cell r="FZ169">
            <v>409.69681784014034</v>
          </cell>
        </row>
        <row r="170">
          <cell r="FZ170">
            <v>153.19800408255838</v>
          </cell>
        </row>
        <row r="171">
          <cell r="FZ171">
            <v>179.94198093659347</v>
          </cell>
        </row>
        <row r="172">
          <cell r="FZ172">
            <v>104.04609475032009</v>
          </cell>
        </row>
        <row r="173">
          <cell r="FZ173">
            <v>168.38718701916352</v>
          </cell>
        </row>
        <row r="174">
          <cell r="FZ174">
            <v>213.51568068424803</v>
          </cell>
        </row>
        <row r="175">
          <cell r="FZ175">
            <v>146.78539645330034</v>
          </cell>
        </row>
        <row r="176">
          <cell r="FZ176">
            <v>390.22307904158635</v>
          </cell>
        </row>
        <row r="177">
          <cell r="FZ177">
            <v>198.23562100583496</v>
          </cell>
        </row>
        <row r="178">
          <cell r="FZ178">
            <v>273.32252335726974</v>
          </cell>
        </row>
        <row r="179">
          <cell r="FZ179">
            <v>192.87372604572462</v>
          </cell>
        </row>
        <row r="180">
          <cell r="FZ180">
            <v>205.30442978322338</v>
          </cell>
        </row>
        <row r="181">
          <cell r="FZ181">
            <v>271.92038270972148</v>
          </cell>
        </row>
        <row r="182">
          <cell r="FZ182">
            <v>353.1824317308691</v>
          </cell>
        </row>
        <row r="183">
          <cell r="FZ183">
            <v>273.55704697986579</v>
          </cell>
        </row>
        <row r="184">
          <cell r="FZ184">
            <v>185.3205229169948</v>
          </cell>
        </row>
        <row r="185">
          <cell r="FZ185">
            <v>-113.74145229566916</v>
          </cell>
        </row>
        <row r="186">
          <cell r="FZ186">
            <v>143.45163316582915</v>
          </cell>
        </row>
        <row r="187">
          <cell r="FZ187">
            <v>227.59914255091104</v>
          </cell>
        </row>
        <row r="188">
          <cell r="FZ188">
            <v>174.45494186046511</v>
          </cell>
        </row>
        <row r="189">
          <cell r="FZ189">
            <v>280.51896207584832</v>
          </cell>
        </row>
        <row r="190">
          <cell r="FZ190">
            <v>-10.729737525237958</v>
          </cell>
        </row>
        <row r="191">
          <cell r="FZ191">
            <v>178.05796548765375</v>
          </cell>
        </row>
        <row r="192">
          <cell r="FZ192">
            <v>162.89506515109508</v>
          </cell>
        </row>
        <row r="193">
          <cell r="FZ193">
            <v>168.45676439257099</v>
          </cell>
        </row>
        <row r="194">
          <cell r="FZ194">
            <v>183.20011914809115</v>
          </cell>
        </row>
        <row r="195">
          <cell r="FZ195">
            <v>305.71583034353955</v>
          </cell>
        </row>
        <row r="196">
          <cell r="FZ196">
            <v>139.42449534781247</v>
          </cell>
        </row>
        <row r="197">
          <cell r="FZ197">
            <v>270.42253521126759</v>
          </cell>
        </row>
        <row r="198">
          <cell r="FZ198">
            <v>405.4397098821396</v>
          </cell>
        </row>
        <row r="199">
          <cell r="FZ199">
            <v>1075.9094028826355</v>
          </cell>
        </row>
        <row r="200">
          <cell r="FZ200">
            <v>130.11479280306116</v>
          </cell>
        </row>
        <row r="201">
          <cell r="FZ201">
            <v>117.50561377245509</v>
          </cell>
        </row>
        <row r="202">
          <cell r="FZ202">
            <v>118.97499925681501</v>
          </cell>
        </row>
        <row r="203">
          <cell r="FZ203">
            <v>72.316926770708278</v>
          </cell>
        </row>
        <row r="204">
          <cell r="FZ204">
            <v>28.393881453154872</v>
          </cell>
        </row>
        <row r="205">
          <cell r="FZ205">
            <v>143.80107807337853</v>
          </cell>
        </row>
        <row r="206">
          <cell r="FZ206">
            <v>262.67556988256968</v>
          </cell>
        </row>
        <row r="207">
          <cell r="FZ207">
            <v>193.53877878336579</v>
          </cell>
        </row>
        <row r="208">
          <cell r="FZ208">
            <v>209.21762589928056</v>
          </cell>
        </row>
        <row r="209">
          <cell r="FZ209">
            <v>124.6909761601998</v>
          </cell>
        </row>
        <row r="210">
          <cell r="FZ210">
            <v>-145.74064711830133</v>
          </cell>
        </row>
        <row r="211">
          <cell r="FZ211">
            <v>177.33016995109671</v>
          </cell>
        </row>
        <row r="212">
          <cell r="FZ212">
            <v>84.574576617016945</v>
          </cell>
        </row>
        <row r="213">
          <cell r="FZ213">
            <v>119.42024128686326</v>
          </cell>
        </row>
        <row r="214">
          <cell r="FZ214">
            <v>130.25983854692228</v>
          </cell>
        </row>
        <row r="215">
          <cell r="FZ215">
            <v>185.17868209047717</v>
          </cell>
        </row>
        <row r="216">
          <cell r="FZ216">
            <v>156.75407886914593</v>
          </cell>
        </row>
        <row r="217">
          <cell r="FZ217">
            <v>179.98351896647969</v>
          </cell>
        </row>
        <row r="218">
          <cell r="FZ218">
            <v>124.6870902372154</v>
          </cell>
        </row>
        <row r="219">
          <cell r="FZ219">
            <v>117.96401884052838</v>
          </cell>
        </row>
        <row r="220">
          <cell r="FZ220">
            <v>153.37573760441416</v>
          </cell>
        </row>
        <row r="221">
          <cell r="FZ221">
            <v>146.80014909409132</v>
          </cell>
        </row>
        <row r="222">
          <cell r="FZ222">
            <v>137.64028303439198</v>
          </cell>
        </row>
        <row r="223">
          <cell r="FZ223">
            <v>357.05023103294081</v>
          </cell>
        </row>
        <row r="224">
          <cell r="FZ224">
            <v>244.15133634154807</v>
          </cell>
        </row>
        <row r="225">
          <cell r="FZ225">
            <v>394.10656606989795</v>
          </cell>
        </row>
        <row r="226">
          <cell r="FZ226">
            <v>262.56180613863233</v>
          </cell>
        </row>
        <row r="227">
          <cell r="FZ227">
            <v>182.03827751196172</v>
          </cell>
        </row>
        <row r="228">
          <cell r="FZ228">
            <v>118.2518448194019</v>
          </cell>
        </row>
        <row r="229">
          <cell r="FZ229">
            <v>226.6750535069518</v>
          </cell>
        </row>
        <row r="230">
          <cell r="FZ230">
            <v>134.4280240831965</v>
          </cell>
        </row>
        <row r="231">
          <cell r="FZ231">
            <v>181.64378739880325</v>
          </cell>
        </row>
        <row r="232">
          <cell r="FZ232">
            <v>215.95439004873791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2">
          <cell r="E2" t="str">
            <v>Non Comparable Functions</v>
          </cell>
        </row>
      </sheetData>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come"/>
      <sheetName val="main"/>
      <sheetName val="work"/>
      <sheetName val="configure"/>
      <sheetName val="setdata"/>
      <sheetName val="correlation"/>
      <sheetName val="crosstab"/>
      <sheetName val="regression"/>
      <sheetName val="GraphicMine"/>
      <sheetName val="graphic-m"/>
      <sheetName val="graphic-s"/>
      <sheetName val="reports-Elim Matrix"/>
      <sheetName val="reports-Fun2"/>
      <sheetName val="reports-Functional"/>
      <sheetName val="customreports"/>
      <sheetName val="reports_PLI"/>
      <sheetName val="reports-OLI"/>
      <sheetName val="reports-Filter Results"/>
      <sheetName val="reports-Company"/>
      <sheetName val="reports-CN"/>
      <sheetName val="reports-merge"/>
      <sheetName val="caj"/>
      <sheetName val="temp"/>
      <sheetName val="master"/>
      <sheetName val="master2"/>
      <sheetName val="master3"/>
      <sheetName val="entity"/>
      <sheetName val="CHINAHK"/>
    </sheetNames>
    <sheetDataSet>
      <sheetData sheetId="0"/>
      <sheetData sheetId="1"/>
      <sheetData sheetId="2">
        <row r="1">
          <cell r="D1">
            <v>1</v>
          </cell>
          <cell r="H1">
            <v>2</v>
          </cell>
        </row>
        <row r="3">
          <cell r="A3">
            <v>1</v>
          </cell>
        </row>
        <row r="4">
          <cell r="A4">
            <v>2</v>
          </cell>
        </row>
        <row r="5">
          <cell r="A5">
            <v>0</v>
          </cell>
        </row>
        <row r="6">
          <cell r="A6">
            <v>1</v>
          </cell>
        </row>
        <row r="7">
          <cell r="A7">
            <v>5</v>
          </cell>
        </row>
        <row r="8">
          <cell r="A8">
            <v>0</v>
          </cell>
        </row>
        <row r="9">
          <cell r="A9">
            <v>1</v>
          </cell>
        </row>
        <row r="10">
          <cell r="A10">
            <v>4</v>
          </cell>
        </row>
        <row r="25">
          <cell r="D25">
            <v>0</v>
          </cell>
          <cell r="E25">
            <v>14</v>
          </cell>
          <cell r="F25">
            <v>14</v>
          </cell>
          <cell r="G25">
            <v>1</v>
          </cell>
        </row>
        <row r="31">
          <cell r="B31">
            <v>12</v>
          </cell>
        </row>
      </sheetData>
      <sheetData sheetId="3">
        <row r="2">
          <cell r="E2">
            <v>5.62</v>
          </cell>
          <cell r="AS2" t="str">
            <v>CHINA</v>
          </cell>
          <cell r="AU2" t="str">
            <v>Standard</v>
          </cell>
          <cell r="BF2" t="str">
            <v>SHANGHAI</v>
          </cell>
          <cell r="BG2" t="str">
            <v>上海证交所</v>
          </cell>
          <cell r="BI2" t="str">
            <v>AFGHANISTAN</v>
          </cell>
        </row>
        <row r="3">
          <cell r="B3">
            <v>5.62</v>
          </cell>
          <cell r="G3">
            <v>-15</v>
          </cell>
          <cell r="H3">
            <v>-15</v>
          </cell>
          <cell r="I3">
            <v>-10</v>
          </cell>
          <cell r="J3">
            <v>-20</v>
          </cell>
          <cell r="K3">
            <v>-20</v>
          </cell>
          <cell r="L3">
            <v>80</v>
          </cell>
          <cell r="M3">
            <v>-20</v>
          </cell>
          <cell r="AE3" t="str">
            <v>Trading address - Country</v>
          </cell>
          <cell r="AG3" t="str">
            <v>Industry Group</v>
          </cell>
          <cell r="AK3" t="str">
            <v>CHINA</v>
          </cell>
          <cell r="AS3" t="str">
            <v>HONG KONG</v>
          </cell>
          <cell r="AU3" t="str">
            <v>Formatting</v>
          </cell>
          <cell r="BA3" t="str">
            <v>C</v>
          </cell>
          <cell r="BF3" t="str">
            <v>SHENZHEN</v>
          </cell>
          <cell r="BG3" t="str">
            <v>深圳证交所</v>
          </cell>
          <cell r="BI3" t="str">
            <v>AMERICAN SAMOA</v>
          </cell>
        </row>
        <row r="4">
          <cell r="G4">
            <v>-10</v>
          </cell>
          <cell r="H4">
            <v>-10</v>
          </cell>
          <cell r="I4">
            <v>0</v>
          </cell>
          <cell r="J4">
            <v>-10</v>
          </cell>
          <cell r="K4">
            <v>-10</v>
          </cell>
          <cell r="L4">
            <v>100</v>
          </cell>
          <cell r="M4">
            <v>0</v>
          </cell>
          <cell r="AS4" t="str">
            <v>TAIWAN</v>
          </cell>
          <cell r="AU4" t="str">
            <v>Reviewing</v>
          </cell>
          <cell r="BF4" t="str">
            <v>TAIWAN</v>
          </cell>
          <cell r="BG4" t="str">
            <v>台湾证交所</v>
          </cell>
          <cell r="BI4" t="str">
            <v>ANDORRA</v>
          </cell>
        </row>
        <row r="5">
          <cell r="E5" t="str">
            <v>English</v>
          </cell>
          <cell r="G5">
            <v>-5</v>
          </cell>
          <cell r="H5">
            <v>-5</v>
          </cell>
          <cell r="I5">
            <v>10</v>
          </cell>
          <cell r="J5">
            <v>-5</v>
          </cell>
          <cell r="K5">
            <v>-5</v>
          </cell>
          <cell r="L5">
            <v>120</v>
          </cell>
          <cell r="M5">
            <v>20</v>
          </cell>
          <cell r="AS5" t="str">
            <v>INDIA</v>
          </cell>
          <cell r="AU5" t="str">
            <v>Borders</v>
          </cell>
          <cell r="BF5" t="str">
            <v>OTC TAIWAN</v>
          </cell>
          <cell r="BG5" t="str">
            <v>台湾柜头市场</v>
          </cell>
          <cell r="BI5" t="str">
            <v>ANGUILLA</v>
          </cell>
        </row>
        <row r="6">
          <cell r="E6">
            <v>2011</v>
          </cell>
          <cell r="G6">
            <v>0</v>
          </cell>
          <cell r="H6">
            <v>0</v>
          </cell>
          <cell r="I6">
            <v>20</v>
          </cell>
          <cell r="J6">
            <v>0</v>
          </cell>
          <cell r="K6">
            <v>0</v>
          </cell>
          <cell r="L6">
            <v>140</v>
          </cell>
          <cell r="M6">
            <v>40</v>
          </cell>
          <cell r="AS6" t="str">
            <v>INDONESIA</v>
          </cell>
          <cell r="AU6" t="str">
            <v>Protection</v>
          </cell>
          <cell r="BF6" t="str">
            <v>HONG KONG</v>
          </cell>
          <cell r="BG6" t="str">
            <v>香港证交所</v>
          </cell>
          <cell r="BI6" t="str">
            <v>ANTIGUA AND BARBUDA</v>
          </cell>
        </row>
        <row r="7">
          <cell r="E7">
            <v>3</v>
          </cell>
          <cell r="G7">
            <v>5</v>
          </cell>
          <cell r="H7">
            <v>5</v>
          </cell>
          <cell r="I7">
            <v>30</v>
          </cell>
          <cell r="J7">
            <v>5</v>
          </cell>
          <cell r="K7">
            <v>5</v>
          </cell>
          <cell r="L7">
            <v>160</v>
          </cell>
          <cell r="M7">
            <v>60</v>
          </cell>
          <cell r="AS7" t="str">
            <v>JAPAN</v>
          </cell>
          <cell r="AU7" t="str">
            <v>Protection</v>
          </cell>
          <cell r="BF7" t="str">
            <v>KUALA LUMPUR</v>
          </cell>
          <cell r="BG7" t="str">
            <v>吉隆坡证交所</v>
          </cell>
          <cell r="BI7" t="str">
            <v>ARGENTINA</v>
          </cell>
        </row>
        <row r="8">
          <cell r="B8">
            <v>1</v>
          </cell>
          <cell r="E8" t="str">
            <v>2009-2011 Avg.</v>
          </cell>
          <cell r="G8">
            <v>10</v>
          </cell>
          <cell r="H8">
            <v>10</v>
          </cell>
          <cell r="I8">
            <v>40</v>
          </cell>
          <cell r="J8">
            <v>10</v>
          </cell>
          <cell r="K8">
            <v>10</v>
          </cell>
          <cell r="L8">
            <v>180</v>
          </cell>
          <cell r="M8">
            <v>80</v>
          </cell>
          <cell r="AS8" t="str">
            <v>KOREA REPUBLIC OF</v>
          </cell>
          <cell r="BF8" t="str">
            <v>AUSTRALIAN</v>
          </cell>
          <cell r="BG8" t="str">
            <v>澳大利亚证交所</v>
          </cell>
          <cell r="BI8" t="str">
            <v>ARMENIA</v>
          </cell>
        </row>
        <row r="9">
          <cell r="G9">
            <v>15</v>
          </cell>
          <cell r="H9">
            <v>15</v>
          </cell>
          <cell r="I9">
            <v>50</v>
          </cell>
          <cell r="J9">
            <v>15</v>
          </cell>
          <cell r="K9">
            <v>15</v>
          </cell>
          <cell r="L9">
            <v>200</v>
          </cell>
          <cell r="M9">
            <v>100</v>
          </cell>
          <cell r="AS9" t="str">
            <v>MALAYSIA</v>
          </cell>
          <cell r="BF9" t="str">
            <v>JASDAQ</v>
          </cell>
          <cell r="BG9" t="str">
            <v>日本佳斯达克</v>
          </cell>
          <cell r="BI9" t="str">
            <v>ARUBA</v>
          </cell>
        </row>
        <row r="10">
          <cell r="B10" t="str">
            <v>yes</v>
          </cell>
          <cell r="D10">
            <v>1</v>
          </cell>
          <cell r="G10">
            <v>20</v>
          </cell>
          <cell r="H10">
            <v>20</v>
          </cell>
          <cell r="I10">
            <v>60</v>
          </cell>
          <cell r="J10">
            <v>20</v>
          </cell>
          <cell r="K10">
            <v>20</v>
          </cell>
          <cell r="L10">
            <v>220</v>
          </cell>
          <cell r="M10">
            <v>120</v>
          </cell>
          <cell r="AS10" t="str">
            <v>PHILIPPINES</v>
          </cell>
          <cell r="BF10" t="str">
            <v>BANGKOK</v>
          </cell>
          <cell r="BG10" t="str">
            <v>曼谷证交所</v>
          </cell>
          <cell r="BI10" t="str">
            <v>AUSTRALIA</v>
          </cell>
        </row>
        <row r="11">
          <cell r="B11">
            <v>0</v>
          </cell>
          <cell r="G11">
            <v>25</v>
          </cell>
          <cell r="H11">
            <v>25</v>
          </cell>
          <cell r="I11">
            <v>70</v>
          </cell>
          <cell r="J11">
            <v>25</v>
          </cell>
          <cell r="K11">
            <v>25</v>
          </cell>
          <cell r="L11">
            <v>240</v>
          </cell>
          <cell r="M11">
            <v>140</v>
          </cell>
          <cell r="AS11" t="str">
            <v>SINGAPORE</v>
          </cell>
          <cell r="BF11" t="str">
            <v>SINGAPORE</v>
          </cell>
          <cell r="BG11" t="str">
            <v>新加坡证交所</v>
          </cell>
          <cell r="BI11" t="str">
            <v>AUSTRIA</v>
          </cell>
        </row>
        <row r="12">
          <cell r="B12">
            <v>60</v>
          </cell>
          <cell r="G12" t="str">
            <v>&gt;25</v>
          </cell>
          <cell r="H12" t="str">
            <v>&gt;25</v>
          </cell>
          <cell r="I12" t="str">
            <v>&gt;70</v>
          </cell>
          <cell r="J12" t="str">
            <v>&gt;25</v>
          </cell>
          <cell r="K12" t="str">
            <v>&gt;25</v>
          </cell>
          <cell r="L12" t="str">
            <v>&gt;240</v>
          </cell>
          <cell r="M12" t="str">
            <v>&gt;140</v>
          </cell>
          <cell r="AS12" t="str">
            <v>THAILAND</v>
          </cell>
          <cell r="BF12" t="str">
            <v>KOSDAQ</v>
          </cell>
          <cell r="BG12" t="str">
            <v>韩国高斯达克</v>
          </cell>
          <cell r="BI12" t="str">
            <v>BAHAMAS</v>
          </cell>
        </row>
        <row r="13">
          <cell r="B13">
            <v>0</v>
          </cell>
          <cell r="AS13" t="str">
            <v>VIETNAM</v>
          </cell>
          <cell r="BF13" t="str">
            <v>OTC, USA</v>
          </cell>
          <cell r="BG13" t="str">
            <v>美国柜头市场</v>
          </cell>
          <cell r="BI13" t="str">
            <v>BAHRAIN</v>
          </cell>
        </row>
        <row r="14">
          <cell r="M14">
            <v>-30</v>
          </cell>
          <cell r="AS14" t="str">
            <v>AUSTRALIA</v>
          </cell>
          <cell r="BF14" t="str">
            <v>OSAKA SECURITIES</v>
          </cell>
          <cell r="BG14" t="str">
            <v>大阪证交所</v>
          </cell>
          <cell r="BI14" t="str">
            <v>BANGLADESH</v>
          </cell>
        </row>
        <row r="15">
          <cell r="M15">
            <v>30</v>
          </cell>
          <cell r="AS15" t="str">
            <v>NEW ZEALAND</v>
          </cell>
          <cell r="BF15" t="str">
            <v>TOKYO</v>
          </cell>
          <cell r="BG15" t="str">
            <v>东京证交所</v>
          </cell>
          <cell r="BI15" t="str">
            <v>BARBADOS</v>
          </cell>
        </row>
        <row r="16">
          <cell r="M16">
            <v>30</v>
          </cell>
          <cell r="P16" t="str">
            <v>01</v>
          </cell>
          <cell r="U16" t="str">
            <v>CHINAHK</v>
          </cell>
          <cell r="W16" t="str">
            <v>ADD 7 COMPARABLES FOR B&amp;D</v>
          </cell>
          <cell r="Y16" t="str">
            <v>AB CHINA ENTITIES</v>
          </cell>
          <cell r="AS16" t="str">
            <v>ALBANIA</v>
          </cell>
          <cell r="BF16" t="str">
            <v>FUKUOKA</v>
          </cell>
          <cell r="BG16" t="str">
            <v>福冈证交所</v>
          </cell>
          <cell r="BI16" t="str">
            <v>BELGIUM</v>
          </cell>
        </row>
        <row r="17">
          <cell r="M17">
            <v>15</v>
          </cell>
          <cell r="AS17" t="str">
            <v>AUSTRIA</v>
          </cell>
          <cell r="BF17" t="str">
            <v>BOMBAY</v>
          </cell>
          <cell r="BG17" t="str">
            <v>孟买证交所</v>
          </cell>
          <cell r="BI17" t="str">
            <v>BELIZE</v>
          </cell>
        </row>
        <row r="18">
          <cell r="M18">
            <v>0</v>
          </cell>
          <cell r="AS18" t="str">
            <v>BELARUS</v>
          </cell>
          <cell r="BF18" t="str">
            <v>CANADIAN VENTURE</v>
          </cell>
          <cell r="BG18" t="str">
            <v>加拿大风险交易所</v>
          </cell>
          <cell r="BI18" t="str">
            <v>BERMUDA</v>
          </cell>
        </row>
        <row r="19">
          <cell r="M19">
            <v>330</v>
          </cell>
          <cell r="AS19" t="str">
            <v>BELGIUM</v>
          </cell>
          <cell r="BF19" t="str">
            <v>HANOI SECURITIES TRADING CENTER</v>
          </cell>
          <cell r="BG19" t="str">
            <v>河内证券交易中心</v>
          </cell>
          <cell r="BI19" t="str">
            <v>BOLIVIA</v>
          </cell>
        </row>
        <row r="20">
          <cell r="AS20" t="str">
            <v>BOSNIA AND HERZEGOVINA</v>
          </cell>
          <cell r="BF20" t="str">
            <v>JAKARTA</v>
          </cell>
          <cell r="BG20" t="str">
            <v>雅加达证交所</v>
          </cell>
          <cell r="BI20" t="str">
            <v>BOSNIA-HERZEGOVINIA</v>
          </cell>
        </row>
        <row r="21">
          <cell r="AS21" t="str">
            <v>BULGARIA</v>
          </cell>
          <cell r="AU21" t="str">
            <v>Activator</v>
          </cell>
          <cell r="BF21" t="str">
            <v>KOREA</v>
          </cell>
          <cell r="BG21" t="str">
            <v>韩国证交所</v>
          </cell>
          <cell r="BI21" t="str">
            <v>BRAZIL</v>
          </cell>
        </row>
        <row r="22">
          <cell r="AS22" t="str">
            <v>CROATIA</v>
          </cell>
          <cell r="BF22" t="str">
            <v>LONDON STOCK EXCHANGE (SEAQ)</v>
          </cell>
          <cell r="BG22" t="str">
            <v>伦敦证交所</v>
          </cell>
          <cell r="BI22" t="str">
            <v>BRITISH VIRGIN ISLANDS</v>
          </cell>
        </row>
        <row r="23">
          <cell r="AS23" t="str">
            <v>CYPRUS</v>
          </cell>
          <cell r="BF23" t="str">
            <v>NAGOYA</v>
          </cell>
          <cell r="BG23" t="str">
            <v>名古屋证交所</v>
          </cell>
          <cell r="BI23" t="str">
            <v>BRUNEI DARUSSALAM</v>
          </cell>
        </row>
        <row r="24">
          <cell r="AS24" t="str">
            <v>CZECH REPUBLIC</v>
          </cell>
          <cell r="BF24" t="str">
            <v>NASDAQ</v>
          </cell>
          <cell r="BG24" t="str">
            <v>美国纳斯达克</v>
          </cell>
          <cell r="BI24" t="str">
            <v>BULGARIA</v>
          </cell>
        </row>
        <row r="25">
          <cell r="A25" t="str">
            <v>ROE</v>
          </cell>
          <cell r="H25" t="str">
            <v>Tested Party</v>
          </cell>
          <cell r="I25">
            <v>1</v>
          </cell>
          <cell r="AS25" t="str">
            <v>DENMARK</v>
          </cell>
          <cell r="BF25" t="str">
            <v>NASDAQ OTC BULLETIN BOARD</v>
          </cell>
          <cell r="BG25" t="str">
            <v>纳斯达克公告板市场</v>
          </cell>
          <cell r="BI25" t="str">
            <v>BYELORUSSIAN</v>
          </cell>
        </row>
        <row r="26">
          <cell r="A26" t="str">
            <v>EBT</v>
          </cell>
          <cell r="H26" t="str">
            <v>Sales</v>
          </cell>
          <cell r="I26">
            <v>1000</v>
          </cell>
          <cell r="AS26" t="str">
            <v>ESTONIA</v>
          </cell>
          <cell r="BF26" t="str">
            <v>NEW YORK</v>
          </cell>
          <cell r="BG26" t="str">
            <v>纽约证交所</v>
          </cell>
          <cell r="BI26" t="str">
            <v>CAMBODIA</v>
          </cell>
        </row>
        <row r="27">
          <cell r="AS27" t="str">
            <v>FINLAND</v>
          </cell>
          <cell r="BF27" t="str">
            <v>NEW ZEALAND</v>
          </cell>
          <cell r="BG27" t="str">
            <v>新西兰证交所</v>
          </cell>
          <cell r="BI27" t="str">
            <v>CANADA</v>
          </cell>
        </row>
        <row r="28">
          <cell r="AS28" t="str">
            <v>FRANCE</v>
          </cell>
          <cell r="BF28" t="str">
            <v>OTHER OTC MARKET, USA</v>
          </cell>
          <cell r="BG28" t="str">
            <v>美国其他柜头市场</v>
          </cell>
          <cell r="BI28" t="str">
            <v>CAYMAN ISLANDS</v>
          </cell>
        </row>
        <row r="29">
          <cell r="AS29" t="str">
            <v>GERMANY</v>
          </cell>
          <cell r="BF29" t="str">
            <v>PHILIPPINE</v>
          </cell>
          <cell r="BG29" t="str">
            <v>菲律宾证交所</v>
          </cell>
          <cell r="BI29" t="str">
            <v>CHILE</v>
          </cell>
        </row>
        <row r="30">
          <cell r="AS30" t="str">
            <v>GIBRALTAR</v>
          </cell>
          <cell r="BF30" t="str">
            <v>SAPPORO</v>
          </cell>
          <cell r="BG30" t="str">
            <v>札幌证交所</v>
          </cell>
          <cell r="BI30" t="str">
            <v>CHINA</v>
          </cell>
        </row>
        <row r="31">
          <cell r="AS31" t="str">
            <v>GREECE</v>
          </cell>
          <cell r="BF31" t="str">
            <v>TAIWAN EMERGING MARKET</v>
          </cell>
          <cell r="BG31" t="str">
            <v>台湾新兴市场</v>
          </cell>
          <cell r="BI31" t="str">
            <v>COLOMBIA</v>
          </cell>
        </row>
        <row r="32">
          <cell r="AS32" t="str">
            <v>HUNGARY</v>
          </cell>
          <cell r="BF32" t="str">
            <v>VIETNAM</v>
          </cell>
          <cell r="BG32" t="str">
            <v>越南证交所</v>
          </cell>
          <cell r="BI32" t="str">
            <v>COOK ISLANDS</v>
          </cell>
        </row>
        <row r="33">
          <cell r="AS33" t="str">
            <v>ICELAND</v>
          </cell>
          <cell r="BI33" t="str">
            <v>COSTA RICA</v>
          </cell>
        </row>
        <row r="34">
          <cell r="AS34" t="str">
            <v>ITALY</v>
          </cell>
          <cell r="BI34" t="str">
            <v>CROATIA</v>
          </cell>
        </row>
        <row r="35">
          <cell r="AS35" t="str">
            <v>LATVIA</v>
          </cell>
          <cell r="BI35" t="str">
            <v>CYPRUS</v>
          </cell>
        </row>
        <row r="36">
          <cell r="AS36" t="str">
            <v>LIECHTENSTEIN</v>
          </cell>
          <cell r="BI36" t="str">
            <v>CZECH</v>
          </cell>
        </row>
        <row r="37">
          <cell r="AS37" t="str">
            <v>LITHUANIA</v>
          </cell>
          <cell r="BI37" t="str">
            <v>DENMARK</v>
          </cell>
        </row>
        <row r="38">
          <cell r="AS38" t="str">
            <v>LUXEMBOURG</v>
          </cell>
          <cell r="BI38" t="str">
            <v>DOMINICA</v>
          </cell>
        </row>
        <row r="39">
          <cell r="AS39" t="str">
            <v>MACEDONIA</v>
          </cell>
          <cell r="BI39" t="str">
            <v>EGYPT</v>
          </cell>
        </row>
        <row r="40">
          <cell r="AS40" t="str">
            <v>MALTA</v>
          </cell>
          <cell r="BI40" t="str">
            <v>ESTONIA</v>
          </cell>
        </row>
        <row r="41">
          <cell r="AS41" t="str">
            <v>MOLDOVA REPUBLIC OF</v>
          </cell>
          <cell r="BI41" t="str">
            <v>FINLAND</v>
          </cell>
        </row>
        <row r="42">
          <cell r="AS42" t="str">
            <v>MONACO</v>
          </cell>
          <cell r="BI42" t="str">
            <v>FRANCE</v>
          </cell>
        </row>
        <row r="43">
          <cell r="AS43" t="str">
            <v>MONTENEGRO</v>
          </cell>
          <cell r="BI43" t="str">
            <v>GEORGIA</v>
          </cell>
        </row>
        <row r="44">
          <cell r="N44" t="str">
            <v>crosstab</v>
          </cell>
          <cell r="AS44" t="str">
            <v>NETHERLANDS</v>
          </cell>
          <cell r="BI44" t="str">
            <v>GERMANY</v>
          </cell>
        </row>
        <row r="45">
          <cell r="E45">
            <v>21</v>
          </cell>
          <cell r="AS45" t="str">
            <v>NORWAY</v>
          </cell>
          <cell r="BI45" t="str">
            <v>GIBRALTAR</v>
          </cell>
        </row>
        <row r="46">
          <cell r="A46">
            <v>19</v>
          </cell>
          <cell r="AS46" t="str">
            <v>POLAND</v>
          </cell>
          <cell r="BI46" t="str">
            <v>GREECE</v>
          </cell>
        </row>
        <row r="47">
          <cell r="AS47" t="str">
            <v>PORTUGAL</v>
          </cell>
          <cell r="BI47" t="str">
            <v>GREENLAND</v>
          </cell>
        </row>
        <row r="48">
          <cell r="AS48" t="str">
            <v>ROMANIA</v>
          </cell>
          <cell r="BI48" t="str">
            <v>GRENADA</v>
          </cell>
        </row>
        <row r="49">
          <cell r="AS49" t="str">
            <v>RUSSIAN FEDERATION</v>
          </cell>
          <cell r="BI49" t="str">
            <v>GUATEMALA</v>
          </cell>
        </row>
        <row r="50">
          <cell r="AS50" t="str">
            <v>SERBIA</v>
          </cell>
          <cell r="BI50" t="str">
            <v>GUINEA-BISSAU</v>
          </cell>
        </row>
        <row r="51">
          <cell r="AS51" t="str">
            <v>SLOVAKIA</v>
          </cell>
          <cell r="BI51" t="str">
            <v>HONDURAS</v>
          </cell>
        </row>
        <row r="52">
          <cell r="AS52" t="str">
            <v>SLOVENIA</v>
          </cell>
          <cell r="BI52" t="str">
            <v>HONG KONG</v>
          </cell>
        </row>
        <row r="53">
          <cell r="AS53" t="str">
            <v>SPAIN</v>
          </cell>
          <cell r="BI53" t="str">
            <v>HUNGARY</v>
          </cell>
        </row>
        <row r="54">
          <cell r="AS54" t="str">
            <v>SWEDEN</v>
          </cell>
          <cell r="BI54" t="str">
            <v>ICELAND</v>
          </cell>
        </row>
        <row r="55">
          <cell r="AS55" t="str">
            <v>SWITZERLAND</v>
          </cell>
          <cell r="BI55" t="str">
            <v>INDIA</v>
          </cell>
        </row>
        <row r="56">
          <cell r="AS56" t="str">
            <v>TURKEY</v>
          </cell>
          <cell r="BI56" t="str">
            <v>INDONESIA</v>
          </cell>
        </row>
        <row r="57">
          <cell r="AS57" t="str">
            <v>UKRAINE</v>
          </cell>
          <cell r="BI57" t="str">
            <v>IRAN</v>
          </cell>
        </row>
        <row r="58">
          <cell r="AS58" t="str">
            <v>UNITED KINGDOM</v>
          </cell>
          <cell r="BI58" t="str">
            <v>IRAQ</v>
          </cell>
        </row>
        <row r="59">
          <cell r="BI59" t="str">
            <v>IRELAND</v>
          </cell>
        </row>
        <row r="60">
          <cell r="BI60" t="str">
            <v>ISRAEL</v>
          </cell>
        </row>
        <row r="61">
          <cell r="BI61" t="str">
            <v>ITALY</v>
          </cell>
        </row>
        <row r="62">
          <cell r="BI62" t="str">
            <v>JAMAICA</v>
          </cell>
        </row>
        <row r="63">
          <cell r="BI63" t="str">
            <v>JAPAN</v>
          </cell>
        </row>
        <row r="64">
          <cell r="BI64" t="str">
            <v>JORDAN</v>
          </cell>
        </row>
        <row r="65">
          <cell r="BI65" t="str">
            <v>KAZAKHSTAN</v>
          </cell>
        </row>
        <row r="66">
          <cell r="BI66" t="str">
            <v>KIRGHIZIA</v>
          </cell>
        </row>
        <row r="67">
          <cell r="BI67" t="str">
            <v>KUWAIT</v>
          </cell>
        </row>
        <row r="68">
          <cell r="BI68" t="str">
            <v>LAOS</v>
          </cell>
        </row>
        <row r="69">
          <cell r="BI69" t="str">
            <v>LATVIA</v>
          </cell>
        </row>
        <row r="70">
          <cell r="BI70" t="str">
            <v>LEBANON</v>
          </cell>
        </row>
        <row r="71">
          <cell r="AU71" t="str">
            <v>Activator</v>
          </cell>
          <cell r="BI71" t="str">
            <v>LIBERIA</v>
          </cell>
        </row>
        <row r="72">
          <cell r="BI72" t="str">
            <v xml:space="preserve">LIECHTENSTEIN </v>
          </cell>
        </row>
        <row r="73">
          <cell r="BI73" t="str">
            <v>LITHUANIA</v>
          </cell>
        </row>
        <row r="74">
          <cell r="BI74" t="str">
            <v>LUXEMBOURG</v>
          </cell>
        </row>
        <row r="75">
          <cell r="BI75" t="str">
            <v>MACAO</v>
          </cell>
        </row>
        <row r="76">
          <cell r="BI76" t="str">
            <v>MACEDONIA</v>
          </cell>
        </row>
        <row r="77">
          <cell r="BI77" t="str">
            <v>MADAGASCAR</v>
          </cell>
        </row>
        <row r="78">
          <cell r="BI78" t="str">
            <v>MALAWI</v>
          </cell>
        </row>
        <row r="79">
          <cell r="BI79" t="str">
            <v>MALAYSIA</v>
          </cell>
        </row>
        <row r="80">
          <cell r="BI80" t="str">
            <v>MALDIVES</v>
          </cell>
        </row>
        <row r="81">
          <cell r="BI81" t="str">
            <v>MALI</v>
          </cell>
        </row>
        <row r="82">
          <cell r="BI82" t="str">
            <v>MALTA</v>
          </cell>
        </row>
        <row r="83">
          <cell r="BI83" t="str">
            <v>MARSHALL ISLANDS</v>
          </cell>
        </row>
        <row r="84">
          <cell r="BI84" t="str">
            <v>MAURITIUS</v>
          </cell>
        </row>
        <row r="85">
          <cell r="BI85" t="str">
            <v>MEXICO</v>
          </cell>
        </row>
        <row r="86">
          <cell r="BI86" t="str">
            <v>MOLDOVA</v>
          </cell>
        </row>
        <row r="87">
          <cell r="BI87" t="str">
            <v>MONACO</v>
          </cell>
        </row>
        <row r="88">
          <cell r="BI88" t="str">
            <v>MONGOLIA</v>
          </cell>
        </row>
        <row r="89">
          <cell r="BI89" t="str">
            <v>MONTSERRAT</v>
          </cell>
        </row>
        <row r="90">
          <cell r="BI90" t="str">
            <v>MOROCCO</v>
          </cell>
        </row>
        <row r="91">
          <cell r="BI91" t="str">
            <v>MOZAMBIQUE</v>
          </cell>
        </row>
        <row r="92">
          <cell r="BI92" t="str">
            <v>MYANMAR</v>
          </cell>
        </row>
        <row r="93">
          <cell r="BI93" t="str">
            <v>NAURU</v>
          </cell>
        </row>
        <row r="94">
          <cell r="BI94" t="str">
            <v>NETHERLANDS</v>
          </cell>
        </row>
        <row r="95">
          <cell r="BI95" t="str">
            <v>NEW ZEALAND</v>
          </cell>
        </row>
        <row r="96">
          <cell r="BI96" t="str">
            <v>NIGERIA</v>
          </cell>
        </row>
        <row r="97">
          <cell r="BI97" t="str">
            <v>NIUE</v>
          </cell>
        </row>
        <row r="98">
          <cell r="BI98" t="str">
            <v>NORWAY</v>
          </cell>
        </row>
        <row r="99">
          <cell r="BI99" t="str">
            <v>OMAN</v>
          </cell>
        </row>
        <row r="100">
          <cell r="BI100" t="str">
            <v>PAKISTAN</v>
          </cell>
        </row>
        <row r="101">
          <cell r="AU101" t="str">
            <v>更新数据库</v>
          </cell>
          <cell r="BI101" t="str">
            <v>PANAMA</v>
          </cell>
        </row>
        <row r="102">
          <cell r="BI102" t="str">
            <v>PAPUA NEW GUINEA</v>
          </cell>
        </row>
        <row r="103">
          <cell r="BI103" t="str">
            <v>PARAGUAY</v>
          </cell>
        </row>
        <row r="104">
          <cell r="BI104" t="str">
            <v>PERU</v>
          </cell>
        </row>
        <row r="105">
          <cell r="BI105" t="str">
            <v>PHILIPPINES</v>
          </cell>
        </row>
        <row r="106">
          <cell r="BI106" t="str">
            <v>POLAND</v>
          </cell>
        </row>
        <row r="107">
          <cell r="BI107" t="str">
            <v>PORTUGAL</v>
          </cell>
        </row>
        <row r="108">
          <cell r="BI108" t="str">
            <v>PUERTO RICO</v>
          </cell>
        </row>
        <row r="109">
          <cell r="BI109" t="str">
            <v>QATAR</v>
          </cell>
        </row>
        <row r="110">
          <cell r="BI110" t="str">
            <v>RUMANIA</v>
          </cell>
        </row>
        <row r="111">
          <cell r="BI111" t="str">
            <v>RUSSIA</v>
          </cell>
        </row>
        <row r="112">
          <cell r="BI112" t="str">
            <v>SAINT LUCIA</v>
          </cell>
        </row>
        <row r="113">
          <cell r="BI113" t="str">
            <v>SAN MARINO</v>
          </cell>
        </row>
        <row r="114">
          <cell r="BI114" t="str">
            <v>SAUDI ARABIA</v>
          </cell>
        </row>
        <row r="115">
          <cell r="BI115" t="str">
            <v>SENEGAL</v>
          </cell>
        </row>
        <row r="116">
          <cell r="BI116" t="str">
            <v>SEYCHELLES</v>
          </cell>
        </row>
        <row r="117">
          <cell r="BI117" t="str">
            <v>SINGAPORE</v>
          </cell>
        </row>
        <row r="118">
          <cell r="BI118" t="str">
            <v>SLOVAK</v>
          </cell>
        </row>
        <row r="119">
          <cell r="BI119" t="str">
            <v>SOLOMON ISLANDS</v>
          </cell>
        </row>
        <row r="120">
          <cell r="BI120" t="str">
            <v>SOLVENIA</v>
          </cell>
        </row>
        <row r="121">
          <cell r="BI121" t="str">
            <v>SOUTH AFRICA</v>
          </cell>
        </row>
        <row r="122">
          <cell r="BI122" t="str">
            <v>SOUTH KOREA</v>
          </cell>
        </row>
        <row r="123">
          <cell r="BI123" t="str">
            <v>SPAIN</v>
          </cell>
        </row>
        <row r="124">
          <cell r="BI124" t="str">
            <v>SRI LANKA</v>
          </cell>
        </row>
        <row r="125">
          <cell r="BI125" t="str">
            <v>SUDAN</v>
          </cell>
        </row>
        <row r="126">
          <cell r="BI126" t="str">
            <v>SWAZILAND</v>
          </cell>
        </row>
        <row r="127">
          <cell r="BI127" t="str">
            <v>SWEDEN</v>
          </cell>
        </row>
        <row r="128">
          <cell r="BI128" t="str">
            <v>SWITZERLAND</v>
          </cell>
        </row>
        <row r="129">
          <cell r="BI129" t="str">
            <v>SYRIAN</v>
          </cell>
        </row>
        <row r="130">
          <cell r="BI130" t="str">
            <v>TADZHIKISTAN</v>
          </cell>
        </row>
        <row r="131">
          <cell r="BI131" t="str">
            <v>TAIWAN</v>
          </cell>
        </row>
        <row r="132">
          <cell r="BI132" t="str">
            <v>TANZANIA</v>
          </cell>
        </row>
        <row r="133">
          <cell r="BI133" t="str">
            <v>THAILAND</v>
          </cell>
        </row>
        <row r="134">
          <cell r="BI134" t="str">
            <v>TUNISIA</v>
          </cell>
        </row>
        <row r="135">
          <cell r="BI135" t="str">
            <v>TURKEY</v>
          </cell>
        </row>
        <row r="136">
          <cell r="BI136" t="str">
            <v>TURKMENISTAN</v>
          </cell>
        </row>
        <row r="137">
          <cell r="BI137" t="str">
            <v>TURKS CAICOS ISLANDS</v>
          </cell>
        </row>
        <row r="138">
          <cell r="BI138" t="str">
            <v>UKRAINE</v>
          </cell>
        </row>
        <row r="139">
          <cell r="BI139" t="str">
            <v>UNITED ARAB EMIRATES</v>
          </cell>
        </row>
        <row r="140">
          <cell r="BI140" t="str">
            <v>UNITED KINGDOM</v>
          </cell>
        </row>
        <row r="141">
          <cell r="BI141" t="str">
            <v>URUGUAY</v>
          </cell>
        </row>
        <row r="142">
          <cell r="BI142" t="str">
            <v>USA</v>
          </cell>
        </row>
        <row r="143">
          <cell r="BI143" t="str">
            <v>UZBEKISTAN</v>
          </cell>
        </row>
        <row r="144">
          <cell r="BI144" t="str">
            <v>VANUATU</v>
          </cell>
        </row>
        <row r="145">
          <cell r="BI145" t="str">
            <v>VENEZUELA</v>
          </cell>
        </row>
        <row r="146">
          <cell r="BI146" t="str">
            <v>VIETNAM</v>
          </cell>
        </row>
        <row r="147">
          <cell r="BI147" t="str">
            <v>VIRGIN ISLAND OF THE UNITED STATES</v>
          </cell>
        </row>
        <row r="148">
          <cell r="BI148" t="str">
            <v>YUGOSLAVIA</v>
          </cell>
        </row>
        <row r="149">
          <cell r="BI149" t="str">
            <v>ZIMBABWE</v>
          </cell>
        </row>
        <row r="150">
          <cell r="BI150" t="str">
            <v>United States</v>
          </cell>
        </row>
      </sheetData>
      <sheetData sheetId="4">
        <row r="11">
          <cell r="FJ11">
            <v>7.5629748318672823</v>
          </cell>
        </row>
        <row r="12">
          <cell r="FJ12">
            <v>9.0169537872573144</v>
          </cell>
        </row>
        <row r="13">
          <cell r="FJ13">
            <v>3.0220446688311111</v>
          </cell>
        </row>
        <row r="14">
          <cell r="FJ14">
            <v>8.5297102266320888</v>
          </cell>
        </row>
        <row r="15">
          <cell r="FJ15">
            <v>1.9999901780715625</v>
          </cell>
        </row>
        <row r="16">
          <cell r="FJ16">
            <v>6.7709958833058383</v>
          </cell>
        </row>
        <row r="17">
          <cell r="FJ17">
            <v>5.3087683384510402</v>
          </cell>
        </row>
        <row r="18">
          <cell r="FJ18">
            <v>3.0867143993635637</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2">
          <cell r="E2" t="str">
            <v>Non Comparable Functions</v>
          </cell>
        </row>
      </sheetData>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&#65279;<?xml version="1.0" encoding="UTF-8" standalone="yes"?>
<Relationships xmlns="http://schemas.openxmlformats.org/package/2006/relationships">
  <Relationship Id="rId2" Type="http://schemas.openxmlformats.org/officeDocument/2006/relationships/drawing" Target="../drawings/drawing1.xml" />
  <Relationship Id="rId1" Type="http://schemas.openxmlformats.org/officeDocument/2006/relationships/printerSettings" Target="../printerSettings/printerSettings1.bin" />
</Relationships>
</file>

<file path=xl/worksheets/_rels/sheet3.xml.rels>&#65279;<?xml version="1.0" encoding="UTF-8" standalone="yes"?>
<Relationships xmlns="http://schemas.openxmlformats.org/package/2006/relationships">
  <Relationship Id="rId2" Type="http://schemas.openxmlformats.org/officeDocument/2006/relationships/drawing" Target="../drawings/drawing2.xml" />
  <Relationship Id="rId1" Type="http://schemas.openxmlformats.org/officeDocument/2006/relationships/printerSettings" Target="../printerSettings/printerSettings2.bin" />
</Relationships>
</file>

<file path=xl/worksheets/_rels/sheet4.xml.rels>&#65279;<?xml version="1.0" encoding="UTF-8" standalone="yes"?>
<Relationships xmlns="http://schemas.openxmlformats.org/package/2006/relationships">
  <Relationship Id="rId2" Type="http://schemas.openxmlformats.org/officeDocument/2006/relationships/drawing" Target="../drawings/drawing3.xml" />
  <Relationship Id="rId1" Type="http://schemas.openxmlformats.org/officeDocument/2006/relationships/printerSettings" Target="../printerSettings/printerSettings3.bin" />
</Relationships>
</file>

<file path=xl/worksheets/_rels/sheet5.xml.rels>&#65279;<?xml version="1.0" encoding="UTF-8" standalone="yes"?>
<Relationships xmlns="http://schemas.openxmlformats.org/package/2006/relationships">
  <Relationship Id="rId2" Type="http://schemas.openxmlformats.org/officeDocument/2006/relationships/drawing" Target="../drawings/drawing4.xml" />
  <Relationship Id="rId1" Type="http://schemas.openxmlformats.org/officeDocument/2006/relationships/printerSettings" Target="../printerSettings/printerSettings4.bin" />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Q6"/>
  <sheetViews>
    <sheetView tabSelected="1" workbookViewId="0">
      <pane xSplit="1" ySplit="1" topLeftCell="B2" activePane="bottomRight" state="frozen"/>
      <selection activeCell="L51" sqref="K51:L52"/>
      <selection pane="topRight" activeCell="L51" sqref="K51:L52"/>
      <selection pane="bottomLeft" activeCell="L51" sqref="K51:L52"/>
      <selection pane="bottomRight" activeCell="F15" sqref="F15"/>
    </sheetView>
  </sheetViews>
  <sheetFormatPr defaultRowHeight="12.75"/>
  <cols>
    <col min="1" max="61" width="9.140625" style="1"/>
    <col min="62" max="62" width="9.140625" style="1" customWidth="1"/>
    <col min="63" max="74" width="9.140625" style="1"/>
    <col min="75" max="75" width="35.85546875" style="1" customWidth="1"/>
    <col min="76" max="317" width="9.140625" style="1"/>
    <col min="318" max="318" width="9.140625" style="1" customWidth="1"/>
    <col min="319" max="330" width="9.140625" style="1"/>
    <col min="331" max="331" width="12.5703125" style="1" customWidth="1"/>
    <col min="332" max="573" width="9.140625" style="1"/>
    <col min="574" max="574" width="9.140625" style="1" customWidth="1"/>
    <col min="575" max="586" width="9.140625" style="1"/>
    <col min="587" max="587" width="12.5703125" style="1" customWidth="1"/>
    <col min="588" max="829" width="9.140625" style="1"/>
    <col min="830" max="830" width="9.140625" style="1" customWidth="1"/>
    <col min="831" max="842" width="9.140625" style="1"/>
    <col min="843" max="843" width="12.5703125" style="1" customWidth="1"/>
    <col min="844" max="1085" width="9.140625" style="1"/>
    <col min="1086" max="1086" width="9.140625" style="1" customWidth="1"/>
    <col min="1087" max="1098" width="9.140625" style="1"/>
    <col min="1099" max="1099" width="12.5703125" style="1" customWidth="1"/>
    <col min="1100" max="1341" width="9.140625" style="1"/>
    <col min="1342" max="1342" width="9.140625" style="1" customWidth="1"/>
    <col min="1343" max="1354" width="9.140625" style="1"/>
    <col min="1355" max="1355" width="12.5703125" style="1" customWidth="1"/>
    <col min="1356" max="1597" width="9.140625" style="1"/>
    <col min="1598" max="1598" width="9.140625" style="1" customWidth="1"/>
    <col min="1599" max="1610" width="9.140625" style="1"/>
    <col min="1611" max="1611" width="12.5703125" style="1" customWidth="1"/>
    <col min="1612" max="1853" width="9.140625" style="1"/>
    <col min="1854" max="1854" width="9.140625" style="1" customWidth="1"/>
    <col min="1855" max="1866" width="9.140625" style="1"/>
    <col min="1867" max="1867" width="12.5703125" style="1" customWidth="1"/>
    <col min="1868" max="2109" width="9.140625" style="1"/>
    <col min="2110" max="2110" width="9.140625" style="1" customWidth="1"/>
    <col min="2111" max="2122" width="9.140625" style="1"/>
    <col min="2123" max="2123" width="12.5703125" style="1" customWidth="1"/>
    <col min="2124" max="2365" width="9.140625" style="1"/>
    <col min="2366" max="2366" width="9.140625" style="1" customWidth="1"/>
    <col min="2367" max="2378" width="9.140625" style="1"/>
    <col min="2379" max="2379" width="12.5703125" style="1" customWidth="1"/>
    <col min="2380" max="2621" width="9.140625" style="1"/>
    <col min="2622" max="2622" width="9.140625" style="1" customWidth="1"/>
    <col min="2623" max="2634" width="9.140625" style="1"/>
    <col min="2635" max="2635" width="12.5703125" style="1" customWidth="1"/>
    <col min="2636" max="2877" width="9.140625" style="1"/>
    <col min="2878" max="2878" width="9.140625" style="1" customWidth="1"/>
    <col min="2879" max="2890" width="9.140625" style="1"/>
    <col min="2891" max="2891" width="12.5703125" style="1" customWidth="1"/>
    <col min="2892" max="3133" width="9.140625" style="1"/>
    <col min="3134" max="3134" width="9.140625" style="1" customWidth="1"/>
    <col min="3135" max="3146" width="9.140625" style="1"/>
    <col min="3147" max="3147" width="12.5703125" style="1" customWidth="1"/>
    <col min="3148" max="3389" width="9.140625" style="1"/>
    <col min="3390" max="3390" width="9.140625" style="1" customWidth="1"/>
    <col min="3391" max="3402" width="9.140625" style="1"/>
    <col min="3403" max="3403" width="12.5703125" style="1" customWidth="1"/>
    <col min="3404" max="3645" width="9.140625" style="1"/>
    <col min="3646" max="3646" width="9.140625" style="1" customWidth="1"/>
    <col min="3647" max="3658" width="9.140625" style="1"/>
    <col min="3659" max="3659" width="12.5703125" style="1" customWidth="1"/>
    <col min="3660" max="3901" width="9.140625" style="1"/>
    <col min="3902" max="3902" width="9.140625" style="1" customWidth="1"/>
    <col min="3903" max="3914" width="9.140625" style="1"/>
    <col min="3915" max="3915" width="12.5703125" style="1" customWidth="1"/>
    <col min="3916" max="4157" width="9.140625" style="1"/>
    <col min="4158" max="4158" width="9.140625" style="1" customWidth="1"/>
    <col min="4159" max="4170" width="9.140625" style="1"/>
    <col min="4171" max="4171" width="12.5703125" style="1" customWidth="1"/>
    <col min="4172" max="4413" width="9.140625" style="1"/>
    <col min="4414" max="4414" width="9.140625" style="1" customWidth="1"/>
    <col min="4415" max="4426" width="9.140625" style="1"/>
    <col min="4427" max="4427" width="12.5703125" style="1" customWidth="1"/>
    <col min="4428" max="4669" width="9.140625" style="1"/>
    <col min="4670" max="4670" width="9.140625" style="1" customWidth="1"/>
    <col min="4671" max="4682" width="9.140625" style="1"/>
    <col min="4683" max="4683" width="12.5703125" style="1" customWidth="1"/>
    <col min="4684" max="4925" width="9.140625" style="1"/>
    <col min="4926" max="4926" width="9.140625" style="1" customWidth="1"/>
    <col min="4927" max="4938" width="9.140625" style="1"/>
    <col min="4939" max="4939" width="12.5703125" style="1" customWidth="1"/>
    <col min="4940" max="5181" width="9.140625" style="1"/>
    <col min="5182" max="5182" width="9.140625" style="1" customWidth="1"/>
    <col min="5183" max="5194" width="9.140625" style="1"/>
    <col min="5195" max="5195" width="12.5703125" style="1" customWidth="1"/>
    <col min="5196" max="5437" width="9.140625" style="1"/>
    <col min="5438" max="5438" width="9.140625" style="1" customWidth="1"/>
    <col min="5439" max="5450" width="9.140625" style="1"/>
    <col min="5451" max="5451" width="12.5703125" style="1" customWidth="1"/>
    <col min="5452" max="5693" width="9.140625" style="1"/>
    <col min="5694" max="5694" width="9.140625" style="1" customWidth="1"/>
    <col min="5695" max="5706" width="9.140625" style="1"/>
    <col min="5707" max="5707" width="12.5703125" style="1" customWidth="1"/>
    <col min="5708" max="5949" width="9.140625" style="1"/>
    <col min="5950" max="5950" width="9.140625" style="1" customWidth="1"/>
    <col min="5951" max="5962" width="9.140625" style="1"/>
    <col min="5963" max="5963" width="12.5703125" style="1" customWidth="1"/>
    <col min="5964" max="6205" width="9.140625" style="1"/>
    <col min="6206" max="6206" width="9.140625" style="1" customWidth="1"/>
    <col min="6207" max="6218" width="9.140625" style="1"/>
    <col min="6219" max="6219" width="12.5703125" style="1" customWidth="1"/>
    <col min="6220" max="6461" width="9.140625" style="1"/>
    <col min="6462" max="6462" width="9.140625" style="1" customWidth="1"/>
    <col min="6463" max="6474" width="9.140625" style="1"/>
    <col min="6475" max="6475" width="12.5703125" style="1" customWidth="1"/>
    <col min="6476" max="6717" width="9.140625" style="1"/>
    <col min="6718" max="6718" width="9.140625" style="1" customWidth="1"/>
    <col min="6719" max="6730" width="9.140625" style="1"/>
    <col min="6731" max="6731" width="12.5703125" style="1" customWidth="1"/>
    <col min="6732" max="6973" width="9.140625" style="1"/>
    <col min="6974" max="6974" width="9.140625" style="1" customWidth="1"/>
    <col min="6975" max="6986" width="9.140625" style="1"/>
    <col min="6987" max="6987" width="12.5703125" style="1" customWidth="1"/>
    <col min="6988" max="7229" width="9.140625" style="1"/>
    <col min="7230" max="7230" width="9.140625" style="1" customWidth="1"/>
    <col min="7231" max="7242" width="9.140625" style="1"/>
    <col min="7243" max="7243" width="12.5703125" style="1" customWidth="1"/>
    <col min="7244" max="7485" width="9.140625" style="1"/>
    <col min="7486" max="7486" width="9.140625" style="1" customWidth="1"/>
    <col min="7487" max="7498" width="9.140625" style="1"/>
    <col min="7499" max="7499" width="12.5703125" style="1" customWidth="1"/>
    <col min="7500" max="7741" width="9.140625" style="1"/>
    <col min="7742" max="7742" width="9.140625" style="1" customWidth="1"/>
    <col min="7743" max="7754" width="9.140625" style="1"/>
    <col min="7755" max="7755" width="12.5703125" style="1" customWidth="1"/>
    <col min="7756" max="7997" width="9.140625" style="1"/>
    <col min="7998" max="7998" width="9.140625" style="1" customWidth="1"/>
    <col min="7999" max="8010" width="9.140625" style="1"/>
    <col min="8011" max="8011" width="12.5703125" style="1" customWidth="1"/>
    <col min="8012" max="8253" width="9.140625" style="1"/>
    <col min="8254" max="8254" width="9.140625" style="1" customWidth="1"/>
    <col min="8255" max="8266" width="9.140625" style="1"/>
    <col min="8267" max="8267" width="12.5703125" style="1" customWidth="1"/>
    <col min="8268" max="8509" width="9.140625" style="1"/>
    <col min="8510" max="8510" width="9.140625" style="1" customWidth="1"/>
    <col min="8511" max="8522" width="9.140625" style="1"/>
    <col min="8523" max="8523" width="12.5703125" style="1" customWidth="1"/>
    <col min="8524" max="8765" width="9.140625" style="1"/>
    <col min="8766" max="8766" width="9.140625" style="1" customWidth="1"/>
    <col min="8767" max="8778" width="9.140625" style="1"/>
    <col min="8779" max="8779" width="12.5703125" style="1" customWidth="1"/>
    <col min="8780" max="9021" width="9.140625" style="1"/>
    <col min="9022" max="9022" width="9.140625" style="1" customWidth="1"/>
    <col min="9023" max="9034" width="9.140625" style="1"/>
    <col min="9035" max="9035" width="12.5703125" style="1" customWidth="1"/>
    <col min="9036" max="9277" width="9.140625" style="1"/>
    <col min="9278" max="9278" width="9.140625" style="1" customWidth="1"/>
    <col min="9279" max="9290" width="9.140625" style="1"/>
    <col min="9291" max="9291" width="12.5703125" style="1" customWidth="1"/>
    <col min="9292" max="9533" width="9.140625" style="1"/>
    <col min="9534" max="9534" width="9.140625" style="1" customWidth="1"/>
    <col min="9535" max="9546" width="9.140625" style="1"/>
    <col min="9547" max="9547" width="12.5703125" style="1" customWidth="1"/>
    <col min="9548" max="9789" width="9.140625" style="1"/>
    <col min="9790" max="9790" width="9.140625" style="1" customWidth="1"/>
    <col min="9791" max="9802" width="9.140625" style="1"/>
    <col min="9803" max="9803" width="12.5703125" style="1" customWidth="1"/>
    <col min="9804" max="10045" width="9.140625" style="1"/>
    <col min="10046" max="10046" width="9.140625" style="1" customWidth="1"/>
    <col min="10047" max="10058" width="9.140625" style="1"/>
    <col min="10059" max="10059" width="12.5703125" style="1" customWidth="1"/>
    <col min="10060" max="10301" width="9.140625" style="1"/>
    <col min="10302" max="10302" width="9.140625" style="1" customWidth="1"/>
    <col min="10303" max="10314" width="9.140625" style="1"/>
    <col min="10315" max="10315" width="12.5703125" style="1" customWidth="1"/>
    <col min="10316" max="10557" width="9.140625" style="1"/>
    <col min="10558" max="10558" width="9.140625" style="1" customWidth="1"/>
    <col min="10559" max="10570" width="9.140625" style="1"/>
    <col min="10571" max="10571" width="12.5703125" style="1" customWidth="1"/>
    <col min="10572" max="10813" width="9.140625" style="1"/>
    <col min="10814" max="10814" width="9.140625" style="1" customWidth="1"/>
    <col min="10815" max="10826" width="9.140625" style="1"/>
    <col min="10827" max="10827" width="12.5703125" style="1" customWidth="1"/>
    <col min="10828" max="11069" width="9.140625" style="1"/>
    <col min="11070" max="11070" width="9.140625" style="1" customWidth="1"/>
    <col min="11071" max="11082" width="9.140625" style="1"/>
    <col min="11083" max="11083" width="12.5703125" style="1" customWidth="1"/>
    <col min="11084" max="11325" width="9.140625" style="1"/>
    <col min="11326" max="11326" width="9.140625" style="1" customWidth="1"/>
    <col min="11327" max="11338" width="9.140625" style="1"/>
    <col min="11339" max="11339" width="12.5703125" style="1" customWidth="1"/>
    <col min="11340" max="11581" width="9.140625" style="1"/>
    <col min="11582" max="11582" width="9.140625" style="1" customWidth="1"/>
    <col min="11583" max="11594" width="9.140625" style="1"/>
    <col min="11595" max="11595" width="12.5703125" style="1" customWidth="1"/>
    <col min="11596" max="11837" width="9.140625" style="1"/>
    <col min="11838" max="11838" width="9.140625" style="1" customWidth="1"/>
    <col min="11839" max="11850" width="9.140625" style="1"/>
    <col min="11851" max="11851" width="12.5703125" style="1" customWidth="1"/>
    <col min="11852" max="12093" width="9.140625" style="1"/>
    <col min="12094" max="12094" width="9.140625" style="1" customWidth="1"/>
    <col min="12095" max="12106" width="9.140625" style="1"/>
    <col min="12107" max="12107" width="12.5703125" style="1" customWidth="1"/>
    <col min="12108" max="12349" width="9.140625" style="1"/>
    <col min="12350" max="12350" width="9.140625" style="1" customWidth="1"/>
    <col min="12351" max="12362" width="9.140625" style="1"/>
    <col min="12363" max="12363" width="12.5703125" style="1" customWidth="1"/>
    <col min="12364" max="12605" width="9.140625" style="1"/>
    <col min="12606" max="12606" width="9.140625" style="1" customWidth="1"/>
    <col min="12607" max="12618" width="9.140625" style="1"/>
    <col min="12619" max="12619" width="12.5703125" style="1" customWidth="1"/>
    <col min="12620" max="12861" width="9.140625" style="1"/>
    <col min="12862" max="12862" width="9.140625" style="1" customWidth="1"/>
    <col min="12863" max="12874" width="9.140625" style="1"/>
    <col min="12875" max="12875" width="12.5703125" style="1" customWidth="1"/>
    <col min="12876" max="13117" width="9.140625" style="1"/>
    <col min="13118" max="13118" width="9.140625" style="1" customWidth="1"/>
    <col min="13119" max="13130" width="9.140625" style="1"/>
    <col min="13131" max="13131" width="12.5703125" style="1" customWidth="1"/>
    <col min="13132" max="13373" width="9.140625" style="1"/>
    <col min="13374" max="13374" width="9.140625" style="1" customWidth="1"/>
    <col min="13375" max="13386" width="9.140625" style="1"/>
    <col min="13387" max="13387" width="12.5703125" style="1" customWidth="1"/>
    <col min="13388" max="13629" width="9.140625" style="1"/>
    <col min="13630" max="13630" width="9.140625" style="1" customWidth="1"/>
    <col min="13631" max="13642" width="9.140625" style="1"/>
    <col min="13643" max="13643" width="12.5703125" style="1" customWidth="1"/>
    <col min="13644" max="13885" width="9.140625" style="1"/>
    <col min="13886" max="13886" width="9.140625" style="1" customWidth="1"/>
    <col min="13887" max="13898" width="9.140625" style="1"/>
    <col min="13899" max="13899" width="12.5703125" style="1" customWidth="1"/>
    <col min="13900" max="14141" width="9.140625" style="1"/>
    <col min="14142" max="14142" width="9.140625" style="1" customWidth="1"/>
    <col min="14143" max="14154" width="9.140625" style="1"/>
    <col min="14155" max="14155" width="12.5703125" style="1" customWidth="1"/>
    <col min="14156" max="14397" width="9.140625" style="1"/>
    <col min="14398" max="14398" width="9.140625" style="1" customWidth="1"/>
    <col min="14399" max="14410" width="9.140625" style="1"/>
    <col min="14411" max="14411" width="12.5703125" style="1" customWidth="1"/>
    <col min="14412" max="14653" width="9.140625" style="1"/>
    <col min="14654" max="14654" width="9.140625" style="1" customWidth="1"/>
    <col min="14655" max="14666" width="9.140625" style="1"/>
    <col min="14667" max="14667" width="12.5703125" style="1" customWidth="1"/>
    <col min="14668" max="14909" width="9.140625" style="1"/>
    <col min="14910" max="14910" width="9.140625" style="1" customWidth="1"/>
    <col min="14911" max="14922" width="9.140625" style="1"/>
    <col min="14923" max="14923" width="12.5703125" style="1" customWidth="1"/>
    <col min="14924" max="15165" width="9.140625" style="1"/>
    <col min="15166" max="15166" width="9.140625" style="1" customWidth="1"/>
    <col min="15167" max="15178" width="9.140625" style="1"/>
    <col min="15179" max="15179" width="12.5703125" style="1" customWidth="1"/>
    <col min="15180" max="15421" width="9.140625" style="1"/>
    <col min="15422" max="15422" width="9.140625" style="1" customWidth="1"/>
    <col min="15423" max="15434" width="9.140625" style="1"/>
    <col min="15435" max="15435" width="12.5703125" style="1" customWidth="1"/>
    <col min="15436" max="15677" width="9.140625" style="1"/>
    <col min="15678" max="15678" width="9.140625" style="1" customWidth="1"/>
    <col min="15679" max="15690" width="9.140625" style="1"/>
    <col min="15691" max="15691" width="12.5703125" style="1" customWidth="1"/>
    <col min="15692" max="15933" width="9.140625" style="1"/>
    <col min="15934" max="15934" width="9.140625" style="1" customWidth="1"/>
    <col min="15935" max="15946" width="9.140625" style="1"/>
    <col min="15947" max="15947" width="12.5703125" style="1" customWidth="1"/>
    <col min="15948" max="16189" width="9.140625" style="1"/>
    <col min="16190" max="16190" width="9.140625" style="1" customWidth="1"/>
    <col min="16191" max="16202" width="9.140625" style="1"/>
    <col min="16203" max="16203" width="12.5703125" style="1" customWidth="1"/>
    <col min="16204" max="16384" width="9.140625" style="1"/>
  </cols>
  <sheetData>
    <row r="1" spans="1:95" s="104" customFormat="1" ht="13.5" customHeight="1">
      <c r="A1" s="102" t="s">
        <v>40</v>
      </c>
      <c r="B1" s="102" t="s">
        <v>41</v>
      </c>
      <c r="C1" s="102" t="s">
        <v>42</v>
      </c>
      <c r="D1" s="102" t="s">
        <v>43</v>
      </c>
      <c r="E1" s="102" t="s">
        <v>44</v>
      </c>
      <c r="F1" s="102" t="s">
        <v>45</v>
      </c>
      <c r="G1" s="102" t="s">
        <v>46</v>
      </c>
      <c r="H1" s="102" t="s">
        <v>47</v>
      </c>
      <c r="I1" s="102" t="s">
        <v>48</v>
      </c>
      <c r="J1" s="102" t="s">
        <v>49</v>
      </c>
      <c r="K1" s="102" t="s">
        <v>50</v>
      </c>
      <c r="L1" s="102" t="s">
        <v>51</v>
      </c>
      <c r="M1" s="102" t="s">
        <v>52</v>
      </c>
      <c r="N1" s="102" t="s">
        <v>53</v>
      </c>
      <c r="O1" s="102" t="s">
        <v>54</v>
      </c>
      <c r="P1" s="102" t="s">
        <v>55</v>
      </c>
      <c r="Q1" s="102" t="s">
        <v>56</v>
      </c>
      <c r="R1" s="102" t="s">
        <v>57</v>
      </c>
      <c r="S1" s="102" t="s">
        <v>58</v>
      </c>
      <c r="T1" s="102" t="s">
        <v>59</v>
      </c>
      <c r="U1" s="102" t="s">
        <v>60</v>
      </c>
      <c r="V1" s="102" t="s">
        <v>61</v>
      </c>
      <c r="W1" s="102" t="s">
        <v>62</v>
      </c>
      <c r="X1" s="102" t="s">
        <v>63</v>
      </c>
      <c r="Y1" s="102" t="s">
        <v>64</v>
      </c>
      <c r="Z1" s="102" t="s">
        <v>65</v>
      </c>
      <c r="AA1" s="102" t="s">
        <v>66</v>
      </c>
      <c r="AB1" s="102" t="s">
        <v>67</v>
      </c>
      <c r="AC1" s="102" t="s">
        <v>68</v>
      </c>
      <c r="AD1" s="102" t="s">
        <v>69</v>
      </c>
      <c r="AE1" s="102" t="s">
        <v>70</v>
      </c>
      <c r="AF1" s="102" t="s">
        <v>71</v>
      </c>
      <c r="AG1" s="102" t="s">
        <v>72</v>
      </c>
      <c r="AH1" s="102" t="s">
        <v>73</v>
      </c>
      <c r="AI1" s="102" t="s">
        <v>74</v>
      </c>
      <c r="AJ1" s="102" t="s">
        <v>75</v>
      </c>
      <c r="AK1" s="102" t="s">
        <v>76</v>
      </c>
      <c r="AL1" s="102" t="s">
        <v>77</v>
      </c>
      <c r="AM1" s="102" t="s">
        <v>78</v>
      </c>
      <c r="AN1" s="102" t="s">
        <v>79</v>
      </c>
      <c r="AO1" s="102" t="s">
        <v>80</v>
      </c>
      <c r="AP1" s="102" t="s">
        <v>81</v>
      </c>
      <c r="AQ1" s="102" t="s">
        <v>82</v>
      </c>
      <c r="AR1" s="102" t="s">
        <v>83</v>
      </c>
      <c r="AS1" s="102" t="s">
        <v>84</v>
      </c>
      <c r="AT1" s="102" t="s">
        <v>85</v>
      </c>
      <c r="AU1" s="102" t="s">
        <v>86</v>
      </c>
      <c r="AV1" s="102" t="s">
        <v>87</v>
      </c>
      <c r="AW1" s="102" t="s">
        <v>88</v>
      </c>
      <c r="AX1" s="102" t="s">
        <v>89</v>
      </c>
      <c r="AY1" s="102" t="s">
        <v>90</v>
      </c>
      <c r="AZ1" s="102" t="s">
        <v>91</v>
      </c>
      <c r="BA1" s="102" t="s">
        <v>92</v>
      </c>
      <c r="BB1" s="102" t="s">
        <v>93</v>
      </c>
      <c r="BC1" s="102" t="s">
        <v>94</v>
      </c>
      <c r="BD1" s="102" t="s">
        <v>95</v>
      </c>
      <c r="BE1" s="102" t="s">
        <v>96</v>
      </c>
      <c r="BF1" s="102" t="s">
        <v>97</v>
      </c>
      <c r="BG1" s="102" t="s">
        <v>98</v>
      </c>
      <c r="BH1" s="102" t="s">
        <v>99</v>
      </c>
      <c r="BI1" s="102" t="s">
        <v>100</v>
      </c>
      <c r="BJ1" s="102" t="s">
        <v>101</v>
      </c>
      <c r="BK1" s="102" t="s">
        <v>102</v>
      </c>
      <c r="BL1" s="102" t="s">
        <v>103</v>
      </c>
      <c r="BM1" s="102" t="s">
        <v>104</v>
      </c>
      <c r="BN1" s="102" t="s">
        <v>105</v>
      </c>
      <c r="BO1" s="102" t="s">
        <v>106</v>
      </c>
      <c r="BP1" s="102" t="s">
        <v>107</v>
      </c>
      <c r="BQ1" s="102" t="s">
        <v>108</v>
      </c>
      <c r="BR1" s="102" t="s">
        <v>109</v>
      </c>
      <c r="BS1" s="102" t="s">
        <v>110</v>
      </c>
      <c r="BT1" s="102" t="s">
        <v>111</v>
      </c>
      <c r="BU1" s="102" t="s">
        <v>112</v>
      </c>
      <c r="BV1" s="102" t="s">
        <v>113</v>
      </c>
      <c r="BW1" s="103" t="s">
        <v>114</v>
      </c>
      <c r="BX1" s="102"/>
      <c r="BY1" s="102"/>
      <c r="BZ1" s="102"/>
      <c r="CA1" s="102"/>
      <c r="CB1" s="102"/>
      <c r="CC1" s="102"/>
      <c r="CD1" s="102"/>
      <c r="CE1" s="102"/>
      <c r="CF1" s="102"/>
      <c r="CG1" s="102"/>
      <c r="CH1" s="102"/>
      <c r="CI1" s="102"/>
      <c r="CJ1" s="102"/>
      <c r="CK1" s="102"/>
      <c r="CL1" s="102"/>
      <c r="CM1" s="102"/>
      <c r="CN1" s="102"/>
      <c r="CO1" s="102"/>
      <c r="CP1" s="102"/>
      <c r="CQ1" s="102"/>
    </row>
    <row r="2" spans="1:95" s="105" customFormat="1" ht="12.75" customHeight="1">
      <c r="A2" s="105" t="s">
        <v>1</v>
      </c>
      <c r="B2" s="105" t="s">
        <v>115</v>
      </c>
      <c r="C2" s="105">
        <v>7857670</v>
      </c>
      <c r="D2" s="105">
        <v>9990029</v>
      </c>
      <c r="E2" s="105">
        <v>8206519</v>
      </c>
      <c r="F2" s="105">
        <v>8684739</v>
      </c>
      <c r="G2" s="105">
        <v>-6551487</v>
      </c>
      <c r="H2" s="105">
        <v>-8226642</v>
      </c>
      <c r="I2" s="105">
        <v>-6761649</v>
      </c>
      <c r="J2" s="105">
        <v>-7179926</v>
      </c>
      <c r="K2" s="105">
        <v>-73242</v>
      </c>
      <c r="L2" s="105">
        <v>-64505</v>
      </c>
      <c r="M2" s="105">
        <v>-51576</v>
      </c>
      <c r="N2" s="105">
        <v>-63108</v>
      </c>
      <c r="O2" s="105">
        <v>-6624729</v>
      </c>
      <c r="P2" s="105">
        <v>-8291147</v>
      </c>
      <c r="Q2" s="105">
        <v>-6813224</v>
      </c>
      <c r="R2" s="105">
        <v>-7243033</v>
      </c>
      <c r="S2" s="105">
        <v>1306183</v>
      </c>
      <c r="T2" s="105">
        <v>1763387</v>
      </c>
      <c r="U2" s="105">
        <v>1444870</v>
      </c>
      <c r="V2" s="105">
        <v>1504813</v>
      </c>
      <c r="W2" s="105" t="s">
        <v>116</v>
      </c>
      <c r="X2" s="105" t="s">
        <v>116</v>
      </c>
      <c r="Y2" s="105" t="s">
        <v>116</v>
      </c>
      <c r="Z2" s="105" t="s">
        <v>116</v>
      </c>
      <c r="AA2" s="105">
        <v>-1446377</v>
      </c>
      <c r="AB2" s="105">
        <v>-1418821</v>
      </c>
      <c r="AC2" s="105">
        <v>-1069100</v>
      </c>
      <c r="AD2" s="105">
        <v>-1311433</v>
      </c>
      <c r="AE2" s="105">
        <v>-140194</v>
      </c>
      <c r="AF2" s="105">
        <v>344566</v>
      </c>
      <c r="AG2" s="105">
        <v>375770</v>
      </c>
      <c r="AH2" s="105">
        <v>193381</v>
      </c>
      <c r="AI2" s="105">
        <v>2266</v>
      </c>
      <c r="AJ2" s="105">
        <v>-5046</v>
      </c>
      <c r="AK2" s="105">
        <v>-7757</v>
      </c>
      <c r="AL2" s="105">
        <v>-3512</v>
      </c>
      <c r="AM2" s="105">
        <v>-137927</v>
      </c>
      <c r="AN2" s="105">
        <v>339520</v>
      </c>
      <c r="AO2" s="105">
        <v>368014</v>
      </c>
      <c r="AP2" s="105">
        <v>189869</v>
      </c>
      <c r="AQ2" s="105">
        <v>33947</v>
      </c>
      <c r="AR2" s="105">
        <v>53201</v>
      </c>
      <c r="AS2" s="105">
        <v>10898</v>
      </c>
      <c r="AT2" s="105">
        <v>32682</v>
      </c>
      <c r="AU2" s="105">
        <v>-103980</v>
      </c>
      <c r="AV2" s="105">
        <v>392722</v>
      </c>
      <c r="AW2" s="105">
        <v>378912</v>
      </c>
      <c r="AX2" s="105">
        <v>222551</v>
      </c>
      <c r="AY2" s="105">
        <v>-24802</v>
      </c>
      <c r="AZ2" s="105">
        <v>-106835</v>
      </c>
      <c r="BA2" s="105">
        <v>-82724</v>
      </c>
      <c r="BB2" s="105">
        <v>-71454</v>
      </c>
      <c r="BC2" s="105">
        <v>-128783</v>
      </c>
      <c r="BD2" s="105">
        <v>285887</v>
      </c>
      <c r="BE2" s="105">
        <v>296188</v>
      </c>
      <c r="BF2" s="105">
        <v>151097</v>
      </c>
      <c r="BG2" s="105">
        <v>7997863</v>
      </c>
      <c r="BH2" s="105">
        <v>9645463</v>
      </c>
      <c r="BI2" s="105">
        <v>7830748</v>
      </c>
      <c r="BJ2" s="105">
        <v>8491358</v>
      </c>
      <c r="BK2" s="105">
        <v>-1.7841675713029435</v>
      </c>
      <c r="BL2" s="105">
        <v>3.4490990967093285</v>
      </c>
      <c r="BM2" s="105">
        <v>4.5789207336265232</v>
      </c>
      <c r="BN2" s="105">
        <v>2.2266760117949427</v>
      </c>
      <c r="BO2" s="105">
        <v>-1.7553167796560558</v>
      </c>
      <c r="BP2" s="105">
        <v>3.3985887328255004</v>
      </c>
      <c r="BQ2" s="105">
        <v>4.4844105034058899</v>
      </c>
      <c r="BR2" s="105">
        <v>2.186237260555556</v>
      </c>
      <c r="BS2" s="105">
        <v>16.623032018397311</v>
      </c>
      <c r="BT2" s="105">
        <v>17.651470281017204</v>
      </c>
      <c r="BU2" s="105">
        <v>17.60636879047011</v>
      </c>
      <c r="BV2" s="105">
        <v>17.327095264463331</v>
      </c>
      <c r="BW2" s="107" t="s">
        <v>130</v>
      </c>
    </row>
    <row r="3" spans="1:95" s="105" customFormat="1" ht="12" customHeight="1">
      <c r="A3" s="105" t="s">
        <v>3</v>
      </c>
      <c r="B3" s="105" t="s">
        <v>117</v>
      </c>
      <c r="C3" s="105">
        <v>393147</v>
      </c>
      <c r="D3" s="105">
        <v>452805</v>
      </c>
      <c r="E3" s="105">
        <v>271859</v>
      </c>
      <c r="F3" s="105">
        <v>372604</v>
      </c>
      <c r="G3" s="105">
        <v>-338288</v>
      </c>
      <c r="H3" s="105">
        <v>-391865</v>
      </c>
      <c r="I3" s="105">
        <v>-220905</v>
      </c>
      <c r="J3" s="105">
        <v>-317019</v>
      </c>
      <c r="K3" s="105">
        <v>-5682</v>
      </c>
      <c r="L3" s="105">
        <v>-4663</v>
      </c>
      <c r="M3" s="105">
        <v>-2282</v>
      </c>
      <c r="N3" s="105">
        <v>-4209</v>
      </c>
      <c r="O3" s="105">
        <v>-343970</v>
      </c>
      <c r="P3" s="105">
        <v>-396528</v>
      </c>
      <c r="Q3" s="105">
        <v>-223187</v>
      </c>
      <c r="R3" s="105">
        <v>-321228</v>
      </c>
      <c r="S3" s="105">
        <v>54859</v>
      </c>
      <c r="T3" s="105">
        <v>60940</v>
      </c>
      <c r="U3" s="105">
        <v>50954</v>
      </c>
      <c r="V3" s="105">
        <v>55585</v>
      </c>
      <c r="W3" s="105" t="s">
        <v>116</v>
      </c>
      <c r="X3" s="105" t="s">
        <v>116</v>
      </c>
      <c r="Y3" s="105" t="s">
        <v>116</v>
      </c>
      <c r="Z3" s="105" t="s">
        <v>116</v>
      </c>
      <c r="AA3" s="105">
        <v>-89205</v>
      </c>
      <c r="AB3" s="105">
        <v>-46986</v>
      </c>
      <c r="AC3" s="105">
        <v>-29639</v>
      </c>
      <c r="AD3" s="105">
        <v>-55277</v>
      </c>
      <c r="AE3" s="105">
        <v>-34346</v>
      </c>
      <c r="AF3" s="105">
        <v>13954</v>
      </c>
      <c r="AG3" s="105">
        <v>21315</v>
      </c>
      <c r="AH3" s="105">
        <v>308</v>
      </c>
      <c r="AI3" s="105">
        <v>-1357</v>
      </c>
      <c r="AJ3" s="105">
        <v>-5100</v>
      </c>
      <c r="AK3" s="105">
        <v>-241</v>
      </c>
      <c r="AL3" s="105">
        <v>-2233</v>
      </c>
      <c r="AM3" s="105">
        <v>-35703</v>
      </c>
      <c r="AN3" s="105">
        <v>8854</v>
      </c>
      <c r="AO3" s="105">
        <v>21074</v>
      </c>
      <c r="AP3" s="105">
        <v>-1925</v>
      </c>
      <c r="AQ3" s="105">
        <v>-7437</v>
      </c>
      <c r="AR3" s="105">
        <v>-2339</v>
      </c>
      <c r="AS3" s="105">
        <v>131</v>
      </c>
      <c r="AT3" s="105">
        <v>-3215</v>
      </c>
      <c r="AU3" s="105">
        <v>-43140</v>
      </c>
      <c r="AV3" s="105">
        <v>6515</v>
      </c>
      <c r="AW3" s="105">
        <v>21205</v>
      </c>
      <c r="AX3" s="105">
        <v>-5140</v>
      </c>
      <c r="AY3" s="105">
        <v>7049</v>
      </c>
      <c r="AZ3" s="105">
        <v>-3495</v>
      </c>
      <c r="BA3" s="105">
        <v>-7008</v>
      </c>
      <c r="BB3" s="105">
        <v>-1151</v>
      </c>
      <c r="BC3" s="105">
        <v>-36091</v>
      </c>
      <c r="BD3" s="105">
        <v>3020</v>
      </c>
      <c r="BE3" s="105">
        <v>14197</v>
      </c>
      <c r="BF3" s="105">
        <v>-6291</v>
      </c>
      <c r="BG3" s="105">
        <v>427493</v>
      </c>
      <c r="BH3" s="105">
        <v>438851</v>
      </c>
      <c r="BI3" s="105">
        <v>250545</v>
      </c>
      <c r="BJ3" s="105">
        <v>372296</v>
      </c>
      <c r="BK3" s="105">
        <v>-8.7361724749266809</v>
      </c>
      <c r="BL3" s="105">
        <v>3.0816797517695256</v>
      </c>
      <c r="BM3" s="105">
        <v>7.8404614156603243</v>
      </c>
      <c r="BN3" s="105">
        <v>8.266148511556505E-2</v>
      </c>
      <c r="BO3" s="105">
        <v>-9.0813359888286058</v>
      </c>
      <c r="BP3" s="105">
        <v>1.955367100628306</v>
      </c>
      <c r="BQ3" s="105">
        <v>7.751812520460974</v>
      </c>
      <c r="BR3" s="105">
        <v>-0.51663428197228156</v>
      </c>
      <c r="BS3" s="105">
        <v>13.953813713445607</v>
      </c>
      <c r="BT3" s="105">
        <v>13.458331953048223</v>
      </c>
      <c r="BU3" s="105">
        <v>18.742804174222666</v>
      </c>
      <c r="BV3" s="105">
        <v>14.917982630352869</v>
      </c>
      <c r="BW3" s="107" t="s">
        <v>131</v>
      </c>
    </row>
    <row r="4" spans="1:95" s="105" customFormat="1" ht="12.75" customHeight="1">
      <c r="A4" s="105" t="s">
        <v>4</v>
      </c>
      <c r="B4" s="105" t="s">
        <v>117</v>
      </c>
      <c r="C4" s="105">
        <v>2255329</v>
      </c>
      <c r="D4" s="105">
        <v>2134876</v>
      </c>
      <c r="E4" s="105">
        <v>1703531</v>
      </c>
      <c r="F4" s="105">
        <v>2031245</v>
      </c>
      <c r="G4" s="105">
        <v>-1995142</v>
      </c>
      <c r="H4" s="105">
        <v>-1904631</v>
      </c>
      <c r="I4" s="105">
        <v>-1538720</v>
      </c>
      <c r="J4" s="105">
        <v>-1812831</v>
      </c>
      <c r="K4" s="105">
        <v>-13256</v>
      </c>
      <c r="L4" s="105">
        <v>-9320</v>
      </c>
      <c r="M4" s="105">
        <v>-8554</v>
      </c>
      <c r="N4" s="105">
        <v>-10377</v>
      </c>
      <c r="O4" s="105">
        <v>-2008399</v>
      </c>
      <c r="P4" s="105">
        <v>-1913951</v>
      </c>
      <c r="Q4" s="105">
        <v>-1547273</v>
      </c>
      <c r="R4" s="105">
        <v>-1823208</v>
      </c>
      <c r="S4" s="105">
        <v>260187</v>
      </c>
      <c r="T4" s="105">
        <v>230245</v>
      </c>
      <c r="U4" s="105">
        <v>164811</v>
      </c>
      <c r="V4" s="105">
        <v>218414</v>
      </c>
      <c r="W4" s="105" t="s">
        <v>116</v>
      </c>
      <c r="X4" s="105" t="s">
        <v>116</v>
      </c>
      <c r="Y4" s="105" t="s">
        <v>116</v>
      </c>
      <c r="Z4" s="105" t="s">
        <v>116</v>
      </c>
      <c r="AA4" s="105">
        <v>-180368</v>
      </c>
      <c r="AB4" s="105">
        <v>-160485</v>
      </c>
      <c r="AC4" s="105">
        <v>-112919</v>
      </c>
      <c r="AD4" s="105">
        <v>-151257</v>
      </c>
      <c r="AE4" s="105">
        <v>79819</v>
      </c>
      <c r="AF4" s="105">
        <v>69760</v>
      </c>
      <c r="AG4" s="105">
        <v>51892</v>
      </c>
      <c r="AH4" s="105">
        <v>67157</v>
      </c>
      <c r="AI4" s="105">
        <v>16149</v>
      </c>
      <c r="AJ4" s="105">
        <v>5889</v>
      </c>
      <c r="AK4" s="105">
        <v>20720</v>
      </c>
      <c r="AL4" s="105">
        <v>14253</v>
      </c>
      <c r="AM4" s="105">
        <v>95967</v>
      </c>
      <c r="AN4" s="105">
        <v>75649</v>
      </c>
      <c r="AO4" s="105">
        <v>72613</v>
      </c>
      <c r="AP4" s="105">
        <v>81410</v>
      </c>
      <c r="AQ4" s="105">
        <v>-33163</v>
      </c>
      <c r="AR4" s="105">
        <v>-26237</v>
      </c>
      <c r="AS4" s="105">
        <v>-18717</v>
      </c>
      <c r="AT4" s="105">
        <v>-26039</v>
      </c>
      <c r="AU4" s="105">
        <v>57678</v>
      </c>
      <c r="AV4" s="105">
        <v>48338</v>
      </c>
      <c r="AW4" s="105">
        <v>53637</v>
      </c>
      <c r="AX4" s="105">
        <v>53218</v>
      </c>
      <c r="AY4" s="105">
        <v>-15954</v>
      </c>
      <c r="AZ4" s="105">
        <v>-13315</v>
      </c>
      <c r="BA4" s="105">
        <v>-13568</v>
      </c>
      <c r="BB4" s="105">
        <v>-14279</v>
      </c>
      <c r="BC4" s="105">
        <v>41724</v>
      </c>
      <c r="BD4" s="105">
        <v>35023</v>
      </c>
      <c r="BE4" s="105">
        <v>40069</v>
      </c>
      <c r="BF4" s="105">
        <v>38939</v>
      </c>
      <c r="BG4" s="105">
        <v>2175510</v>
      </c>
      <c r="BH4" s="105">
        <v>2065116</v>
      </c>
      <c r="BI4" s="105">
        <v>1651639</v>
      </c>
      <c r="BJ4" s="105">
        <v>1964088</v>
      </c>
      <c r="BK4" s="105">
        <v>3.5391288809747934</v>
      </c>
      <c r="BL4" s="105">
        <v>3.267637089929345</v>
      </c>
      <c r="BM4" s="105">
        <v>3.0461435688578606</v>
      </c>
      <c r="BN4" s="105">
        <v>3.3061989075665417</v>
      </c>
      <c r="BO4" s="105">
        <v>4.2551219799860682</v>
      </c>
      <c r="BP4" s="105">
        <v>3.5434844927761611</v>
      </c>
      <c r="BQ4" s="105">
        <v>4.2624994790232762</v>
      </c>
      <c r="BR4" s="105">
        <v>4.0078867886444023</v>
      </c>
      <c r="BS4" s="105">
        <v>11.536543005477249</v>
      </c>
      <c r="BT4" s="105">
        <v>10.784935518503183</v>
      </c>
      <c r="BU4" s="105">
        <v>9.674669847510847</v>
      </c>
      <c r="BV4" s="105">
        <v>10.752715698992491</v>
      </c>
      <c r="BW4" s="107" t="s">
        <v>132</v>
      </c>
    </row>
    <row r="5" spans="1:95" s="105" customFormat="1" ht="15.75" customHeight="1">
      <c r="A5" s="105" t="s">
        <v>2</v>
      </c>
      <c r="B5" s="105" t="s">
        <v>117</v>
      </c>
      <c r="C5" s="105">
        <v>116891</v>
      </c>
      <c r="D5" s="105">
        <v>147501</v>
      </c>
      <c r="E5" s="105">
        <v>131781</v>
      </c>
      <c r="F5" s="105">
        <v>132058</v>
      </c>
      <c r="G5" s="105">
        <v>-95540</v>
      </c>
      <c r="H5" s="105">
        <v>-121354</v>
      </c>
      <c r="I5" s="105">
        <v>-110147</v>
      </c>
      <c r="J5" s="105">
        <v>-109014</v>
      </c>
      <c r="K5" s="105">
        <v>-1990</v>
      </c>
      <c r="L5" s="105">
        <v>-3881</v>
      </c>
      <c r="M5" s="105">
        <v>-1551</v>
      </c>
      <c r="N5" s="105">
        <v>-2474</v>
      </c>
      <c r="O5" s="105">
        <v>-97530</v>
      </c>
      <c r="P5" s="105">
        <v>-125235</v>
      </c>
      <c r="Q5" s="105">
        <v>-111698</v>
      </c>
      <c r="R5" s="105">
        <v>-111488</v>
      </c>
      <c r="S5" s="105">
        <v>21351</v>
      </c>
      <c r="T5" s="105">
        <v>26147</v>
      </c>
      <c r="U5" s="105">
        <v>21634</v>
      </c>
      <c r="V5" s="105">
        <v>23044</v>
      </c>
      <c r="W5" s="105" t="s">
        <v>116</v>
      </c>
      <c r="X5" s="105" t="s">
        <v>116</v>
      </c>
      <c r="Y5" s="105" t="s">
        <v>116</v>
      </c>
      <c r="Z5" s="105" t="s">
        <v>116</v>
      </c>
      <c r="AA5" s="105">
        <v>-16479</v>
      </c>
      <c r="AB5" s="105">
        <v>-20852</v>
      </c>
      <c r="AC5" s="105">
        <v>-16595</v>
      </c>
      <c r="AD5" s="105">
        <v>-17975</v>
      </c>
      <c r="AE5" s="105">
        <v>4872</v>
      </c>
      <c r="AF5" s="105">
        <v>5295</v>
      </c>
      <c r="AG5" s="105">
        <v>5039</v>
      </c>
      <c r="AH5" s="105">
        <v>5069</v>
      </c>
      <c r="AI5" s="105">
        <v>199</v>
      </c>
      <c r="AJ5" s="105">
        <v>7670</v>
      </c>
      <c r="AK5" s="105">
        <v>-1431</v>
      </c>
      <c r="AL5" s="105">
        <v>2146</v>
      </c>
      <c r="AM5" s="105">
        <v>5071</v>
      </c>
      <c r="AN5" s="105">
        <v>12965</v>
      </c>
      <c r="AO5" s="105">
        <v>3608</v>
      </c>
      <c r="AP5" s="105">
        <v>7215</v>
      </c>
      <c r="AQ5" s="105">
        <v>302</v>
      </c>
      <c r="AR5" s="105">
        <v>226</v>
      </c>
      <c r="AS5" s="105">
        <v>-1</v>
      </c>
      <c r="AT5" s="105">
        <v>176</v>
      </c>
      <c r="AU5" s="105">
        <v>5170</v>
      </c>
      <c r="AV5" s="105">
        <v>12747</v>
      </c>
      <c r="AW5" s="105">
        <v>3582</v>
      </c>
      <c r="AX5" s="105">
        <v>7166</v>
      </c>
      <c r="AY5" s="105">
        <v>-1434</v>
      </c>
      <c r="AZ5" s="105">
        <v>-1497</v>
      </c>
      <c r="BA5" s="105">
        <v>-63</v>
      </c>
      <c r="BB5" s="105">
        <v>-998</v>
      </c>
      <c r="BC5" s="105">
        <v>3736</v>
      </c>
      <c r="BD5" s="105">
        <v>11250</v>
      </c>
      <c r="BE5" s="105">
        <v>3518</v>
      </c>
      <c r="BF5" s="105">
        <v>6168</v>
      </c>
      <c r="BG5" s="105">
        <v>112020</v>
      </c>
      <c r="BH5" s="105">
        <v>142206</v>
      </c>
      <c r="BI5" s="105">
        <v>126741</v>
      </c>
      <c r="BJ5" s="105">
        <v>126989</v>
      </c>
      <c r="BK5" s="105">
        <v>4.1679855591961745</v>
      </c>
      <c r="BL5" s="105">
        <v>3.5898061708056219</v>
      </c>
      <c r="BM5" s="105">
        <v>3.8237682215190354</v>
      </c>
      <c r="BN5" s="105">
        <v>3.8384649169304397</v>
      </c>
      <c r="BO5" s="105">
        <v>4.3382296327347696</v>
      </c>
      <c r="BP5" s="105">
        <v>8.7897709168073437</v>
      </c>
      <c r="BQ5" s="105">
        <v>2.7378757180473663</v>
      </c>
      <c r="BR5" s="105">
        <v>5.4635084584046405</v>
      </c>
      <c r="BS5" s="105">
        <v>18.265734744334466</v>
      </c>
      <c r="BT5" s="105">
        <v>17.726659480274709</v>
      </c>
      <c r="BU5" s="105">
        <v>16.416630622016832</v>
      </c>
      <c r="BV5" s="105">
        <v>17.44990837359342</v>
      </c>
      <c r="BW5" s="107" t="s">
        <v>133</v>
      </c>
    </row>
    <row r="6" spans="1:95" s="105" customFormat="1" ht="12.75" customHeight="1">
      <c r="A6" s="105" t="s">
        <v>0</v>
      </c>
      <c r="B6" s="105" t="s">
        <v>117</v>
      </c>
      <c r="C6" s="105">
        <v>15588285</v>
      </c>
      <c r="D6" s="105">
        <v>14842138</v>
      </c>
      <c r="E6" s="105">
        <v>11359899</v>
      </c>
      <c r="F6" s="105">
        <v>13930107</v>
      </c>
      <c r="G6" s="105">
        <v>-12586409</v>
      </c>
      <c r="H6" s="105">
        <v>-11884515</v>
      </c>
      <c r="I6" s="105">
        <v>-9269777</v>
      </c>
      <c r="J6" s="105">
        <v>-11246900</v>
      </c>
      <c r="K6" s="105">
        <v>-237952</v>
      </c>
      <c r="L6" s="105">
        <v>-156248</v>
      </c>
      <c r="M6" s="105">
        <v>-78829</v>
      </c>
      <c r="N6" s="105">
        <v>-157676</v>
      </c>
      <c r="O6" s="105">
        <v>-12824362</v>
      </c>
      <c r="P6" s="105">
        <v>-12040763</v>
      </c>
      <c r="Q6" s="105">
        <v>-9348606</v>
      </c>
      <c r="R6" s="105">
        <v>-11404577</v>
      </c>
      <c r="S6" s="105">
        <v>3001876</v>
      </c>
      <c r="T6" s="105">
        <v>2957623</v>
      </c>
      <c r="U6" s="105">
        <v>2090122</v>
      </c>
      <c r="V6" s="105">
        <v>2683207</v>
      </c>
      <c r="W6" s="105" t="s">
        <v>116</v>
      </c>
      <c r="X6" s="105" t="s">
        <v>116</v>
      </c>
      <c r="Y6" s="105" t="s">
        <v>116</v>
      </c>
      <c r="Z6" s="105" t="s">
        <v>116</v>
      </c>
      <c r="AA6" s="105">
        <v>-2537671</v>
      </c>
      <c r="AB6" s="105">
        <v>-2013924</v>
      </c>
      <c r="AC6" s="105">
        <v>-1314570</v>
      </c>
      <c r="AD6" s="105">
        <v>-1955388</v>
      </c>
      <c r="AE6" s="105">
        <v>464205</v>
      </c>
      <c r="AF6" s="105">
        <v>943699</v>
      </c>
      <c r="AG6" s="105">
        <v>775552</v>
      </c>
      <c r="AH6" s="105">
        <v>727819</v>
      </c>
      <c r="AI6" s="105">
        <v>33865</v>
      </c>
      <c r="AJ6" s="105">
        <v>24204</v>
      </c>
      <c r="AK6" s="105">
        <v>-9948</v>
      </c>
      <c r="AL6" s="105">
        <v>16040</v>
      </c>
      <c r="AM6" s="105">
        <v>498070</v>
      </c>
      <c r="AN6" s="105">
        <v>967903</v>
      </c>
      <c r="AO6" s="105">
        <v>765604</v>
      </c>
      <c r="AP6" s="105">
        <v>743859</v>
      </c>
      <c r="AQ6" s="105">
        <v>28952</v>
      </c>
      <c r="AR6" s="105">
        <v>64449</v>
      </c>
      <c r="AS6" s="105">
        <v>54472</v>
      </c>
      <c r="AT6" s="105">
        <v>49291</v>
      </c>
      <c r="AU6" s="105">
        <v>515390</v>
      </c>
      <c r="AV6" s="105">
        <v>1027349</v>
      </c>
      <c r="AW6" s="105">
        <v>815649</v>
      </c>
      <c r="AX6" s="105">
        <v>786129</v>
      </c>
      <c r="AY6" s="105">
        <v>-117040</v>
      </c>
      <c r="AZ6" s="105">
        <v>-251904</v>
      </c>
      <c r="BA6" s="105">
        <v>-195763</v>
      </c>
      <c r="BB6" s="105">
        <v>-188236</v>
      </c>
      <c r="BC6" s="105">
        <v>398350</v>
      </c>
      <c r="BD6" s="105">
        <v>775446</v>
      </c>
      <c r="BE6" s="105">
        <v>619886</v>
      </c>
      <c r="BF6" s="105">
        <v>597894</v>
      </c>
      <c r="BG6" s="105">
        <v>15124080</v>
      </c>
      <c r="BH6" s="105">
        <v>13898439</v>
      </c>
      <c r="BI6" s="105">
        <v>10584348</v>
      </c>
      <c r="BJ6" s="105">
        <v>13202289</v>
      </c>
      <c r="BK6" s="105">
        <v>2.9779093723267187</v>
      </c>
      <c r="BL6" s="105">
        <v>6.3582416495521059</v>
      </c>
      <c r="BM6" s="105">
        <v>6.8271029522357543</v>
      </c>
      <c r="BN6" s="105">
        <v>5.2247911663564395</v>
      </c>
      <c r="BO6" s="105">
        <v>3.1951558494087067</v>
      </c>
      <c r="BP6" s="105">
        <v>6.5213178856038123</v>
      </c>
      <c r="BQ6" s="105">
        <v>6.7395317511185615</v>
      </c>
      <c r="BR6" s="105">
        <v>5.3399374462809224</v>
      </c>
      <c r="BS6" s="105">
        <v>19.257256330635474</v>
      </c>
      <c r="BT6" s="105">
        <v>19.92720321021136</v>
      </c>
      <c r="BU6" s="105">
        <v>18.399124851374118</v>
      </c>
      <c r="BV6" s="105">
        <v>19.261926703075577</v>
      </c>
      <c r="BW6" s="107" t="s">
        <v>129</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Q5:U53"/>
  <sheetViews>
    <sheetView workbookViewId="0">
      <selection activeCell="L51" sqref="K51:L52"/>
    </sheetView>
  </sheetViews>
  <sheetFormatPr defaultRowHeight="12.75"/>
  <cols>
    <col min="1" max="18" width="9.140625" style="1"/>
    <col min="19" max="19" width="5" style="1" customWidth="1"/>
    <col min="20" max="20" width="61.28515625" style="1" customWidth="1"/>
    <col min="21" max="21" width="13.42578125" style="1" bestFit="1" customWidth="1"/>
    <col min="22" max="16384" width="9.140625" style="1"/>
  </cols>
  <sheetData>
    <row r="5" spans="17:18">
      <c r="Q5" s="106" t="s">
        <v>123</v>
      </c>
      <c r="R5"/>
    </row>
    <row r="6" spans="17:18">
      <c r="Q6" s="106" t="s">
        <v>119</v>
      </c>
      <c r="R6" s="106" t="s">
        <v>124</v>
      </c>
    </row>
    <row r="7" spans="17:18">
      <c r="Q7" s="106" t="s">
        <v>120</v>
      </c>
      <c r="R7" s="106" t="s">
        <v>127</v>
      </c>
    </row>
    <row r="8" spans="17:18">
      <c r="Q8" s="106" t="s">
        <v>121</v>
      </c>
      <c r="R8" s="106" t="s">
        <v>125</v>
      </c>
    </row>
    <row r="9" spans="17:18">
      <c r="Q9" s="106" t="s">
        <v>122</v>
      </c>
      <c r="R9" s="106" t="s">
        <v>126</v>
      </c>
    </row>
    <row r="42" spans="19:21" ht="15.95" customHeight="1">
      <c r="S42" s="2" t="s">
        <v>7</v>
      </c>
      <c r="T42" s="8" t="s">
        <v>8</v>
      </c>
      <c r="U42" s="8" t="s">
        <v>9</v>
      </c>
    </row>
    <row r="43" spans="19:21" ht="15.95" customHeight="1">
      <c r="S43" s="4">
        <v>1</v>
      </c>
      <c r="T43" s="5" t="s">
        <v>0</v>
      </c>
      <c r="U43" s="5" t="s">
        <v>10</v>
      </c>
    </row>
    <row r="44" spans="19:21" ht="15.95" customHeight="1">
      <c r="S44" s="6">
        <v>2</v>
      </c>
      <c r="T44" s="7" t="s">
        <v>1</v>
      </c>
      <c r="U44" s="7" t="s">
        <v>10</v>
      </c>
    </row>
    <row r="45" spans="19:21" ht="15.95" customHeight="1">
      <c r="S45" s="4">
        <v>3</v>
      </c>
      <c r="T45" s="5" t="s">
        <v>2</v>
      </c>
      <c r="U45" s="5" t="s">
        <v>10</v>
      </c>
    </row>
    <row r="46" spans="19:21" ht="15.95" customHeight="1">
      <c r="S46" s="6">
        <v>4</v>
      </c>
      <c r="T46" s="7" t="s">
        <v>3</v>
      </c>
      <c r="U46" s="7" t="s">
        <v>10</v>
      </c>
    </row>
    <row r="47" spans="19:21" ht="15.95" customHeight="1">
      <c r="S47" s="4">
        <v>5</v>
      </c>
      <c r="T47" s="5" t="s">
        <v>4</v>
      </c>
      <c r="U47" s="5" t="s">
        <v>10</v>
      </c>
    </row>
    <row r="48" spans="19:21" ht="15.95" customHeight="1">
      <c r="S48" s="6">
        <v>6</v>
      </c>
      <c r="T48" s="7" t="s">
        <v>5</v>
      </c>
      <c r="U48" s="7" t="s">
        <v>6</v>
      </c>
    </row>
    <row r="49" ht="87.75" customHeight="1"/>
    <row r="51" ht="54" customHeight="1"/>
    <row r="53" ht="31.5" customHeight="1"/>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Q4:R53"/>
  <sheetViews>
    <sheetView topLeftCell="A19" workbookViewId="0">
      <selection activeCell="L51" sqref="K51:L52"/>
    </sheetView>
  </sheetViews>
  <sheetFormatPr defaultRowHeight="12.75"/>
  <cols>
    <col min="1" max="18" width="9.140625" style="1"/>
    <col min="19" max="19" width="5" style="1" customWidth="1"/>
    <col min="20" max="20" width="61.28515625" style="1" customWidth="1"/>
    <col min="21" max="21" width="13.42578125" style="1" bestFit="1" customWidth="1"/>
    <col min="22" max="16384" width="9.140625" style="1"/>
  </cols>
  <sheetData>
    <row r="4" spans="17:18">
      <c r="Q4" s="106" t="s">
        <v>123</v>
      </c>
      <c r="R4"/>
    </row>
    <row r="5" spans="17:18">
      <c r="Q5" s="106" t="s">
        <v>119</v>
      </c>
      <c r="R5" s="106" t="s">
        <v>134</v>
      </c>
    </row>
    <row r="6" spans="17:18">
      <c r="Q6" s="106" t="s">
        <v>120</v>
      </c>
      <c r="R6" s="106" t="s">
        <v>137</v>
      </c>
    </row>
    <row r="7" spans="17:18">
      <c r="Q7" s="106" t="s">
        <v>121</v>
      </c>
      <c r="R7" s="106" t="s">
        <v>135</v>
      </c>
    </row>
    <row r="8" spans="17:18">
      <c r="Q8" s="106" t="s">
        <v>122</v>
      </c>
      <c r="R8" s="106" t="s">
        <v>136</v>
      </c>
    </row>
    <row r="42" ht="15.95" customHeight="1"/>
    <row r="43" ht="15.95" customHeight="1"/>
    <row r="44" ht="15.95" customHeight="1"/>
    <row r="45" ht="15.95" customHeight="1"/>
    <row r="46" ht="15.95" customHeight="1"/>
    <row r="47" ht="15.95" customHeight="1"/>
    <row r="48" ht="15.95" customHeight="1"/>
    <row r="49" ht="87.75" customHeight="1"/>
    <row r="51" ht="54" customHeight="1"/>
    <row r="53" ht="31.5" customHeight="1"/>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Q6:R53"/>
  <sheetViews>
    <sheetView topLeftCell="A28" workbookViewId="0">
      <selection activeCell="L51" sqref="K51:L52"/>
    </sheetView>
  </sheetViews>
  <sheetFormatPr defaultRowHeight="12.75"/>
  <cols>
    <col min="1" max="18" width="9.140625" style="1"/>
    <col min="19" max="19" width="5" style="1" customWidth="1"/>
    <col min="20" max="20" width="61.28515625" style="1" customWidth="1"/>
    <col min="21" max="21" width="13.42578125" style="1" bestFit="1" customWidth="1"/>
    <col min="22" max="16384" width="9.140625" style="1"/>
  </cols>
  <sheetData>
    <row r="6" spans="17:18">
      <c r="Q6" s="106" t="s">
        <v>118</v>
      </c>
      <c r="R6"/>
    </row>
    <row r="7" spans="17:18">
      <c r="Q7" s="106" t="s">
        <v>119</v>
      </c>
      <c r="R7" s="106" t="s">
        <v>136</v>
      </c>
    </row>
    <row r="8" spans="17:18">
      <c r="Q8" s="106" t="s">
        <v>120</v>
      </c>
      <c r="R8" s="106" t="s">
        <v>141</v>
      </c>
    </row>
    <row r="9" spans="17:18">
      <c r="Q9" s="106" t="s">
        <v>138</v>
      </c>
      <c r="R9" s="106" t="s">
        <v>139</v>
      </c>
    </row>
    <row r="10" spans="17:18">
      <c r="Q10" s="106" t="s">
        <v>140</v>
      </c>
      <c r="R10" s="106" t="s">
        <v>142</v>
      </c>
    </row>
    <row r="11" spans="17:18">
      <c r="Q11" s="106" t="s">
        <v>140</v>
      </c>
      <c r="R11" s="106" t="s">
        <v>143</v>
      </c>
    </row>
    <row r="12" spans="17:18">
      <c r="Q12" s="106"/>
      <c r="R12" s="106"/>
    </row>
    <row r="42" ht="15.95" customHeight="1"/>
    <row r="43" ht="15.95" customHeight="1"/>
    <row r="44" ht="15.95" customHeight="1"/>
    <row r="45" ht="15.95" customHeight="1"/>
    <row r="46" ht="15.95" customHeight="1"/>
    <row r="47" ht="15.95" customHeight="1"/>
    <row r="48" ht="15.95" customHeight="1"/>
    <row r="49" ht="87.75" customHeight="1"/>
    <row r="51" ht="54" customHeight="1"/>
    <row r="53" ht="31.5" customHeight="1"/>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773"/>
  <sheetViews>
    <sheetView zoomScaleNormal="100" workbookViewId="0">
      <selection activeCell="D26" sqref="D26"/>
    </sheetView>
  </sheetViews>
  <sheetFormatPr defaultRowHeight="12.75"/>
  <cols>
    <col min="1" max="1" width="6.7109375" style="17" customWidth="1"/>
    <col min="2" max="2" width="13.7109375" style="58" customWidth="1"/>
    <col min="3" max="3" width="13.7109375" style="59" customWidth="1"/>
    <col min="4" max="5" width="13.7109375" style="17" customWidth="1"/>
    <col min="6" max="6" width="13.7109375" style="60" customWidth="1"/>
    <col min="7" max="7" width="13.7109375" style="17" customWidth="1"/>
    <col min="8" max="8" width="13.7109375" style="61" customWidth="1"/>
    <col min="9" max="9" width="13.7109375" style="17" customWidth="1"/>
    <col min="10" max="10" width="9.85546875" style="17" customWidth="1"/>
    <col min="11" max="11" width="46.7109375" style="17" customWidth="1"/>
    <col min="12" max="12" width="40.7109375" style="17" customWidth="1"/>
    <col min="13" max="256" width="9.140625" style="17"/>
    <col min="257" max="257" width="6.7109375" style="17" customWidth="1"/>
    <col min="258" max="265" width="13.7109375" style="17" customWidth="1"/>
    <col min="266" max="266" width="9.85546875" style="17" customWidth="1"/>
    <col min="267" max="267" width="46.7109375" style="17" customWidth="1"/>
    <col min="268" max="268" width="40.7109375" style="17" customWidth="1"/>
    <col min="269" max="512" width="9.140625" style="17"/>
    <col min="513" max="513" width="6.7109375" style="17" customWidth="1"/>
    <col min="514" max="521" width="13.7109375" style="17" customWidth="1"/>
    <col min="522" max="522" width="9.85546875" style="17" customWidth="1"/>
    <col min="523" max="523" width="46.7109375" style="17" customWidth="1"/>
    <col min="524" max="524" width="40.7109375" style="17" customWidth="1"/>
    <col min="525" max="768" width="9.140625" style="17"/>
    <col min="769" max="769" width="6.7109375" style="17" customWidth="1"/>
    <col min="770" max="777" width="13.7109375" style="17" customWidth="1"/>
    <col min="778" max="778" width="9.85546875" style="17" customWidth="1"/>
    <col min="779" max="779" width="46.7109375" style="17" customWidth="1"/>
    <col min="780" max="780" width="40.7109375" style="17" customWidth="1"/>
    <col min="781" max="1024" width="9.140625" style="17"/>
    <col min="1025" max="1025" width="6.7109375" style="17" customWidth="1"/>
    <col min="1026" max="1033" width="13.7109375" style="17" customWidth="1"/>
    <col min="1034" max="1034" width="9.85546875" style="17" customWidth="1"/>
    <col min="1035" max="1035" width="46.7109375" style="17" customWidth="1"/>
    <col min="1036" max="1036" width="40.7109375" style="17" customWidth="1"/>
    <col min="1037" max="1280" width="9.140625" style="17"/>
    <col min="1281" max="1281" width="6.7109375" style="17" customWidth="1"/>
    <col min="1282" max="1289" width="13.7109375" style="17" customWidth="1"/>
    <col min="1290" max="1290" width="9.85546875" style="17" customWidth="1"/>
    <col min="1291" max="1291" width="46.7109375" style="17" customWidth="1"/>
    <col min="1292" max="1292" width="40.7109375" style="17" customWidth="1"/>
    <col min="1293" max="1536" width="9.140625" style="17"/>
    <col min="1537" max="1537" width="6.7109375" style="17" customWidth="1"/>
    <col min="1538" max="1545" width="13.7109375" style="17" customWidth="1"/>
    <col min="1546" max="1546" width="9.85546875" style="17" customWidth="1"/>
    <col min="1547" max="1547" width="46.7109375" style="17" customWidth="1"/>
    <col min="1548" max="1548" width="40.7109375" style="17" customWidth="1"/>
    <col min="1549" max="1792" width="9.140625" style="17"/>
    <col min="1793" max="1793" width="6.7109375" style="17" customWidth="1"/>
    <col min="1794" max="1801" width="13.7109375" style="17" customWidth="1"/>
    <col min="1802" max="1802" width="9.85546875" style="17" customWidth="1"/>
    <col min="1803" max="1803" width="46.7109375" style="17" customWidth="1"/>
    <col min="1804" max="1804" width="40.7109375" style="17" customWidth="1"/>
    <col min="1805" max="2048" width="9.140625" style="17"/>
    <col min="2049" max="2049" width="6.7109375" style="17" customWidth="1"/>
    <col min="2050" max="2057" width="13.7109375" style="17" customWidth="1"/>
    <col min="2058" max="2058" width="9.85546875" style="17" customWidth="1"/>
    <col min="2059" max="2059" width="46.7109375" style="17" customWidth="1"/>
    <col min="2060" max="2060" width="40.7109375" style="17" customWidth="1"/>
    <col min="2061" max="2304" width="9.140625" style="17"/>
    <col min="2305" max="2305" width="6.7109375" style="17" customWidth="1"/>
    <col min="2306" max="2313" width="13.7109375" style="17" customWidth="1"/>
    <col min="2314" max="2314" width="9.85546875" style="17" customWidth="1"/>
    <col min="2315" max="2315" width="46.7109375" style="17" customWidth="1"/>
    <col min="2316" max="2316" width="40.7109375" style="17" customWidth="1"/>
    <col min="2317" max="2560" width="9.140625" style="17"/>
    <col min="2561" max="2561" width="6.7109375" style="17" customWidth="1"/>
    <col min="2562" max="2569" width="13.7109375" style="17" customWidth="1"/>
    <col min="2570" max="2570" width="9.85546875" style="17" customWidth="1"/>
    <col min="2571" max="2571" width="46.7109375" style="17" customWidth="1"/>
    <col min="2572" max="2572" width="40.7109375" style="17" customWidth="1"/>
    <col min="2573" max="2816" width="9.140625" style="17"/>
    <col min="2817" max="2817" width="6.7109375" style="17" customWidth="1"/>
    <col min="2818" max="2825" width="13.7109375" style="17" customWidth="1"/>
    <col min="2826" max="2826" width="9.85546875" style="17" customWidth="1"/>
    <col min="2827" max="2827" width="46.7109375" style="17" customWidth="1"/>
    <col min="2828" max="2828" width="40.7109375" style="17" customWidth="1"/>
    <col min="2829" max="3072" width="9.140625" style="17"/>
    <col min="3073" max="3073" width="6.7109375" style="17" customWidth="1"/>
    <col min="3074" max="3081" width="13.7109375" style="17" customWidth="1"/>
    <col min="3082" max="3082" width="9.85546875" style="17" customWidth="1"/>
    <col min="3083" max="3083" width="46.7109375" style="17" customWidth="1"/>
    <col min="3084" max="3084" width="40.7109375" style="17" customWidth="1"/>
    <col min="3085" max="3328" width="9.140625" style="17"/>
    <col min="3329" max="3329" width="6.7109375" style="17" customWidth="1"/>
    <col min="3330" max="3337" width="13.7109375" style="17" customWidth="1"/>
    <col min="3338" max="3338" width="9.85546875" style="17" customWidth="1"/>
    <col min="3339" max="3339" width="46.7109375" style="17" customWidth="1"/>
    <col min="3340" max="3340" width="40.7109375" style="17" customWidth="1"/>
    <col min="3341" max="3584" width="9.140625" style="17"/>
    <col min="3585" max="3585" width="6.7109375" style="17" customWidth="1"/>
    <col min="3586" max="3593" width="13.7109375" style="17" customWidth="1"/>
    <col min="3594" max="3594" width="9.85546875" style="17" customWidth="1"/>
    <col min="3595" max="3595" width="46.7109375" style="17" customWidth="1"/>
    <col min="3596" max="3596" width="40.7109375" style="17" customWidth="1"/>
    <col min="3597" max="3840" width="9.140625" style="17"/>
    <col min="3841" max="3841" width="6.7109375" style="17" customWidth="1"/>
    <col min="3842" max="3849" width="13.7109375" style="17" customWidth="1"/>
    <col min="3850" max="3850" width="9.85546875" style="17" customWidth="1"/>
    <col min="3851" max="3851" width="46.7109375" style="17" customWidth="1"/>
    <col min="3852" max="3852" width="40.7109375" style="17" customWidth="1"/>
    <col min="3853" max="4096" width="9.140625" style="17"/>
    <col min="4097" max="4097" width="6.7109375" style="17" customWidth="1"/>
    <col min="4098" max="4105" width="13.7109375" style="17" customWidth="1"/>
    <col min="4106" max="4106" width="9.85546875" style="17" customWidth="1"/>
    <col min="4107" max="4107" width="46.7109375" style="17" customWidth="1"/>
    <col min="4108" max="4108" width="40.7109375" style="17" customWidth="1"/>
    <col min="4109" max="4352" width="9.140625" style="17"/>
    <col min="4353" max="4353" width="6.7109375" style="17" customWidth="1"/>
    <col min="4354" max="4361" width="13.7109375" style="17" customWidth="1"/>
    <col min="4362" max="4362" width="9.85546875" style="17" customWidth="1"/>
    <col min="4363" max="4363" width="46.7109375" style="17" customWidth="1"/>
    <col min="4364" max="4364" width="40.7109375" style="17" customWidth="1"/>
    <col min="4365" max="4608" width="9.140625" style="17"/>
    <col min="4609" max="4609" width="6.7109375" style="17" customWidth="1"/>
    <col min="4610" max="4617" width="13.7109375" style="17" customWidth="1"/>
    <col min="4618" max="4618" width="9.85546875" style="17" customWidth="1"/>
    <col min="4619" max="4619" width="46.7109375" style="17" customWidth="1"/>
    <col min="4620" max="4620" width="40.7109375" style="17" customWidth="1"/>
    <col min="4621" max="4864" width="9.140625" style="17"/>
    <col min="4865" max="4865" width="6.7109375" style="17" customWidth="1"/>
    <col min="4866" max="4873" width="13.7109375" style="17" customWidth="1"/>
    <col min="4874" max="4874" width="9.85546875" style="17" customWidth="1"/>
    <col min="4875" max="4875" width="46.7109375" style="17" customWidth="1"/>
    <col min="4876" max="4876" width="40.7109375" style="17" customWidth="1"/>
    <col min="4877" max="5120" width="9.140625" style="17"/>
    <col min="5121" max="5121" width="6.7109375" style="17" customWidth="1"/>
    <col min="5122" max="5129" width="13.7109375" style="17" customWidth="1"/>
    <col min="5130" max="5130" width="9.85546875" style="17" customWidth="1"/>
    <col min="5131" max="5131" width="46.7109375" style="17" customWidth="1"/>
    <col min="5132" max="5132" width="40.7109375" style="17" customWidth="1"/>
    <col min="5133" max="5376" width="9.140625" style="17"/>
    <col min="5377" max="5377" width="6.7109375" style="17" customWidth="1"/>
    <col min="5378" max="5385" width="13.7109375" style="17" customWidth="1"/>
    <col min="5386" max="5386" width="9.85546875" style="17" customWidth="1"/>
    <col min="5387" max="5387" width="46.7109375" style="17" customWidth="1"/>
    <col min="5388" max="5388" width="40.7109375" style="17" customWidth="1"/>
    <col min="5389" max="5632" width="9.140625" style="17"/>
    <col min="5633" max="5633" width="6.7109375" style="17" customWidth="1"/>
    <col min="5634" max="5641" width="13.7109375" style="17" customWidth="1"/>
    <col min="5642" max="5642" width="9.85546875" style="17" customWidth="1"/>
    <col min="5643" max="5643" width="46.7109375" style="17" customWidth="1"/>
    <col min="5644" max="5644" width="40.7109375" style="17" customWidth="1"/>
    <col min="5645" max="5888" width="9.140625" style="17"/>
    <col min="5889" max="5889" width="6.7109375" style="17" customWidth="1"/>
    <col min="5890" max="5897" width="13.7109375" style="17" customWidth="1"/>
    <col min="5898" max="5898" width="9.85546875" style="17" customWidth="1"/>
    <col min="5899" max="5899" width="46.7109375" style="17" customWidth="1"/>
    <col min="5900" max="5900" width="40.7109375" style="17" customWidth="1"/>
    <col min="5901" max="6144" width="9.140625" style="17"/>
    <col min="6145" max="6145" width="6.7109375" style="17" customWidth="1"/>
    <col min="6146" max="6153" width="13.7109375" style="17" customWidth="1"/>
    <col min="6154" max="6154" width="9.85546875" style="17" customWidth="1"/>
    <col min="6155" max="6155" width="46.7109375" style="17" customWidth="1"/>
    <col min="6156" max="6156" width="40.7109375" style="17" customWidth="1"/>
    <col min="6157" max="6400" width="9.140625" style="17"/>
    <col min="6401" max="6401" width="6.7109375" style="17" customWidth="1"/>
    <col min="6402" max="6409" width="13.7109375" style="17" customWidth="1"/>
    <col min="6410" max="6410" width="9.85546875" style="17" customWidth="1"/>
    <col min="6411" max="6411" width="46.7109375" style="17" customWidth="1"/>
    <col min="6412" max="6412" width="40.7109375" style="17" customWidth="1"/>
    <col min="6413" max="6656" width="9.140625" style="17"/>
    <col min="6657" max="6657" width="6.7109375" style="17" customWidth="1"/>
    <col min="6658" max="6665" width="13.7109375" style="17" customWidth="1"/>
    <col min="6666" max="6666" width="9.85546875" style="17" customWidth="1"/>
    <col min="6667" max="6667" width="46.7109375" style="17" customWidth="1"/>
    <col min="6668" max="6668" width="40.7109375" style="17" customWidth="1"/>
    <col min="6669" max="6912" width="9.140625" style="17"/>
    <col min="6913" max="6913" width="6.7109375" style="17" customWidth="1"/>
    <col min="6914" max="6921" width="13.7109375" style="17" customWidth="1"/>
    <col min="6922" max="6922" width="9.85546875" style="17" customWidth="1"/>
    <col min="6923" max="6923" width="46.7109375" style="17" customWidth="1"/>
    <col min="6924" max="6924" width="40.7109375" style="17" customWidth="1"/>
    <col min="6925" max="7168" width="9.140625" style="17"/>
    <col min="7169" max="7169" width="6.7109375" style="17" customWidth="1"/>
    <col min="7170" max="7177" width="13.7109375" style="17" customWidth="1"/>
    <col min="7178" max="7178" width="9.85546875" style="17" customWidth="1"/>
    <col min="7179" max="7179" width="46.7109375" style="17" customWidth="1"/>
    <col min="7180" max="7180" width="40.7109375" style="17" customWidth="1"/>
    <col min="7181" max="7424" width="9.140625" style="17"/>
    <col min="7425" max="7425" width="6.7109375" style="17" customWidth="1"/>
    <col min="7426" max="7433" width="13.7109375" style="17" customWidth="1"/>
    <col min="7434" max="7434" width="9.85546875" style="17" customWidth="1"/>
    <col min="7435" max="7435" width="46.7109375" style="17" customWidth="1"/>
    <col min="7436" max="7436" width="40.7109375" style="17" customWidth="1"/>
    <col min="7437" max="7680" width="9.140625" style="17"/>
    <col min="7681" max="7681" width="6.7109375" style="17" customWidth="1"/>
    <col min="7682" max="7689" width="13.7109375" style="17" customWidth="1"/>
    <col min="7690" max="7690" width="9.85546875" style="17" customWidth="1"/>
    <col min="7691" max="7691" width="46.7109375" style="17" customWidth="1"/>
    <col min="7692" max="7692" width="40.7109375" style="17" customWidth="1"/>
    <col min="7693" max="7936" width="9.140625" style="17"/>
    <col min="7937" max="7937" width="6.7109375" style="17" customWidth="1"/>
    <col min="7938" max="7945" width="13.7109375" style="17" customWidth="1"/>
    <col min="7946" max="7946" width="9.85546875" style="17" customWidth="1"/>
    <col min="7947" max="7947" width="46.7109375" style="17" customWidth="1"/>
    <col min="7948" max="7948" width="40.7109375" style="17" customWidth="1"/>
    <col min="7949" max="8192" width="9.140625" style="17"/>
    <col min="8193" max="8193" width="6.7109375" style="17" customWidth="1"/>
    <col min="8194" max="8201" width="13.7109375" style="17" customWidth="1"/>
    <col min="8202" max="8202" width="9.85546875" style="17" customWidth="1"/>
    <col min="8203" max="8203" width="46.7109375" style="17" customWidth="1"/>
    <col min="8204" max="8204" width="40.7109375" style="17" customWidth="1"/>
    <col min="8205" max="8448" width="9.140625" style="17"/>
    <col min="8449" max="8449" width="6.7109375" style="17" customWidth="1"/>
    <col min="8450" max="8457" width="13.7109375" style="17" customWidth="1"/>
    <col min="8458" max="8458" width="9.85546875" style="17" customWidth="1"/>
    <col min="8459" max="8459" width="46.7109375" style="17" customWidth="1"/>
    <col min="8460" max="8460" width="40.7109375" style="17" customWidth="1"/>
    <col min="8461" max="8704" width="9.140625" style="17"/>
    <col min="8705" max="8705" width="6.7109375" style="17" customWidth="1"/>
    <col min="8706" max="8713" width="13.7109375" style="17" customWidth="1"/>
    <col min="8714" max="8714" width="9.85546875" style="17" customWidth="1"/>
    <col min="8715" max="8715" width="46.7109375" style="17" customWidth="1"/>
    <col min="8716" max="8716" width="40.7109375" style="17" customWidth="1"/>
    <col min="8717" max="8960" width="9.140625" style="17"/>
    <col min="8961" max="8961" width="6.7109375" style="17" customWidth="1"/>
    <col min="8962" max="8969" width="13.7109375" style="17" customWidth="1"/>
    <col min="8970" max="8970" width="9.85546875" style="17" customWidth="1"/>
    <col min="8971" max="8971" width="46.7109375" style="17" customWidth="1"/>
    <col min="8972" max="8972" width="40.7109375" style="17" customWidth="1"/>
    <col min="8973" max="9216" width="9.140625" style="17"/>
    <col min="9217" max="9217" width="6.7109375" style="17" customWidth="1"/>
    <col min="9218" max="9225" width="13.7109375" style="17" customWidth="1"/>
    <col min="9226" max="9226" width="9.85546875" style="17" customWidth="1"/>
    <col min="9227" max="9227" width="46.7109375" style="17" customWidth="1"/>
    <col min="9228" max="9228" width="40.7109375" style="17" customWidth="1"/>
    <col min="9229" max="9472" width="9.140625" style="17"/>
    <col min="9473" max="9473" width="6.7109375" style="17" customWidth="1"/>
    <col min="9474" max="9481" width="13.7109375" style="17" customWidth="1"/>
    <col min="9482" max="9482" width="9.85546875" style="17" customWidth="1"/>
    <col min="9483" max="9483" width="46.7109375" style="17" customWidth="1"/>
    <col min="9484" max="9484" width="40.7109375" style="17" customWidth="1"/>
    <col min="9485" max="9728" width="9.140625" style="17"/>
    <col min="9729" max="9729" width="6.7109375" style="17" customWidth="1"/>
    <col min="9730" max="9737" width="13.7109375" style="17" customWidth="1"/>
    <col min="9738" max="9738" width="9.85546875" style="17" customWidth="1"/>
    <col min="9739" max="9739" width="46.7109375" style="17" customWidth="1"/>
    <col min="9740" max="9740" width="40.7109375" style="17" customWidth="1"/>
    <col min="9741" max="9984" width="9.140625" style="17"/>
    <col min="9985" max="9985" width="6.7109375" style="17" customWidth="1"/>
    <col min="9986" max="9993" width="13.7109375" style="17" customWidth="1"/>
    <col min="9994" max="9994" width="9.85546875" style="17" customWidth="1"/>
    <col min="9995" max="9995" width="46.7109375" style="17" customWidth="1"/>
    <col min="9996" max="9996" width="40.7109375" style="17" customWidth="1"/>
    <col min="9997" max="10240" width="9.140625" style="17"/>
    <col min="10241" max="10241" width="6.7109375" style="17" customWidth="1"/>
    <col min="10242" max="10249" width="13.7109375" style="17" customWidth="1"/>
    <col min="10250" max="10250" width="9.85546875" style="17" customWidth="1"/>
    <col min="10251" max="10251" width="46.7109375" style="17" customWidth="1"/>
    <col min="10252" max="10252" width="40.7109375" style="17" customWidth="1"/>
    <col min="10253" max="10496" width="9.140625" style="17"/>
    <col min="10497" max="10497" width="6.7109375" style="17" customWidth="1"/>
    <col min="10498" max="10505" width="13.7109375" style="17" customWidth="1"/>
    <col min="10506" max="10506" width="9.85546875" style="17" customWidth="1"/>
    <col min="10507" max="10507" width="46.7109375" style="17" customWidth="1"/>
    <col min="10508" max="10508" width="40.7109375" style="17" customWidth="1"/>
    <col min="10509" max="10752" width="9.140625" style="17"/>
    <col min="10753" max="10753" width="6.7109375" style="17" customWidth="1"/>
    <col min="10754" max="10761" width="13.7109375" style="17" customWidth="1"/>
    <col min="10762" max="10762" width="9.85546875" style="17" customWidth="1"/>
    <col min="10763" max="10763" width="46.7109375" style="17" customWidth="1"/>
    <col min="10764" max="10764" width="40.7109375" style="17" customWidth="1"/>
    <col min="10765" max="11008" width="9.140625" style="17"/>
    <col min="11009" max="11009" width="6.7109375" style="17" customWidth="1"/>
    <col min="11010" max="11017" width="13.7109375" style="17" customWidth="1"/>
    <col min="11018" max="11018" width="9.85546875" style="17" customWidth="1"/>
    <col min="11019" max="11019" width="46.7109375" style="17" customWidth="1"/>
    <col min="11020" max="11020" width="40.7109375" style="17" customWidth="1"/>
    <col min="11021" max="11264" width="9.140625" style="17"/>
    <col min="11265" max="11265" width="6.7109375" style="17" customWidth="1"/>
    <col min="11266" max="11273" width="13.7109375" style="17" customWidth="1"/>
    <col min="11274" max="11274" width="9.85546875" style="17" customWidth="1"/>
    <col min="11275" max="11275" width="46.7109375" style="17" customWidth="1"/>
    <col min="11276" max="11276" width="40.7109375" style="17" customWidth="1"/>
    <col min="11277" max="11520" width="9.140625" style="17"/>
    <col min="11521" max="11521" width="6.7109375" style="17" customWidth="1"/>
    <col min="11522" max="11529" width="13.7109375" style="17" customWidth="1"/>
    <col min="11530" max="11530" width="9.85546875" style="17" customWidth="1"/>
    <col min="11531" max="11531" width="46.7109375" style="17" customWidth="1"/>
    <col min="11532" max="11532" width="40.7109375" style="17" customWidth="1"/>
    <col min="11533" max="11776" width="9.140625" style="17"/>
    <col min="11777" max="11777" width="6.7109375" style="17" customWidth="1"/>
    <col min="11778" max="11785" width="13.7109375" style="17" customWidth="1"/>
    <col min="11786" max="11786" width="9.85546875" style="17" customWidth="1"/>
    <col min="11787" max="11787" width="46.7109375" style="17" customWidth="1"/>
    <col min="11788" max="11788" width="40.7109375" style="17" customWidth="1"/>
    <col min="11789" max="12032" width="9.140625" style="17"/>
    <col min="12033" max="12033" width="6.7109375" style="17" customWidth="1"/>
    <col min="12034" max="12041" width="13.7109375" style="17" customWidth="1"/>
    <col min="12042" max="12042" width="9.85546875" style="17" customWidth="1"/>
    <col min="12043" max="12043" width="46.7109375" style="17" customWidth="1"/>
    <col min="12044" max="12044" width="40.7109375" style="17" customWidth="1"/>
    <col min="12045" max="12288" width="9.140625" style="17"/>
    <col min="12289" max="12289" width="6.7109375" style="17" customWidth="1"/>
    <col min="12290" max="12297" width="13.7109375" style="17" customWidth="1"/>
    <col min="12298" max="12298" width="9.85546875" style="17" customWidth="1"/>
    <col min="12299" max="12299" width="46.7109375" style="17" customWidth="1"/>
    <col min="12300" max="12300" width="40.7109375" style="17" customWidth="1"/>
    <col min="12301" max="12544" width="9.140625" style="17"/>
    <col min="12545" max="12545" width="6.7109375" style="17" customWidth="1"/>
    <col min="12546" max="12553" width="13.7109375" style="17" customWidth="1"/>
    <col min="12554" max="12554" width="9.85546875" style="17" customWidth="1"/>
    <col min="12555" max="12555" width="46.7109375" style="17" customWidth="1"/>
    <col min="12556" max="12556" width="40.7109375" style="17" customWidth="1"/>
    <col min="12557" max="12800" width="9.140625" style="17"/>
    <col min="12801" max="12801" width="6.7109375" style="17" customWidth="1"/>
    <col min="12802" max="12809" width="13.7109375" style="17" customWidth="1"/>
    <col min="12810" max="12810" width="9.85546875" style="17" customWidth="1"/>
    <col min="12811" max="12811" width="46.7109375" style="17" customWidth="1"/>
    <col min="12812" max="12812" width="40.7109375" style="17" customWidth="1"/>
    <col min="12813" max="13056" width="9.140625" style="17"/>
    <col min="13057" max="13057" width="6.7109375" style="17" customWidth="1"/>
    <col min="13058" max="13065" width="13.7109375" style="17" customWidth="1"/>
    <col min="13066" max="13066" width="9.85546875" style="17" customWidth="1"/>
    <col min="13067" max="13067" width="46.7109375" style="17" customWidth="1"/>
    <col min="13068" max="13068" width="40.7109375" style="17" customWidth="1"/>
    <col min="13069" max="13312" width="9.140625" style="17"/>
    <col min="13313" max="13313" width="6.7109375" style="17" customWidth="1"/>
    <col min="13314" max="13321" width="13.7109375" style="17" customWidth="1"/>
    <col min="13322" max="13322" width="9.85546875" style="17" customWidth="1"/>
    <col min="13323" max="13323" width="46.7109375" style="17" customWidth="1"/>
    <col min="13324" max="13324" width="40.7109375" style="17" customWidth="1"/>
    <col min="13325" max="13568" width="9.140625" style="17"/>
    <col min="13569" max="13569" width="6.7109375" style="17" customWidth="1"/>
    <col min="13570" max="13577" width="13.7109375" style="17" customWidth="1"/>
    <col min="13578" max="13578" width="9.85546875" style="17" customWidth="1"/>
    <col min="13579" max="13579" width="46.7109375" style="17" customWidth="1"/>
    <col min="13580" max="13580" width="40.7109375" style="17" customWidth="1"/>
    <col min="13581" max="13824" width="9.140625" style="17"/>
    <col min="13825" max="13825" width="6.7109375" style="17" customWidth="1"/>
    <col min="13826" max="13833" width="13.7109375" style="17" customWidth="1"/>
    <col min="13834" max="13834" width="9.85546875" style="17" customWidth="1"/>
    <col min="13835" max="13835" width="46.7109375" style="17" customWidth="1"/>
    <col min="13836" max="13836" width="40.7109375" style="17" customWidth="1"/>
    <col min="13837" max="14080" width="9.140625" style="17"/>
    <col min="14081" max="14081" width="6.7109375" style="17" customWidth="1"/>
    <col min="14082" max="14089" width="13.7109375" style="17" customWidth="1"/>
    <col min="14090" max="14090" width="9.85546875" style="17" customWidth="1"/>
    <col min="14091" max="14091" width="46.7109375" style="17" customWidth="1"/>
    <col min="14092" max="14092" width="40.7109375" style="17" customWidth="1"/>
    <col min="14093" max="14336" width="9.140625" style="17"/>
    <col min="14337" max="14337" width="6.7109375" style="17" customWidth="1"/>
    <col min="14338" max="14345" width="13.7109375" style="17" customWidth="1"/>
    <col min="14346" max="14346" width="9.85546875" style="17" customWidth="1"/>
    <col min="14347" max="14347" width="46.7109375" style="17" customWidth="1"/>
    <col min="14348" max="14348" width="40.7109375" style="17" customWidth="1"/>
    <col min="14349" max="14592" width="9.140625" style="17"/>
    <col min="14593" max="14593" width="6.7109375" style="17" customWidth="1"/>
    <col min="14594" max="14601" width="13.7109375" style="17" customWidth="1"/>
    <col min="14602" max="14602" width="9.85546875" style="17" customWidth="1"/>
    <col min="14603" max="14603" width="46.7109375" style="17" customWidth="1"/>
    <col min="14604" max="14604" width="40.7109375" style="17" customWidth="1"/>
    <col min="14605" max="14848" width="9.140625" style="17"/>
    <col min="14849" max="14849" width="6.7109375" style="17" customWidth="1"/>
    <col min="14850" max="14857" width="13.7109375" style="17" customWidth="1"/>
    <col min="14858" max="14858" width="9.85546875" style="17" customWidth="1"/>
    <col min="14859" max="14859" width="46.7109375" style="17" customWidth="1"/>
    <col min="14860" max="14860" width="40.7109375" style="17" customWidth="1"/>
    <col min="14861" max="15104" width="9.140625" style="17"/>
    <col min="15105" max="15105" width="6.7109375" style="17" customWidth="1"/>
    <col min="15106" max="15113" width="13.7109375" style="17" customWidth="1"/>
    <col min="15114" max="15114" width="9.85546875" style="17" customWidth="1"/>
    <col min="15115" max="15115" width="46.7109375" style="17" customWidth="1"/>
    <col min="15116" max="15116" width="40.7109375" style="17" customWidth="1"/>
    <col min="15117" max="15360" width="9.140625" style="17"/>
    <col min="15361" max="15361" width="6.7109375" style="17" customWidth="1"/>
    <col min="15362" max="15369" width="13.7109375" style="17" customWidth="1"/>
    <col min="15370" max="15370" width="9.85546875" style="17" customWidth="1"/>
    <col min="15371" max="15371" width="46.7109375" style="17" customWidth="1"/>
    <col min="15372" max="15372" width="40.7109375" style="17" customWidth="1"/>
    <col min="15373" max="15616" width="9.140625" style="17"/>
    <col min="15617" max="15617" width="6.7109375" style="17" customWidth="1"/>
    <col min="15618" max="15625" width="13.7109375" style="17" customWidth="1"/>
    <col min="15626" max="15626" width="9.85546875" style="17" customWidth="1"/>
    <col min="15627" max="15627" width="46.7109375" style="17" customWidth="1"/>
    <col min="15628" max="15628" width="40.7109375" style="17" customWidth="1"/>
    <col min="15629" max="15872" width="9.140625" style="17"/>
    <col min="15873" max="15873" width="6.7109375" style="17" customWidth="1"/>
    <col min="15874" max="15881" width="13.7109375" style="17" customWidth="1"/>
    <col min="15882" max="15882" width="9.85546875" style="17" customWidth="1"/>
    <col min="15883" max="15883" width="46.7109375" style="17" customWidth="1"/>
    <col min="15884" max="15884" width="40.7109375" style="17" customWidth="1"/>
    <col min="15885" max="16128" width="9.140625" style="17"/>
    <col min="16129" max="16129" width="6.7109375" style="17" customWidth="1"/>
    <col min="16130" max="16137" width="13.7109375" style="17" customWidth="1"/>
    <col min="16138" max="16138" width="9.85546875" style="17" customWidth="1"/>
    <col min="16139" max="16139" width="46.7109375" style="17" customWidth="1"/>
    <col min="16140" max="16140" width="40.7109375" style="17" customWidth="1"/>
    <col min="16141" max="16384" width="9.140625" style="17"/>
  </cols>
  <sheetData>
    <row r="1" spans="1:53">
      <c r="A1" s="9"/>
      <c r="B1" s="10"/>
      <c r="C1" s="11"/>
      <c r="D1" s="12"/>
      <c r="E1" s="9"/>
      <c r="F1" s="13"/>
      <c r="G1" s="14"/>
      <c r="H1" s="15"/>
      <c r="I1" s="9"/>
      <c r="J1" s="16"/>
      <c r="K1" s="14"/>
      <c r="L1" s="12"/>
      <c r="M1" s="9"/>
      <c r="N1" s="16"/>
      <c r="O1" s="14"/>
      <c r="P1" s="12"/>
      <c r="Q1" s="9"/>
      <c r="R1" s="16"/>
      <c r="S1" s="14"/>
      <c r="T1" s="12"/>
      <c r="U1" s="9"/>
      <c r="V1" s="16"/>
      <c r="W1" s="14"/>
      <c r="X1" s="12"/>
      <c r="Y1" s="9"/>
      <c r="Z1" s="16"/>
      <c r="AA1" s="14"/>
      <c r="AB1" s="12"/>
      <c r="AC1" s="9"/>
      <c r="AD1" s="16"/>
      <c r="AE1" s="14"/>
      <c r="AF1" s="12"/>
      <c r="AG1" s="9"/>
      <c r="AH1" s="16"/>
      <c r="AI1" s="14"/>
      <c r="AJ1" s="12"/>
      <c r="AK1" s="9"/>
      <c r="AL1" s="16"/>
      <c r="AM1" s="14"/>
      <c r="AN1" s="12"/>
      <c r="AO1" s="9"/>
      <c r="AP1" s="16"/>
      <c r="AQ1" s="14"/>
      <c r="AR1" s="12"/>
      <c r="AS1" s="9"/>
      <c r="AT1" s="16"/>
      <c r="AU1" s="14"/>
      <c r="AV1" s="12"/>
      <c r="AW1" s="12"/>
      <c r="AX1" s="12"/>
      <c r="AY1" s="12"/>
      <c r="AZ1" s="12"/>
      <c r="BA1" s="12"/>
    </row>
    <row r="2" spans="1:53">
      <c r="A2" s="9"/>
      <c r="B2" s="10"/>
      <c r="C2" s="11"/>
      <c r="D2" s="12"/>
      <c r="E2" s="9"/>
      <c r="F2" s="13"/>
      <c r="G2" s="14"/>
      <c r="H2" s="15"/>
      <c r="I2" s="9"/>
      <c r="J2" s="16"/>
      <c r="K2" s="14"/>
      <c r="L2" s="12"/>
      <c r="M2" s="9"/>
      <c r="N2" s="16"/>
      <c r="O2" s="14"/>
      <c r="P2" s="12"/>
      <c r="Q2" s="9"/>
      <c r="R2" s="16"/>
      <c r="S2" s="14"/>
      <c r="T2" s="12"/>
      <c r="U2" s="9"/>
      <c r="V2" s="16"/>
      <c r="W2" s="14"/>
      <c r="X2" s="12"/>
      <c r="Y2" s="9"/>
      <c r="Z2" s="16"/>
      <c r="AA2" s="14"/>
      <c r="AB2" s="12"/>
      <c r="AC2" s="9"/>
      <c r="AD2" s="16"/>
      <c r="AE2" s="14"/>
      <c r="AF2" s="12"/>
      <c r="AG2" s="9"/>
      <c r="AH2" s="16"/>
      <c r="AI2" s="14"/>
      <c r="AJ2" s="12"/>
      <c r="AK2" s="9"/>
      <c r="AL2" s="16"/>
      <c r="AM2" s="14"/>
      <c r="AN2" s="12"/>
      <c r="AO2" s="9"/>
      <c r="AP2" s="16"/>
      <c r="AQ2" s="14"/>
      <c r="AR2" s="12"/>
      <c r="AS2" s="9"/>
      <c r="AT2" s="16"/>
      <c r="AU2" s="14"/>
      <c r="AV2" s="12"/>
      <c r="AW2" s="12"/>
      <c r="AX2" s="12"/>
      <c r="AY2" s="12"/>
      <c r="AZ2" s="12"/>
      <c r="BA2" s="12"/>
    </row>
    <row r="3" spans="1:53" ht="15.95" customHeight="1">
      <c r="A3" s="9"/>
      <c r="B3" s="108" t="s">
        <v>11</v>
      </c>
      <c r="C3" s="108"/>
      <c r="D3" s="108"/>
      <c r="E3" s="108"/>
      <c r="F3" s="108"/>
      <c r="G3" s="108"/>
      <c r="H3" s="108"/>
      <c r="I3" s="18"/>
      <c r="J3" s="12"/>
      <c r="K3" s="12"/>
      <c r="L3" s="12"/>
      <c r="M3" s="9"/>
      <c r="N3" s="16"/>
      <c r="O3" s="14"/>
      <c r="P3" s="12"/>
      <c r="Q3" s="9"/>
      <c r="R3" s="16"/>
      <c r="S3" s="14"/>
      <c r="T3" s="12"/>
      <c r="U3" s="9"/>
      <c r="V3" s="16"/>
      <c r="W3" s="14"/>
      <c r="X3" s="12"/>
      <c r="Y3" s="9"/>
      <c r="Z3" s="16"/>
      <c r="AA3" s="14"/>
      <c r="AB3" s="12"/>
      <c r="AC3" s="9"/>
      <c r="AD3" s="16"/>
      <c r="AE3" s="14"/>
      <c r="AF3" s="12"/>
      <c r="AG3" s="9"/>
      <c r="AH3" s="16"/>
      <c r="AI3" s="14"/>
      <c r="AJ3" s="12"/>
      <c r="AK3" s="9"/>
      <c r="AL3" s="16"/>
      <c r="AM3" s="14"/>
      <c r="AN3" s="12"/>
      <c r="AO3" s="9"/>
      <c r="AP3" s="16"/>
      <c r="AQ3" s="14"/>
      <c r="AR3" s="12"/>
      <c r="AS3" s="9"/>
      <c r="AT3" s="16"/>
      <c r="AU3" s="14"/>
      <c r="AV3" s="12"/>
      <c r="AW3" s="12"/>
      <c r="AX3" s="12"/>
      <c r="AY3" s="12"/>
      <c r="AZ3" s="12"/>
      <c r="BA3" s="12"/>
    </row>
    <row r="4" spans="1:53" ht="15.95" hidden="1" customHeight="1">
      <c r="A4" s="9"/>
      <c r="B4" s="109" t="s">
        <v>12</v>
      </c>
      <c r="C4" s="109"/>
      <c r="D4" s="109"/>
      <c r="E4" s="109"/>
      <c r="F4" s="109"/>
      <c r="G4" s="109"/>
      <c r="H4" s="109"/>
      <c r="I4" s="18"/>
      <c r="J4" s="12"/>
      <c r="K4" s="12"/>
      <c r="L4" s="12"/>
      <c r="M4" s="9"/>
      <c r="N4" s="16"/>
      <c r="O4" s="14"/>
      <c r="P4" s="12"/>
      <c r="Q4" s="9"/>
      <c r="R4" s="16"/>
      <c r="S4" s="14"/>
      <c r="T4" s="12"/>
      <c r="U4" s="9"/>
      <c r="V4" s="16"/>
      <c r="W4" s="14"/>
      <c r="X4" s="12"/>
      <c r="Y4" s="9"/>
      <c r="Z4" s="16"/>
      <c r="AA4" s="14"/>
      <c r="AB4" s="12"/>
      <c r="AC4" s="9"/>
      <c r="AD4" s="16"/>
      <c r="AE4" s="14"/>
      <c r="AF4" s="12"/>
      <c r="AG4" s="9"/>
      <c r="AH4" s="16"/>
      <c r="AI4" s="14"/>
      <c r="AJ4" s="12"/>
      <c r="AK4" s="9"/>
      <c r="AL4" s="16"/>
      <c r="AM4" s="14"/>
      <c r="AN4" s="12"/>
      <c r="AO4" s="9"/>
      <c r="AP4" s="16"/>
      <c r="AQ4" s="14"/>
      <c r="AR4" s="12"/>
      <c r="AS4" s="9"/>
      <c r="AT4" s="16"/>
      <c r="AU4" s="14"/>
      <c r="AV4" s="12"/>
      <c r="AW4" s="12"/>
      <c r="AX4" s="12"/>
      <c r="AY4" s="12"/>
      <c r="AZ4" s="12"/>
      <c r="BA4" s="12"/>
    </row>
    <row r="5" spans="1:53" ht="15.95" customHeight="1">
      <c r="A5" s="9"/>
      <c r="B5" s="19" t="s">
        <v>128</v>
      </c>
      <c r="C5" s="20"/>
      <c r="D5" s="21"/>
      <c r="E5" s="22">
        <v>2012</v>
      </c>
      <c r="F5" s="23"/>
      <c r="G5" s="24"/>
      <c r="H5" s="24" t="s">
        <v>26</v>
      </c>
      <c r="I5" s="9"/>
      <c r="J5" s="16"/>
      <c r="K5" s="14"/>
      <c r="L5" s="12"/>
      <c r="M5" s="9"/>
      <c r="N5" s="16"/>
      <c r="O5" s="14"/>
      <c r="P5" s="12"/>
      <c r="Q5" s="9"/>
      <c r="R5" s="16"/>
      <c r="S5" s="14"/>
      <c r="T5" s="12"/>
      <c r="U5" s="9"/>
      <c r="V5" s="16"/>
      <c r="W5" s="14"/>
      <c r="X5" s="12"/>
      <c r="Y5" s="9"/>
      <c r="Z5" s="16"/>
      <c r="AA5" s="14"/>
      <c r="AB5" s="12"/>
      <c r="AC5" s="9"/>
      <c r="AD5" s="16"/>
      <c r="AE5" s="14"/>
      <c r="AF5" s="12"/>
      <c r="AG5" s="9"/>
      <c r="AH5" s="16"/>
      <c r="AI5" s="14"/>
      <c r="AJ5" s="12"/>
      <c r="AK5" s="9"/>
      <c r="AL5" s="16"/>
      <c r="AM5" s="14"/>
      <c r="AN5" s="12"/>
      <c r="AO5" s="9"/>
      <c r="AP5" s="16"/>
      <c r="AQ5" s="14"/>
      <c r="AR5" s="12"/>
      <c r="AS5" s="9"/>
      <c r="AT5" s="16"/>
      <c r="AU5" s="14"/>
      <c r="AV5" s="12"/>
      <c r="AW5" s="12"/>
      <c r="AX5" s="12"/>
      <c r="AY5" s="12"/>
      <c r="AZ5" s="12"/>
      <c r="BA5" s="12"/>
    </row>
    <row r="6" spans="1:53" ht="9" customHeight="1" thickBot="1">
      <c r="A6" s="9"/>
      <c r="B6" s="10"/>
      <c r="C6" s="11"/>
      <c r="D6" s="12"/>
      <c r="E6" s="9"/>
      <c r="F6" s="13"/>
      <c r="G6" s="14"/>
      <c r="H6" s="15"/>
      <c r="I6" s="9"/>
      <c r="J6" s="16"/>
      <c r="K6" s="14"/>
      <c r="L6" s="12"/>
      <c r="M6" s="9"/>
      <c r="N6" s="16"/>
      <c r="O6" s="14"/>
      <c r="P6" s="12"/>
      <c r="Q6" s="9"/>
      <c r="R6" s="16"/>
      <c r="S6" s="14"/>
      <c r="T6" s="12"/>
      <c r="U6" s="9"/>
      <c r="V6" s="16"/>
      <c r="W6" s="14"/>
      <c r="X6" s="12"/>
      <c r="Y6" s="9"/>
      <c r="Z6" s="16"/>
      <c r="AA6" s="14"/>
      <c r="AB6" s="12"/>
      <c r="AC6" s="9"/>
      <c r="AD6" s="16"/>
      <c r="AE6" s="14"/>
      <c r="AF6" s="12"/>
      <c r="AG6" s="9"/>
      <c r="AH6" s="16"/>
      <c r="AI6" s="14"/>
      <c r="AJ6" s="12"/>
      <c r="AK6" s="9"/>
      <c r="AL6" s="16"/>
      <c r="AM6" s="14"/>
      <c r="AN6" s="12"/>
      <c r="AO6" s="9"/>
      <c r="AP6" s="16"/>
      <c r="AQ6" s="14"/>
      <c r="AR6" s="12"/>
      <c r="AS6" s="9"/>
      <c r="AT6" s="16"/>
      <c r="AU6" s="14"/>
      <c r="AV6" s="12"/>
      <c r="AW6" s="12"/>
      <c r="AX6" s="12"/>
      <c r="AY6" s="12"/>
      <c r="AZ6" s="12"/>
      <c r="BA6" s="12"/>
    </row>
    <row r="7" spans="1:53" ht="15.95" customHeight="1" thickTop="1" thickBot="1">
      <c r="A7" s="9"/>
      <c r="B7" s="10"/>
      <c r="C7" s="5"/>
      <c r="D7" s="25"/>
      <c r="E7" s="25"/>
      <c r="F7" s="110" t="s">
        <v>13</v>
      </c>
      <c r="G7" s="111"/>
      <c r="H7" s="112"/>
      <c r="I7" s="9"/>
      <c r="J7" s="16"/>
      <c r="K7" s="26"/>
      <c r="L7" s="12"/>
      <c r="M7" s="27" t="s">
        <v>14</v>
      </c>
      <c r="N7" s="16"/>
      <c r="O7" s="14"/>
      <c r="P7" s="12"/>
      <c r="Q7" s="9"/>
      <c r="R7" s="16"/>
      <c r="S7" s="14"/>
      <c r="T7" s="12"/>
      <c r="U7" s="9"/>
      <c r="V7" s="16"/>
      <c r="W7" s="14"/>
      <c r="X7" s="12"/>
      <c r="Y7" s="9"/>
      <c r="Z7" s="16"/>
      <c r="AA7" s="14"/>
      <c r="AB7" s="12"/>
      <c r="AC7" s="9"/>
      <c r="AD7" s="16"/>
      <c r="AE7" s="14"/>
      <c r="AF7" s="12"/>
      <c r="AG7" s="9"/>
      <c r="AH7" s="16"/>
      <c r="AI7" s="14"/>
      <c r="AJ7" s="12"/>
      <c r="AK7" s="9"/>
      <c r="AL7" s="16"/>
      <c r="AM7" s="14"/>
      <c r="AN7" s="12"/>
      <c r="AO7" s="9"/>
      <c r="AP7" s="16"/>
      <c r="AQ7" s="14"/>
      <c r="AR7" s="12"/>
      <c r="AS7" s="9"/>
      <c r="AT7" s="16"/>
      <c r="AU7" s="14"/>
      <c r="AV7" s="12"/>
      <c r="AW7" s="12"/>
      <c r="AX7" s="12"/>
      <c r="AY7" s="12"/>
      <c r="AZ7" s="12"/>
      <c r="BA7" s="12"/>
    </row>
    <row r="8" spans="1:53" ht="15.95" customHeight="1" thickTop="1">
      <c r="A8" s="9"/>
      <c r="B8" s="10"/>
      <c r="C8" s="5"/>
      <c r="D8" s="25"/>
      <c r="E8" s="25"/>
      <c r="F8" s="113" t="s">
        <v>15</v>
      </c>
      <c r="G8" s="114"/>
      <c r="H8" s="28">
        <v>5</v>
      </c>
      <c r="I8" s="9"/>
      <c r="J8" s="16"/>
      <c r="K8" s="14"/>
      <c r="L8" s="12"/>
      <c r="M8" s="17" t="s">
        <v>16</v>
      </c>
      <c r="N8" s="29">
        <f>2.5*QUARTILE(H16:H65535,3)-1.5*QUARTILE(H16:H65535,1)</f>
        <v>11.524073559391399</v>
      </c>
      <c r="O8" s="14"/>
      <c r="P8" s="12"/>
      <c r="Q8" s="9"/>
      <c r="R8" s="16"/>
      <c r="S8" s="14"/>
      <c r="T8" s="12"/>
      <c r="U8" s="9"/>
      <c r="V8" s="16"/>
      <c r="W8" s="14"/>
      <c r="X8" s="12"/>
      <c r="Y8" s="9"/>
      <c r="Z8" s="16"/>
      <c r="AA8" s="14"/>
      <c r="AB8" s="12"/>
      <c r="AC8" s="9"/>
      <c r="AD8" s="16"/>
      <c r="AE8" s="14"/>
      <c r="AF8" s="12"/>
      <c r="AG8" s="9"/>
      <c r="AH8" s="16"/>
      <c r="AI8" s="14"/>
      <c r="AJ8" s="12"/>
      <c r="AK8" s="9"/>
      <c r="AL8" s="16"/>
      <c r="AM8" s="14"/>
      <c r="AN8" s="12"/>
      <c r="AO8" s="9"/>
      <c r="AP8" s="16"/>
      <c r="AQ8" s="14"/>
      <c r="AR8" s="12"/>
      <c r="AS8" s="9"/>
      <c r="AT8" s="16"/>
      <c r="AU8" s="14"/>
      <c r="AV8" s="12"/>
      <c r="AW8" s="12"/>
      <c r="AX8" s="12"/>
      <c r="AY8" s="12"/>
      <c r="AZ8" s="12"/>
      <c r="BA8" s="12"/>
    </row>
    <row r="9" spans="1:53" ht="15.95" customHeight="1">
      <c r="A9" s="9"/>
      <c r="B9" s="10"/>
      <c r="C9" s="5"/>
      <c r="D9" s="25"/>
      <c r="E9" s="25"/>
      <c r="F9" s="113" t="s">
        <v>17</v>
      </c>
      <c r="G9" s="114"/>
      <c r="H9" s="28">
        <f>COUNT(H16:H65535)</f>
        <v>5</v>
      </c>
      <c r="I9" s="9"/>
      <c r="J9" s="16"/>
      <c r="K9" s="14"/>
      <c r="L9" s="12"/>
      <c r="M9" s="29" t="s">
        <v>18</v>
      </c>
      <c r="N9" s="29">
        <f>2.5*QUARTILE(H16:H65535,1)-1.5*QUARTILE(H16:H65535,3)</f>
        <v>-9.7691122497195479</v>
      </c>
      <c r="O9" s="14"/>
      <c r="P9" s="12"/>
      <c r="Q9" s="9"/>
      <c r="R9" s="16"/>
      <c r="S9" s="14"/>
      <c r="T9" s="12"/>
      <c r="U9" s="9"/>
      <c r="V9" s="16"/>
      <c r="W9" s="14"/>
      <c r="X9" s="12"/>
      <c r="Y9" s="9"/>
      <c r="Z9" s="16"/>
      <c r="AA9" s="14"/>
      <c r="AB9" s="12"/>
      <c r="AC9" s="9"/>
      <c r="AD9" s="16"/>
      <c r="AE9" s="14"/>
      <c r="AF9" s="12"/>
      <c r="AG9" s="9"/>
      <c r="AH9" s="16"/>
      <c r="AI9" s="14"/>
      <c r="AJ9" s="12"/>
      <c r="AK9" s="9"/>
      <c r="AL9" s="16"/>
      <c r="AM9" s="14"/>
      <c r="AN9" s="12"/>
      <c r="AO9" s="9"/>
      <c r="AP9" s="16"/>
      <c r="AQ9" s="14"/>
      <c r="AR9" s="12"/>
      <c r="AS9" s="9"/>
      <c r="AT9" s="16"/>
      <c r="AU9" s="14"/>
      <c r="AV9" s="12"/>
      <c r="AW9" s="12"/>
      <c r="AX9" s="12"/>
      <c r="AY9" s="12"/>
      <c r="AZ9" s="12"/>
      <c r="BA9" s="12"/>
    </row>
    <row r="10" spans="1:53" ht="15.95" customHeight="1">
      <c r="A10" s="9"/>
      <c r="B10" s="10"/>
      <c r="C10" s="5"/>
      <c r="D10" s="25"/>
      <c r="E10" s="25"/>
      <c r="F10" s="30" t="s">
        <v>19</v>
      </c>
      <c r="G10" s="31"/>
      <c r="H10" s="32">
        <f>QUARTILE(H16:H65535,3)</f>
        <v>3.5391288809747934</v>
      </c>
      <c r="I10" s="9"/>
      <c r="J10" s="16"/>
      <c r="K10" s="14"/>
      <c r="L10" s="12"/>
      <c r="M10" s="29" t="s">
        <v>20</v>
      </c>
      <c r="N10" s="16">
        <f>QUARTILE(N16:N773,3)</f>
        <v>3.5391288809747934</v>
      </c>
      <c r="O10" s="14"/>
      <c r="P10" s="12"/>
      <c r="Q10" s="9"/>
      <c r="R10" s="16"/>
      <c r="S10" s="14"/>
      <c r="T10" s="12"/>
      <c r="U10" s="9"/>
      <c r="V10" s="16"/>
      <c r="W10" s="14"/>
      <c r="X10" s="12"/>
      <c r="Y10" s="9"/>
      <c r="Z10" s="16"/>
      <c r="AA10" s="14"/>
      <c r="AB10" s="12"/>
      <c r="AC10" s="9"/>
      <c r="AD10" s="16"/>
      <c r="AE10" s="14"/>
      <c r="AF10" s="12"/>
      <c r="AG10" s="9"/>
      <c r="AH10" s="16"/>
      <c r="AI10" s="14"/>
      <c r="AJ10" s="12"/>
      <c r="AK10" s="9"/>
      <c r="AL10" s="16"/>
      <c r="AM10" s="14"/>
      <c r="AN10" s="12"/>
      <c r="AO10" s="9"/>
      <c r="AP10" s="16"/>
      <c r="AQ10" s="14"/>
      <c r="AR10" s="12"/>
      <c r="AS10" s="9"/>
      <c r="AT10" s="16"/>
      <c r="AU10" s="14"/>
      <c r="AV10" s="12"/>
      <c r="AW10" s="12"/>
      <c r="AX10" s="12"/>
      <c r="AY10" s="12"/>
      <c r="AZ10" s="12"/>
      <c r="BA10" s="12"/>
    </row>
    <row r="11" spans="1:53" ht="15.95" customHeight="1">
      <c r="A11" s="9"/>
      <c r="B11" s="10"/>
      <c r="C11" s="5"/>
      <c r="D11" s="33"/>
      <c r="E11" s="33"/>
      <c r="F11" s="30" t="s">
        <v>21</v>
      </c>
      <c r="G11" s="31"/>
      <c r="H11" s="32">
        <f>MEDIAN(H16:H65535)</f>
        <v>2.9779093723267187</v>
      </c>
      <c r="I11" s="9"/>
      <c r="J11" s="16"/>
      <c r="K11" s="14"/>
      <c r="L11" s="12"/>
      <c r="M11" s="29" t="s">
        <v>22</v>
      </c>
      <c r="N11" s="16">
        <f>QUARTILE(N16:N773,1)</f>
        <v>-1.7841675713029435</v>
      </c>
      <c r="O11" s="14"/>
      <c r="P11" s="12"/>
      <c r="Q11" s="9"/>
      <c r="R11" s="16"/>
      <c r="S11" s="14"/>
      <c r="T11" s="12"/>
      <c r="U11" s="9"/>
      <c r="V11" s="16"/>
      <c r="W11" s="14"/>
      <c r="X11" s="12"/>
      <c r="Y11" s="9"/>
      <c r="Z11" s="16"/>
      <c r="AA11" s="14"/>
      <c r="AB11" s="12"/>
      <c r="AC11" s="9"/>
      <c r="AD11" s="16"/>
      <c r="AE11" s="14"/>
      <c r="AF11" s="12"/>
      <c r="AG11" s="9"/>
      <c r="AH11" s="16"/>
      <c r="AI11" s="14"/>
      <c r="AJ11" s="12"/>
      <c r="AK11" s="9"/>
      <c r="AL11" s="16"/>
      <c r="AM11" s="14"/>
      <c r="AN11" s="12"/>
      <c r="AO11" s="9"/>
      <c r="AP11" s="16"/>
      <c r="AQ11" s="14"/>
      <c r="AR11" s="12"/>
      <c r="AS11" s="9"/>
      <c r="AT11" s="16"/>
      <c r="AU11" s="14"/>
      <c r="AV11" s="12"/>
      <c r="AW11" s="12"/>
      <c r="AX11" s="12"/>
      <c r="AY11" s="12"/>
      <c r="AZ11" s="12"/>
      <c r="BA11" s="12"/>
    </row>
    <row r="12" spans="1:53" ht="15.95" customHeight="1" thickBot="1">
      <c r="A12" s="9"/>
      <c r="B12" s="10"/>
      <c r="C12" s="5"/>
      <c r="D12" s="33"/>
      <c r="E12" s="33"/>
      <c r="F12" s="30" t="s">
        <v>23</v>
      </c>
      <c r="G12" s="31"/>
      <c r="H12" s="32">
        <f>QUARTILE(H16:H65535,1)</f>
        <v>-1.7841675713029435</v>
      </c>
      <c r="I12" s="9"/>
      <c r="J12" s="16"/>
      <c r="K12" s="14"/>
      <c r="L12" s="12"/>
      <c r="M12" s="29" t="s">
        <v>24</v>
      </c>
      <c r="N12" s="16">
        <f>MEDIAN(N16:N773)</f>
        <v>2.9779093723267187</v>
      </c>
      <c r="O12" s="14"/>
      <c r="P12" s="12"/>
      <c r="Q12" s="9"/>
      <c r="R12" s="16"/>
      <c r="S12" s="14"/>
      <c r="T12" s="12"/>
      <c r="U12" s="9"/>
      <c r="V12" s="16"/>
      <c r="W12" s="14"/>
      <c r="X12" s="12"/>
      <c r="Y12" s="9"/>
      <c r="Z12" s="16"/>
      <c r="AA12" s="14"/>
      <c r="AB12" s="12"/>
      <c r="AC12" s="9"/>
      <c r="AD12" s="16"/>
      <c r="AE12" s="14"/>
      <c r="AF12" s="12"/>
      <c r="AG12" s="9"/>
      <c r="AH12" s="16"/>
      <c r="AI12" s="14"/>
      <c r="AJ12" s="12"/>
      <c r="AK12" s="9"/>
      <c r="AL12" s="16"/>
      <c r="AM12" s="14"/>
      <c r="AN12" s="12"/>
      <c r="AO12" s="9"/>
      <c r="AP12" s="16"/>
      <c r="AQ12" s="14"/>
      <c r="AR12" s="12"/>
      <c r="AS12" s="9"/>
      <c r="AT12" s="16"/>
      <c r="AU12" s="14"/>
      <c r="AV12" s="12"/>
      <c r="AW12" s="12"/>
      <c r="AX12" s="12"/>
      <c r="AY12" s="12"/>
      <c r="AZ12" s="12"/>
      <c r="BA12" s="12"/>
    </row>
    <row r="13" spans="1:53" ht="15.95" hidden="1" customHeight="1">
      <c r="A13" s="9"/>
      <c r="B13" s="10"/>
      <c r="C13" s="5"/>
      <c r="D13" s="33"/>
      <c r="E13" s="33"/>
      <c r="F13" s="115" t="str">
        <f>B4</f>
        <v>Intel 888</v>
      </c>
      <c r="G13" s="116"/>
      <c r="H13" s="34"/>
      <c r="I13" s="9"/>
      <c r="J13" s="16"/>
      <c r="K13" s="14"/>
      <c r="L13" s="12"/>
      <c r="M13" s="9"/>
      <c r="N13" s="16"/>
      <c r="O13" s="14"/>
      <c r="P13" s="12"/>
      <c r="Q13" s="9"/>
      <c r="R13" s="16"/>
      <c r="S13" s="14"/>
      <c r="T13" s="12"/>
      <c r="U13" s="9"/>
      <c r="V13" s="16"/>
      <c r="W13" s="14"/>
      <c r="X13" s="12"/>
      <c r="Y13" s="9"/>
      <c r="Z13" s="16"/>
      <c r="AA13" s="14"/>
      <c r="AB13" s="12"/>
      <c r="AC13" s="9"/>
      <c r="AD13" s="16"/>
      <c r="AE13" s="14"/>
      <c r="AF13" s="12"/>
      <c r="AG13" s="9"/>
      <c r="AH13" s="16"/>
      <c r="AI13" s="14"/>
      <c r="AJ13" s="12"/>
      <c r="AK13" s="9"/>
      <c r="AL13" s="16"/>
      <c r="AM13" s="14"/>
      <c r="AN13" s="12"/>
      <c r="AO13" s="9"/>
      <c r="AP13" s="16"/>
      <c r="AQ13" s="14"/>
      <c r="AR13" s="12"/>
      <c r="AS13" s="9"/>
      <c r="AT13" s="16"/>
      <c r="AU13" s="14"/>
      <c r="AV13" s="12"/>
      <c r="AW13" s="12"/>
      <c r="AX13" s="12"/>
      <c r="AY13" s="12"/>
      <c r="AZ13" s="12"/>
      <c r="BA13" s="12"/>
    </row>
    <row r="14" spans="1:53" ht="15" customHeight="1" thickTop="1">
      <c r="A14" s="26"/>
      <c r="B14" s="10"/>
      <c r="C14" s="35"/>
      <c r="D14" s="25"/>
      <c r="E14" s="25"/>
      <c r="F14" s="36"/>
      <c r="G14" s="37"/>
      <c r="H14" s="38"/>
      <c r="I14" s="9"/>
      <c r="J14" s="16"/>
      <c r="K14" s="14"/>
      <c r="L14" s="12"/>
      <c r="M14" s="9"/>
      <c r="N14" s="16"/>
      <c r="O14" s="14"/>
      <c r="P14" s="12"/>
      <c r="Q14" s="9"/>
      <c r="R14" s="16"/>
      <c r="S14" s="14"/>
      <c r="T14" s="12"/>
      <c r="U14" s="9"/>
      <c r="V14" s="16"/>
      <c r="W14" s="14"/>
      <c r="X14" s="12"/>
      <c r="Y14" s="9"/>
      <c r="Z14" s="16"/>
      <c r="AA14" s="14"/>
      <c r="AB14" s="12"/>
      <c r="AC14" s="9"/>
      <c r="AD14" s="16"/>
      <c r="AE14" s="14"/>
      <c r="AF14" s="12"/>
      <c r="AG14" s="9"/>
      <c r="AH14" s="16"/>
      <c r="AI14" s="14"/>
      <c r="AJ14" s="12"/>
      <c r="AK14" s="9"/>
      <c r="AL14" s="16"/>
      <c r="AM14" s="14"/>
      <c r="AN14" s="12"/>
      <c r="AO14" s="9"/>
      <c r="AP14" s="16"/>
      <c r="AQ14" s="14"/>
      <c r="AR14" s="12"/>
      <c r="AS14" s="9"/>
      <c r="AT14" s="16"/>
      <c r="AU14" s="14"/>
      <c r="AV14" s="12"/>
      <c r="AW14" s="12"/>
      <c r="AX14" s="12"/>
      <c r="AY14" s="12"/>
      <c r="AZ14" s="12"/>
      <c r="BA14" s="12"/>
    </row>
    <row r="15" spans="1:53" ht="15.95" customHeight="1">
      <c r="A15" s="9"/>
      <c r="B15" s="2" t="s">
        <v>25</v>
      </c>
      <c r="C15" s="3" t="s">
        <v>8</v>
      </c>
      <c r="D15" s="8"/>
      <c r="E15" s="39"/>
      <c r="F15" s="40"/>
      <c r="G15" s="41"/>
      <c r="H15" s="42"/>
      <c r="I15" s="9"/>
      <c r="J15" s="16"/>
      <c r="K15" s="14"/>
      <c r="L15" s="12"/>
      <c r="M15" s="9"/>
      <c r="N15" s="16"/>
      <c r="O15" s="14"/>
      <c r="P15" s="12"/>
      <c r="Q15" s="9"/>
      <c r="R15" s="16"/>
      <c r="S15" s="14"/>
      <c r="T15" s="12"/>
      <c r="U15" s="9"/>
      <c r="V15" s="16"/>
      <c r="W15" s="14"/>
      <c r="X15" s="12"/>
      <c r="Y15" s="9"/>
      <c r="Z15" s="16"/>
      <c r="AA15" s="14"/>
      <c r="AB15" s="12"/>
      <c r="AC15" s="9"/>
      <c r="AD15" s="16"/>
      <c r="AE15" s="14"/>
      <c r="AF15" s="12"/>
      <c r="AG15" s="9"/>
      <c r="AH15" s="16"/>
      <c r="AI15" s="14"/>
      <c r="AJ15" s="12"/>
      <c r="AK15" s="9"/>
      <c r="AL15" s="16"/>
      <c r="AM15" s="14"/>
      <c r="AN15" s="12"/>
      <c r="AO15" s="9"/>
      <c r="AP15" s="16"/>
      <c r="AQ15" s="14"/>
      <c r="AR15" s="12"/>
      <c r="AS15" s="9"/>
      <c r="AT15" s="16"/>
      <c r="AU15" s="14"/>
      <c r="AV15" s="12"/>
      <c r="AW15" s="12"/>
      <c r="AX15" s="12"/>
      <c r="AY15" s="12"/>
      <c r="AZ15" s="12"/>
      <c r="BA15" s="12"/>
    </row>
    <row r="16" spans="1:53" ht="20.100000000000001" customHeight="1">
      <c r="A16" s="9"/>
      <c r="B16" s="6">
        <v>1</v>
      </c>
      <c r="C16" s="7" t="s">
        <v>1</v>
      </c>
      <c r="D16" s="45"/>
      <c r="E16" s="46"/>
      <c r="F16" s="47"/>
      <c r="G16" s="48"/>
      <c r="H16" s="49">
        <v>-1.7841675713029435</v>
      </c>
      <c r="I16" s="9"/>
      <c r="J16" s="16"/>
      <c r="K16" s="14"/>
      <c r="L16" s="12"/>
      <c r="M16" s="9"/>
      <c r="N16" s="16">
        <f t="shared" ref="N16:N79" si="0">IF(AND(H16&gt;$N$9,H16&lt;$N$8,ISNUMBER(H16)),H16,"")</f>
        <v>-1.7841675713029435</v>
      </c>
      <c r="O16" s="14"/>
      <c r="P16" s="12"/>
      <c r="Q16" s="9"/>
      <c r="R16" s="16"/>
      <c r="S16" s="14"/>
      <c r="T16" s="12"/>
      <c r="U16" s="9"/>
      <c r="V16" s="16"/>
      <c r="W16" s="14"/>
      <c r="X16" s="12"/>
      <c r="Y16" s="9"/>
      <c r="Z16" s="16"/>
      <c r="AA16" s="14"/>
      <c r="AB16" s="12"/>
      <c r="AC16" s="9"/>
      <c r="AD16" s="16"/>
      <c r="AE16" s="14"/>
      <c r="AF16" s="12"/>
      <c r="AG16" s="9"/>
      <c r="AH16" s="16"/>
      <c r="AI16" s="14"/>
      <c r="AJ16" s="12"/>
      <c r="AK16" s="9"/>
      <c r="AL16" s="16"/>
      <c r="AM16" s="14"/>
      <c r="AN16" s="12"/>
      <c r="AO16" s="9"/>
      <c r="AP16" s="16"/>
      <c r="AQ16" s="14"/>
      <c r="AR16" s="12"/>
      <c r="AS16" s="9"/>
      <c r="AT16" s="16"/>
      <c r="AU16" s="14"/>
      <c r="AV16" s="12"/>
      <c r="AW16" s="12"/>
      <c r="AX16" s="12"/>
      <c r="AY16" s="12"/>
      <c r="AZ16" s="12"/>
      <c r="BA16" s="12"/>
    </row>
    <row r="17" spans="1:53" ht="20.100000000000001" customHeight="1">
      <c r="A17" s="9"/>
      <c r="B17" s="4">
        <v>2</v>
      </c>
      <c r="C17" s="5" t="s">
        <v>3</v>
      </c>
      <c r="D17" s="33"/>
      <c r="E17" s="43"/>
      <c r="F17" s="13"/>
      <c r="G17" s="14"/>
      <c r="H17" s="44">
        <v>-8.7361724749266809</v>
      </c>
      <c r="I17" s="9"/>
      <c r="J17" s="16"/>
      <c r="K17" s="14"/>
      <c r="L17" s="12"/>
      <c r="M17" s="9"/>
      <c r="N17" s="16">
        <f t="shared" si="0"/>
        <v>-8.7361724749266809</v>
      </c>
      <c r="O17" s="14"/>
      <c r="P17" s="12"/>
      <c r="Q17" s="9"/>
      <c r="R17" s="16"/>
      <c r="S17" s="14"/>
      <c r="T17" s="12"/>
      <c r="U17" s="9"/>
      <c r="V17" s="16"/>
      <c r="W17" s="14"/>
      <c r="X17" s="12"/>
      <c r="Y17" s="9"/>
      <c r="Z17" s="16"/>
      <c r="AA17" s="14"/>
      <c r="AB17" s="12"/>
      <c r="AC17" s="9"/>
      <c r="AD17" s="16"/>
      <c r="AE17" s="14"/>
      <c r="AF17" s="12"/>
      <c r="AG17" s="9"/>
      <c r="AH17" s="16"/>
      <c r="AI17" s="14"/>
      <c r="AJ17" s="12"/>
      <c r="AK17" s="9"/>
      <c r="AL17" s="16"/>
      <c r="AM17" s="14"/>
      <c r="AN17" s="12"/>
      <c r="AO17" s="9"/>
      <c r="AP17" s="16"/>
      <c r="AQ17" s="14"/>
      <c r="AR17" s="12"/>
      <c r="AS17" s="9"/>
      <c r="AT17" s="16"/>
      <c r="AU17" s="14"/>
      <c r="AV17" s="12"/>
      <c r="AW17" s="12"/>
      <c r="AX17" s="12"/>
      <c r="AY17" s="12"/>
      <c r="AZ17" s="12"/>
      <c r="BA17" s="12"/>
    </row>
    <row r="18" spans="1:53" ht="20.100000000000001" customHeight="1">
      <c r="A18" s="9"/>
      <c r="B18" s="6">
        <v>3</v>
      </c>
      <c r="C18" s="7" t="s">
        <v>4</v>
      </c>
      <c r="D18" s="45"/>
      <c r="E18" s="46"/>
      <c r="F18" s="47"/>
      <c r="G18" s="48"/>
      <c r="H18" s="49">
        <v>3.5391288809747934</v>
      </c>
      <c r="I18" s="9"/>
      <c r="J18" s="16"/>
      <c r="K18" s="14"/>
      <c r="L18" s="12"/>
      <c r="M18" s="9"/>
      <c r="N18" s="16">
        <f t="shared" si="0"/>
        <v>3.5391288809747934</v>
      </c>
      <c r="O18" s="14"/>
      <c r="P18" s="12"/>
      <c r="Q18" s="9"/>
      <c r="R18" s="16"/>
      <c r="S18" s="14"/>
      <c r="T18" s="12"/>
      <c r="U18" s="9"/>
      <c r="V18" s="16"/>
      <c r="W18" s="14"/>
      <c r="X18" s="12"/>
      <c r="Y18" s="9"/>
      <c r="Z18" s="16"/>
      <c r="AA18" s="14"/>
      <c r="AB18" s="12"/>
      <c r="AC18" s="9"/>
      <c r="AD18" s="16"/>
      <c r="AE18" s="14"/>
      <c r="AF18" s="12"/>
      <c r="AG18" s="9"/>
      <c r="AH18" s="16"/>
      <c r="AI18" s="14"/>
      <c r="AJ18" s="12"/>
      <c r="AK18" s="9"/>
      <c r="AL18" s="16"/>
      <c r="AM18" s="14"/>
      <c r="AN18" s="12"/>
      <c r="AO18" s="9"/>
      <c r="AP18" s="16"/>
      <c r="AQ18" s="14"/>
      <c r="AR18" s="12"/>
      <c r="AS18" s="9"/>
      <c r="AT18" s="16"/>
      <c r="AU18" s="14"/>
      <c r="AV18" s="12"/>
      <c r="AW18" s="12"/>
      <c r="AX18" s="12"/>
      <c r="AY18" s="12"/>
      <c r="AZ18" s="12"/>
      <c r="BA18" s="12"/>
    </row>
    <row r="19" spans="1:53" ht="20.100000000000001" customHeight="1">
      <c r="A19" s="9"/>
      <c r="B19" s="4">
        <v>4</v>
      </c>
      <c r="C19" s="5" t="s">
        <v>2</v>
      </c>
      <c r="D19" s="33"/>
      <c r="E19" s="43"/>
      <c r="F19" s="13"/>
      <c r="G19" s="14"/>
      <c r="H19" s="44">
        <v>4.1679855591961745</v>
      </c>
      <c r="I19" s="9"/>
      <c r="J19" s="16"/>
      <c r="K19" s="14"/>
      <c r="L19" s="12"/>
      <c r="M19" s="9"/>
      <c r="N19" s="16">
        <f t="shared" si="0"/>
        <v>4.1679855591961745</v>
      </c>
      <c r="O19" s="14"/>
      <c r="P19" s="12"/>
      <c r="Q19" s="9"/>
      <c r="R19" s="16"/>
      <c r="S19" s="14"/>
      <c r="T19" s="12"/>
      <c r="U19" s="9"/>
      <c r="V19" s="16"/>
      <c r="W19" s="14"/>
      <c r="X19" s="12"/>
      <c r="Y19" s="9"/>
      <c r="Z19" s="16"/>
      <c r="AA19" s="14"/>
      <c r="AB19" s="12"/>
      <c r="AC19" s="9"/>
      <c r="AD19" s="16"/>
      <c r="AE19" s="14"/>
      <c r="AF19" s="12"/>
      <c r="AG19" s="9"/>
      <c r="AH19" s="16"/>
      <c r="AI19" s="14"/>
      <c r="AJ19" s="12"/>
      <c r="AK19" s="9"/>
      <c r="AL19" s="16"/>
      <c r="AM19" s="14"/>
      <c r="AN19" s="12"/>
      <c r="AO19" s="9"/>
      <c r="AP19" s="16"/>
      <c r="AQ19" s="14"/>
      <c r="AR19" s="12"/>
      <c r="AS19" s="9"/>
      <c r="AT19" s="16"/>
      <c r="AU19" s="14"/>
      <c r="AV19" s="12"/>
      <c r="AW19" s="12"/>
      <c r="AX19" s="12"/>
      <c r="AY19" s="12"/>
      <c r="AZ19" s="12"/>
      <c r="BA19" s="12"/>
    </row>
    <row r="20" spans="1:53" ht="20.100000000000001" customHeight="1">
      <c r="A20" s="9"/>
      <c r="B20" s="6">
        <v>5</v>
      </c>
      <c r="C20" s="7" t="s">
        <v>0</v>
      </c>
      <c r="D20" s="45"/>
      <c r="E20" s="46"/>
      <c r="F20" s="47"/>
      <c r="G20" s="48"/>
      <c r="H20" s="49">
        <v>2.9779093723267187</v>
      </c>
      <c r="I20" s="9"/>
      <c r="J20" s="16"/>
      <c r="K20" s="14"/>
      <c r="L20" s="12"/>
      <c r="M20" s="9"/>
      <c r="N20" s="16">
        <f t="shared" si="0"/>
        <v>2.9779093723267187</v>
      </c>
      <c r="O20" s="14"/>
      <c r="P20" s="12"/>
      <c r="Q20" s="9"/>
      <c r="R20" s="16"/>
      <c r="S20" s="14"/>
      <c r="T20" s="12"/>
      <c r="U20" s="9"/>
      <c r="V20" s="16"/>
      <c r="W20" s="14"/>
      <c r="X20" s="12"/>
      <c r="Y20" s="9"/>
      <c r="Z20" s="16"/>
      <c r="AA20" s="14"/>
      <c r="AB20" s="12"/>
      <c r="AC20" s="9"/>
      <c r="AD20" s="16"/>
      <c r="AE20" s="14"/>
      <c r="AF20" s="12"/>
      <c r="AG20" s="9"/>
      <c r="AH20" s="16"/>
      <c r="AI20" s="14"/>
      <c r="AJ20" s="12"/>
      <c r="AK20" s="9"/>
      <c r="AL20" s="16"/>
      <c r="AM20" s="14"/>
      <c r="AN20" s="12"/>
      <c r="AO20" s="9"/>
      <c r="AP20" s="16"/>
      <c r="AQ20" s="14"/>
      <c r="AR20" s="12"/>
      <c r="AS20" s="9"/>
      <c r="AT20" s="16"/>
      <c r="AU20" s="14"/>
      <c r="AV20" s="12"/>
      <c r="AW20" s="12"/>
      <c r="AX20" s="12"/>
      <c r="AY20" s="12"/>
      <c r="AZ20" s="12"/>
      <c r="BA20" s="12"/>
    </row>
    <row r="21" spans="1:53" ht="20.100000000000001" customHeight="1">
      <c r="A21" s="9"/>
      <c r="B21" s="4"/>
      <c r="C21" s="5"/>
      <c r="D21" s="33"/>
      <c r="E21" s="43"/>
      <c r="F21" s="13"/>
      <c r="G21" s="14"/>
      <c r="H21" s="44"/>
      <c r="I21" s="9"/>
      <c r="J21" s="16"/>
      <c r="K21" s="14"/>
      <c r="L21" s="12"/>
      <c r="M21" s="9"/>
      <c r="N21" s="16" t="str">
        <f t="shared" si="0"/>
        <v/>
      </c>
      <c r="O21" s="14"/>
      <c r="P21" s="12"/>
      <c r="Q21" s="9"/>
      <c r="R21" s="16"/>
      <c r="S21" s="14"/>
      <c r="T21" s="12"/>
      <c r="U21" s="9"/>
      <c r="V21" s="16"/>
      <c r="W21" s="14"/>
      <c r="X21" s="12"/>
      <c r="Y21" s="9"/>
      <c r="Z21" s="16"/>
      <c r="AA21" s="14"/>
      <c r="AB21" s="12"/>
      <c r="AC21" s="9"/>
      <c r="AD21" s="16"/>
      <c r="AE21" s="14"/>
      <c r="AF21" s="12"/>
      <c r="AG21" s="9"/>
      <c r="AH21" s="16"/>
      <c r="AI21" s="14"/>
      <c r="AJ21" s="12"/>
      <c r="AK21" s="9"/>
      <c r="AL21" s="16"/>
      <c r="AM21" s="14"/>
      <c r="AN21" s="12"/>
      <c r="AO21" s="9"/>
      <c r="AP21" s="16"/>
      <c r="AQ21" s="14"/>
      <c r="AR21" s="12"/>
      <c r="AS21" s="9"/>
      <c r="AT21" s="16"/>
      <c r="AU21" s="14"/>
      <c r="AV21" s="12"/>
      <c r="AW21" s="12"/>
      <c r="AX21" s="12"/>
      <c r="AY21" s="12"/>
      <c r="AZ21" s="12"/>
      <c r="BA21" s="12"/>
    </row>
    <row r="22" spans="1:53" ht="20.100000000000001" customHeight="1">
      <c r="A22" s="9"/>
      <c r="B22" s="6"/>
      <c r="C22" s="7"/>
      <c r="D22" s="45"/>
      <c r="E22" s="46"/>
      <c r="F22" s="47"/>
      <c r="G22" s="48"/>
      <c r="H22" s="49"/>
      <c r="I22" s="9"/>
      <c r="J22" s="16"/>
      <c r="K22" s="14"/>
      <c r="L22" s="12"/>
      <c r="M22" s="9"/>
      <c r="N22" s="16" t="str">
        <f t="shared" si="0"/>
        <v/>
      </c>
      <c r="O22" s="14"/>
      <c r="P22" s="12"/>
      <c r="Q22" s="9"/>
      <c r="R22" s="16"/>
      <c r="S22" s="14"/>
      <c r="T22" s="12"/>
      <c r="U22" s="9"/>
      <c r="V22" s="16"/>
      <c r="W22" s="14"/>
      <c r="X22" s="12"/>
      <c r="Y22" s="9"/>
      <c r="Z22" s="16"/>
      <c r="AA22" s="14"/>
      <c r="AB22" s="12"/>
      <c r="AC22" s="9"/>
      <c r="AD22" s="16"/>
      <c r="AE22" s="14"/>
      <c r="AF22" s="12"/>
      <c r="AG22" s="9"/>
      <c r="AH22" s="16"/>
      <c r="AI22" s="14"/>
      <c r="AJ22" s="12"/>
      <c r="AK22" s="9"/>
      <c r="AL22" s="16"/>
      <c r="AM22" s="14"/>
      <c r="AN22" s="12"/>
      <c r="AO22" s="9"/>
      <c r="AP22" s="16"/>
      <c r="AQ22" s="14"/>
      <c r="AR22" s="12"/>
      <c r="AS22" s="9"/>
      <c r="AT22" s="16"/>
      <c r="AU22" s="14"/>
      <c r="AV22" s="12"/>
      <c r="AW22" s="12"/>
      <c r="AX22" s="12"/>
      <c r="AY22" s="12"/>
      <c r="AZ22" s="12"/>
      <c r="BA22" s="12"/>
    </row>
    <row r="23" spans="1:53" ht="20.100000000000001" customHeight="1">
      <c r="A23" s="9"/>
      <c r="B23" s="4"/>
      <c r="C23" s="5"/>
      <c r="D23" s="33"/>
      <c r="E23" s="43"/>
      <c r="F23" s="13"/>
      <c r="G23" s="14"/>
      <c r="H23" s="44"/>
      <c r="I23" s="9"/>
      <c r="J23" s="16"/>
      <c r="K23" s="14"/>
      <c r="L23" s="12"/>
      <c r="M23" s="9"/>
      <c r="N23" s="16" t="str">
        <f t="shared" si="0"/>
        <v/>
      </c>
      <c r="O23" s="14"/>
      <c r="P23" s="12"/>
      <c r="Q23" s="9"/>
      <c r="R23" s="16"/>
      <c r="S23" s="14"/>
      <c r="T23" s="12"/>
      <c r="U23" s="9"/>
      <c r="V23" s="16"/>
      <c r="W23" s="14"/>
      <c r="X23" s="12"/>
      <c r="Y23" s="9"/>
      <c r="Z23" s="16"/>
      <c r="AA23" s="14"/>
      <c r="AB23" s="12"/>
      <c r="AC23" s="9"/>
      <c r="AD23" s="16"/>
      <c r="AE23" s="14"/>
      <c r="AF23" s="12"/>
      <c r="AG23" s="9"/>
      <c r="AH23" s="16"/>
      <c r="AI23" s="14"/>
      <c r="AJ23" s="12"/>
      <c r="AK23" s="9"/>
      <c r="AL23" s="16"/>
      <c r="AM23" s="14"/>
      <c r="AN23" s="12"/>
      <c r="AO23" s="9"/>
      <c r="AP23" s="16"/>
      <c r="AQ23" s="14"/>
      <c r="AR23" s="12"/>
      <c r="AS23" s="9"/>
      <c r="AT23" s="16"/>
      <c r="AU23" s="14"/>
      <c r="AV23" s="12"/>
      <c r="AW23" s="12"/>
      <c r="AX23" s="12"/>
      <c r="AY23" s="12"/>
      <c r="AZ23" s="12"/>
      <c r="BA23" s="12"/>
    </row>
    <row r="24" spans="1:53" ht="20.100000000000001" customHeight="1">
      <c r="A24" s="9"/>
      <c r="B24" s="6"/>
      <c r="C24" s="7"/>
      <c r="D24" s="45"/>
      <c r="E24" s="46"/>
      <c r="F24" s="47"/>
      <c r="G24" s="48"/>
      <c r="H24" s="49"/>
      <c r="I24" s="9"/>
      <c r="J24" s="16"/>
      <c r="K24" s="14"/>
      <c r="L24" s="12"/>
      <c r="M24" s="9"/>
      <c r="N24" s="16"/>
      <c r="O24" s="14"/>
      <c r="P24" s="12"/>
      <c r="Q24" s="9"/>
      <c r="R24" s="16"/>
      <c r="S24" s="14"/>
      <c r="T24" s="12"/>
      <c r="U24" s="9"/>
      <c r="V24" s="16"/>
      <c r="W24" s="14"/>
      <c r="X24" s="12"/>
      <c r="Y24" s="9"/>
      <c r="Z24" s="16"/>
      <c r="AA24" s="14"/>
      <c r="AB24" s="12"/>
      <c r="AC24" s="9"/>
      <c r="AD24" s="16"/>
      <c r="AE24" s="14"/>
      <c r="AF24" s="12"/>
      <c r="AG24" s="9"/>
      <c r="AH24" s="16"/>
      <c r="AI24" s="14"/>
      <c r="AJ24" s="12"/>
      <c r="AK24" s="9"/>
      <c r="AL24" s="16"/>
      <c r="AM24" s="14"/>
      <c r="AN24" s="12"/>
      <c r="AO24" s="9"/>
      <c r="AP24" s="16"/>
      <c r="AQ24" s="14"/>
      <c r="AR24" s="12"/>
      <c r="AS24" s="9"/>
      <c r="AT24" s="16"/>
      <c r="AU24" s="14"/>
      <c r="AV24" s="12"/>
      <c r="AW24" s="12"/>
      <c r="AX24" s="12"/>
      <c r="AY24" s="12"/>
      <c r="AZ24" s="12"/>
      <c r="BA24" s="12"/>
    </row>
    <row r="25" spans="1:53" ht="20.100000000000001" customHeight="1">
      <c r="A25" s="9"/>
      <c r="B25" s="4"/>
      <c r="C25" s="5"/>
      <c r="D25" s="33"/>
      <c r="E25" s="43"/>
      <c r="F25" s="13"/>
      <c r="G25" s="14"/>
      <c r="H25" s="44"/>
      <c r="I25" s="9"/>
      <c r="J25" s="16"/>
      <c r="K25" s="14"/>
      <c r="L25" s="12"/>
      <c r="M25" s="9"/>
      <c r="N25" s="16" t="str">
        <f t="shared" si="0"/>
        <v/>
      </c>
      <c r="O25" s="14"/>
      <c r="P25" s="12"/>
      <c r="Q25" s="9"/>
      <c r="R25" s="16"/>
      <c r="S25" s="14"/>
      <c r="T25" s="12"/>
      <c r="U25" s="9"/>
      <c r="V25" s="16"/>
      <c r="W25" s="14"/>
      <c r="X25" s="12"/>
      <c r="Y25" s="9"/>
      <c r="Z25" s="16"/>
      <c r="AA25" s="14"/>
      <c r="AB25" s="12"/>
      <c r="AC25" s="9"/>
      <c r="AD25" s="16"/>
      <c r="AE25" s="14"/>
      <c r="AF25" s="12"/>
      <c r="AG25" s="9"/>
      <c r="AH25" s="16"/>
      <c r="AI25" s="14"/>
      <c r="AJ25" s="12"/>
      <c r="AK25" s="9"/>
      <c r="AL25" s="16"/>
      <c r="AM25" s="14"/>
      <c r="AN25" s="12"/>
      <c r="AO25" s="9"/>
      <c r="AP25" s="16"/>
      <c r="AQ25" s="14"/>
      <c r="AR25" s="12"/>
      <c r="AS25" s="9"/>
      <c r="AT25" s="16"/>
      <c r="AU25" s="14"/>
      <c r="AV25" s="12"/>
      <c r="AW25" s="12"/>
      <c r="AX25" s="12"/>
      <c r="AY25" s="12"/>
      <c r="AZ25" s="12"/>
      <c r="BA25" s="12"/>
    </row>
    <row r="26" spans="1:53" ht="20.100000000000001" customHeight="1">
      <c r="A26" s="9"/>
      <c r="B26" s="6"/>
      <c r="C26" s="7"/>
      <c r="D26" s="45"/>
      <c r="E26" s="46"/>
      <c r="F26" s="47"/>
      <c r="G26" s="48"/>
      <c r="H26" s="49"/>
      <c r="I26" s="9"/>
      <c r="J26" s="16"/>
      <c r="K26" s="14"/>
      <c r="L26" s="12"/>
      <c r="M26" s="9"/>
      <c r="N26" s="16" t="str">
        <f t="shared" si="0"/>
        <v/>
      </c>
      <c r="O26" s="14"/>
      <c r="P26" s="12"/>
      <c r="Q26" s="9"/>
      <c r="R26" s="16"/>
      <c r="S26" s="14"/>
      <c r="T26" s="12"/>
      <c r="U26" s="9"/>
      <c r="V26" s="16"/>
      <c r="W26" s="14"/>
      <c r="X26" s="12"/>
      <c r="Y26" s="9"/>
      <c r="Z26" s="16"/>
      <c r="AA26" s="14"/>
      <c r="AB26" s="12"/>
      <c r="AC26" s="9"/>
      <c r="AD26" s="16"/>
      <c r="AE26" s="14"/>
      <c r="AF26" s="12"/>
      <c r="AG26" s="9"/>
      <c r="AH26" s="16"/>
      <c r="AI26" s="14"/>
      <c r="AJ26" s="12"/>
      <c r="AK26" s="9"/>
      <c r="AL26" s="16"/>
      <c r="AM26" s="14"/>
      <c r="AN26" s="12"/>
      <c r="AO26" s="9"/>
      <c r="AP26" s="16"/>
      <c r="AQ26" s="14"/>
      <c r="AR26" s="12"/>
      <c r="AS26" s="9"/>
      <c r="AT26" s="16"/>
      <c r="AU26" s="14"/>
      <c r="AV26" s="12"/>
      <c r="AW26" s="12"/>
      <c r="AX26" s="12"/>
      <c r="AY26" s="12"/>
      <c r="AZ26" s="12"/>
      <c r="BA26" s="12"/>
    </row>
    <row r="27" spans="1:53" ht="20.100000000000001" customHeight="1">
      <c r="A27" s="9"/>
      <c r="B27" s="4"/>
      <c r="C27" s="5"/>
      <c r="D27" s="33"/>
      <c r="E27" s="43"/>
      <c r="F27" s="13"/>
      <c r="G27" s="14"/>
      <c r="H27" s="44"/>
      <c r="I27" s="9"/>
      <c r="J27" s="16"/>
      <c r="K27" s="14"/>
      <c r="L27" s="12"/>
      <c r="M27" s="9"/>
      <c r="N27" s="16" t="str">
        <f t="shared" si="0"/>
        <v/>
      </c>
      <c r="O27" s="14"/>
      <c r="P27" s="12"/>
      <c r="Q27" s="9"/>
      <c r="R27" s="16"/>
      <c r="S27" s="14"/>
      <c r="T27" s="12"/>
      <c r="U27" s="9"/>
      <c r="V27" s="16"/>
      <c r="W27" s="14"/>
      <c r="X27" s="12"/>
      <c r="Y27" s="9"/>
      <c r="Z27" s="16"/>
      <c r="AA27" s="14"/>
      <c r="AB27" s="12"/>
      <c r="AC27" s="9"/>
      <c r="AD27" s="16"/>
      <c r="AE27" s="14"/>
      <c r="AF27" s="12"/>
      <c r="AG27" s="9"/>
      <c r="AH27" s="16"/>
      <c r="AI27" s="14"/>
      <c r="AJ27" s="12"/>
      <c r="AK27" s="9"/>
      <c r="AL27" s="16"/>
      <c r="AM27" s="14"/>
      <c r="AN27" s="12"/>
      <c r="AO27" s="9"/>
      <c r="AP27" s="16"/>
      <c r="AQ27" s="14"/>
      <c r="AR27" s="12"/>
      <c r="AS27" s="9"/>
      <c r="AT27" s="16"/>
      <c r="AU27" s="14"/>
      <c r="AV27" s="12"/>
      <c r="AW27" s="12"/>
      <c r="AX27" s="12"/>
      <c r="AY27" s="12"/>
      <c r="AZ27" s="12"/>
      <c r="BA27" s="12"/>
    </row>
    <row r="28" spans="1:53" ht="20.100000000000001" customHeight="1">
      <c r="A28" s="9"/>
      <c r="B28" s="6"/>
      <c r="C28" s="7"/>
      <c r="D28" s="45"/>
      <c r="E28" s="46"/>
      <c r="F28" s="47"/>
      <c r="G28" s="48"/>
      <c r="H28" s="49"/>
      <c r="I28" s="9"/>
      <c r="J28" s="16"/>
      <c r="K28" s="14"/>
      <c r="L28" s="12"/>
      <c r="M28" s="9"/>
      <c r="N28" s="16" t="str">
        <f t="shared" si="0"/>
        <v/>
      </c>
      <c r="O28" s="14"/>
      <c r="P28" s="12"/>
      <c r="Q28" s="9"/>
      <c r="R28" s="16"/>
      <c r="S28" s="14"/>
      <c r="T28" s="12"/>
      <c r="U28" s="9"/>
      <c r="V28" s="16"/>
      <c r="W28" s="14"/>
      <c r="X28" s="12"/>
      <c r="Y28" s="9"/>
      <c r="Z28" s="16"/>
      <c r="AA28" s="14"/>
      <c r="AB28" s="12"/>
      <c r="AC28" s="9"/>
      <c r="AD28" s="16"/>
      <c r="AE28" s="14"/>
      <c r="AF28" s="12"/>
      <c r="AG28" s="9"/>
      <c r="AH28" s="16"/>
      <c r="AI28" s="14"/>
      <c r="AJ28" s="12"/>
      <c r="AK28" s="9"/>
      <c r="AL28" s="16"/>
      <c r="AM28" s="14"/>
      <c r="AN28" s="12"/>
      <c r="AO28" s="9"/>
      <c r="AP28" s="16"/>
      <c r="AQ28" s="14"/>
      <c r="AR28" s="12"/>
      <c r="AS28" s="9"/>
      <c r="AT28" s="16"/>
      <c r="AU28" s="14"/>
      <c r="AV28" s="12"/>
      <c r="AW28" s="12"/>
      <c r="AX28" s="12"/>
      <c r="AY28" s="12"/>
      <c r="AZ28" s="12"/>
      <c r="BA28" s="12"/>
    </row>
    <row r="29" spans="1:53" ht="20.100000000000001" customHeight="1">
      <c r="A29" s="9"/>
      <c r="B29" s="4"/>
      <c r="C29" s="5"/>
      <c r="D29" s="33"/>
      <c r="E29" s="43"/>
      <c r="F29" s="13"/>
      <c r="G29" s="14"/>
      <c r="H29" s="44"/>
      <c r="I29" s="9"/>
      <c r="J29" s="16"/>
      <c r="K29" s="14"/>
      <c r="L29" s="12"/>
      <c r="M29" s="9"/>
      <c r="N29" s="16" t="str">
        <f t="shared" si="0"/>
        <v/>
      </c>
      <c r="O29" s="14"/>
      <c r="P29" s="12"/>
      <c r="Q29" s="9"/>
      <c r="R29" s="16"/>
      <c r="S29" s="14"/>
      <c r="T29" s="12"/>
      <c r="U29" s="9"/>
      <c r="V29" s="16"/>
      <c r="W29" s="14"/>
      <c r="X29" s="12"/>
      <c r="Y29" s="9"/>
      <c r="Z29" s="16"/>
      <c r="AA29" s="14"/>
      <c r="AB29" s="12"/>
      <c r="AC29" s="9"/>
      <c r="AD29" s="16"/>
      <c r="AE29" s="14"/>
      <c r="AF29" s="12"/>
      <c r="AG29" s="9"/>
      <c r="AH29" s="16"/>
      <c r="AI29" s="14"/>
      <c r="AJ29" s="12"/>
      <c r="AK29" s="9"/>
      <c r="AL29" s="16"/>
      <c r="AM29" s="14"/>
      <c r="AN29" s="12"/>
      <c r="AO29" s="9"/>
      <c r="AP29" s="16"/>
      <c r="AQ29" s="14"/>
      <c r="AR29" s="12"/>
      <c r="AS29" s="9"/>
      <c r="AT29" s="16"/>
      <c r="AU29" s="14"/>
      <c r="AV29" s="12"/>
      <c r="AW29" s="12"/>
      <c r="AX29" s="12"/>
      <c r="AY29" s="12"/>
      <c r="AZ29" s="12"/>
      <c r="BA29" s="12"/>
    </row>
    <row r="30" spans="1:53" ht="20.100000000000001" customHeight="1">
      <c r="A30" s="9"/>
      <c r="B30" s="6"/>
      <c r="C30" s="7"/>
      <c r="D30" s="45"/>
      <c r="E30" s="46"/>
      <c r="F30" s="47"/>
      <c r="G30" s="48"/>
      <c r="H30" s="49"/>
      <c r="I30" s="9"/>
      <c r="J30" s="16"/>
      <c r="K30" s="14"/>
      <c r="L30" s="12"/>
      <c r="M30" s="9"/>
      <c r="N30" s="16" t="str">
        <f t="shared" si="0"/>
        <v/>
      </c>
      <c r="O30" s="14"/>
      <c r="P30" s="12"/>
      <c r="Q30" s="9"/>
      <c r="R30" s="16"/>
      <c r="S30" s="14"/>
      <c r="T30" s="12"/>
      <c r="U30" s="9"/>
      <c r="V30" s="16"/>
      <c r="W30" s="14"/>
      <c r="X30" s="12"/>
      <c r="Y30" s="9"/>
      <c r="Z30" s="16"/>
      <c r="AA30" s="14"/>
      <c r="AB30" s="12"/>
      <c r="AC30" s="9"/>
      <c r="AD30" s="16"/>
      <c r="AE30" s="14"/>
      <c r="AF30" s="12"/>
      <c r="AG30" s="9"/>
      <c r="AH30" s="16"/>
      <c r="AI30" s="14"/>
      <c r="AJ30" s="12"/>
      <c r="AK30" s="9"/>
      <c r="AL30" s="16"/>
      <c r="AM30" s="14"/>
      <c r="AN30" s="12"/>
      <c r="AO30" s="9"/>
      <c r="AP30" s="16"/>
      <c r="AQ30" s="14"/>
      <c r="AR30" s="12"/>
      <c r="AS30" s="9"/>
      <c r="AT30" s="16"/>
      <c r="AU30" s="14"/>
      <c r="AV30" s="12"/>
      <c r="AW30" s="12"/>
      <c r="AX30" s="12"/>
      <c r="AY30" s="12"/>
      <c r="AZ30" s="12"/>
      <c r="BA30" s="12"/>
    </row>
    <row r="31" spans="1:53" ht="20.100000000000001" customHeight="1">
      <c r="A31" s="9"/>
      <c r="B31" s="4"/>
      <c r="C31" s="5"/>
      <c r="D31" s="33"/>
      <c r="E31" s="43"/>
      <c r="F31" s="13"/>
      <c r="G31" s="14"/>
      <c r="H31" s="44"/>
      <c r="I31" s="9"/>
      <c r="J31" s="16"/>
      <c r="K31" s="14"/>
      <c r="L31" s="12"/>
      <c r="M31" s="9"/>
      <c r="N31" s="16" t="str">
        <f t="shared" si="0"/>
        <v/>
      </c>
      <c r="O31" s="14"/>
      <c r="P31" s="12"/>
      <c r="Q31" s="9"/>
      <c r="R31" s="16"/>
      <c r="S31" s="14"/>
      <c r="T31" s="12"/>
      <c r="U31" s="9"/>
      <c r="V31" s="16"/>
      <c r="W31" s="14"/>
      <c r="X31" s="12"/>
      <c r="Y31" s="9"/>
      <c r="Z31" s="16"/>
      <c r="AA31" s="14"/>
      <c r="AB31" s="12"/>
      <c r="AC31" s="9"/>
      <c r="AD31" s="16"/>
      <c r="AE31" s="14"/>
      <c r="AF31" s="12"/>
      <c r="AG31" s="9"/>
      <c r="AH31" s="16"/>
      <c r="AI31" s="14"/>
      <c r="AJ31" s="12"/>
      <c r="AK31" s="9"/>
      <c r="AL31" s="16"/>
      <c r="AM31" s="14"/>
      <c r="AN31" s="12"/>
      <c r="AO31" s="9"/>
      <c r="AP31" s="16"/>
      <c r="AQ31" s="14"/>
      <c r="AR31" s="12"/>
      <c r="AS31" s="9"/>
      <c r="AT31" s="16"/>
      <c r="AU31" s="14"/>
      <c r="AV31" s="12"/>
      <c r="AW31" s="12"/>
      <c r="AX31" s="12"/>
      <c r="AY31" s="12"/>
      <c r="AZ31" s="12"/>
      <c r="BA31" s="12"/>
    </row>
    <row r="32" spans="1:53" ht="20.100000000000001" customHeight="1">
      <c r="A32" s="9"/>
      <c r="B32" s="6"/>
      <c r="C32" s="7"/>
      <c r="D32" s="45"/>
      <c r="E32" s="46"/>
      <c r="F32" s="47"/>
      <c r="G32" s="48"/>
      <c r="H32" s="49"/>
      <c r="I32" s="9"/>
      <c r="J32" s="16"/>
      <c r="K32" s="14"/>
      <c r="L32" s="12"/>
      <c r="M32" s="9"/>
      <c r="N32" s="16" t="str">
        <f t="shared" si="0"/>
        <v/>
      </c>
      <c r="O32" s="14"/>
      <c r="P32" s="12"/>
      <c r="Q32" s="9"/>
      <c r="R32" s="16"/>
      <c r="S32" s="14"/>
      <c r="T32" s="12"/>
      <c r="U32" s="9"/>
      <c r="V32" s="16"/>
      <c r="W32" s="14"/>
      <c r="X32" s="12"/>
      <c r="Y32" s="9"/>
      <c r="Z32" s="16"/>
      <c r="AA32" s="14"/>
      <c r="AB32" s="12"/>
      <c r="AC32" s="9"/>
      <c r="AD32" s="16"/>
      <c r="AE32" s="14"/>
      <c r="AF32" s="12"/>
      <c r="AG32" s="9"/>
      <c r="AH32" s="16"/>
      <c r="AI32" s="14"/>
      <c r="AJ32" s="12"/>
      <c r="AK32" s="9"/>
      <c r="AL32" s="16"/>
      <c r="AM32" s="14"/>
      <c r="AN32" s="12"/>
      <c r="AO32" s="9"/>
      <c r="AP32" s="16"/>
      <c r="AQ32" s="14"/>
      <c r="AR32" s="12"/>
      <c r="AS32" s="9"/>
      <c r="AT32" s="16"/>
      <c r="AU32" s="14"/>
      <c r="AV32" s="12"/>
      <c r="AW32" s="12"/>
      <c r="AX32" s="12"/>
      <c r="AY32" s="12"/>
      <c r="AZ32" s="12"/>
      <c r="BA32" s="12"/>
    </row>
    <row r="33" spans="1:53" ht="20.100000000000001" customHeight="1">
      <c r="A33" s="9"/>
      <c r="B33" s="4"/>
      <c r="C33" s="5"/>
      <c r="D33" s="33"/>
      <c r="E33" s="43"/>
      <c r="F33" s="13"/>
      <c r="G33" s="14"/>
      <c r="H33" s="44"/>
      <c r="I33" s="9"/>
      <c r="J33" s="16"/>
      <c r="K33" s="14"/>
      <c r="L33" s="12"/>
      <c r="M33" s="9"/>
      <c r="N33" s="16" t="str">
        <f t="shared" si="0"/>
        <v/>
      </c>
      <c r="O33" s="14"/>
      <c r="P33" s="12"/>
      <c r="Q33" s="9"/>
      <c r="R33" s="16"/>
      <c r="S33" s="14"/>
      <c r="T33" s="12"/>
      <c r="U33" s="9"/>
      <c r="V33" s="16"/>
      <c r="W33" s="14"/>
      <c r="X33" s="12"/>
      <c r="Y33" s="9"/>
      <c r="Z33" s="16"/>
      <c r="AA33" s="14"/>
      <c r="AB33" s="12"/>
      <c r="AC33" s="9"/>
      <c r="AD33" s="16"/>
      <c r="AE33" s="14"/>
      <c r="AF33" s="12"/>
      <c r="AG33" s="9"/>
      <c r="AH33" s="16"/>
      <c r="AI33" s="14"/>
      <c r="AJ33" s="12"/>
      <c r="AK33" s="9"/>
      <c r="AL33" s="16"/>
      <c r="AM33" s="14"/>
      <c r="AN33" s="12"/>
      <c r="AO33" s="9"/>
      <c r="AP33" s="16"/>
      <c r="AQ33" s="14"/>
      <c r="AR33" s="12"/>
      <c r="AS33" s="9"/>
      <c r="AT33" s="16"/>
      <c r="AU33" s="14"/>
      <c r="AV33" s="12"/>
      <c r="AW33" s="12"/>
      <c r="AX33" s="12"/>
      <c r="AY33" s="12"/>
      <c r="AZ33" s="12"/>
      <c r="BA33" s="12"/>
    </row>
    <row r="34" spans="1:53" ht="20.100000000000001" customHeight="1">
      <c r="A34" s="9"/>
      <c r="B34" s="6"/>
      <c r="C34" s="7"/>
      <c r="D34" s="45"/>
      <c r="E34" s="46"/>
      <c r="F34" s="47"/>
      <c r="G34" s="48"/>
      <c r="H34" s="49"/>
      <c r="I34" s="9"/>
      <c r="J34" s="16"/>
      <c r="K34" s="14"/>
      <c r="L34" s="12"/>
      <c r="M34" s="9"/>
      <c r="N34" s="16" t="str">
        <f t="shared" si="0"/>
        <v/>
      </c>
      <c r="O34" s="14"/>
      <c r="P34" s="12"/>
      <c r="Q34" s="9"/>
      <c r="R34" s="16"/>
      <c r="S34" s="14"/>
      <c r="T34" s="12"/>
      <c r="U34" s="9"/>
      <c r="V34" s="16"/>
      <c r="W34" s="14"/>
      <c r="X34" s="12"/>
      <c r="Y34" s="9"/>
      <c r="Z34" s="16"/>
      <c r="AA34" s="14"/>
      <c r="AB34" s="12"/>
      <c r="AC34" s="9"/>
      <c r="AD34" s="16"/>
      <c r="AE34" s="14"/>
      <c r="AF34" s="12"/>
      <c r="AG34" s="9"/>
      <c r="AH34" s="16"/>
      <c r="AI34" s="14"/>
      <c r="AJ34" s="12"/>
      <c r="AK34" s="9"/>
      <c r="AL34" s="16"/>
      <c r="AM34" s="14"/>
      <c r="AN34" s="12"/>
      <c r="AO34" s="9"/>
      <c r="AP34" s="16"/>
      <c r="AQ34" s="14"/>
      <c r="AR34" s="12"/>
      <c r="AS34" s="9"/>
      <c r="AT34" s="16"/>
      <c r="AU34" s="14"/>
      <c r="AV34" s="12"/>
      <c r="AW34" s="12"/>
      <c r="AX34" s="12"/>
      <c r="AY34" s="12"/>
      <c r="AZ34" s="12"/>
      <c r="BA34" s="12"/>
    </row>
    <row r="35" spans="1:53" ht="20.100000000000001" customHeight="1">
      <c r="A35" s="9"/>
      <c r="B35" s="4"/>
      <c r="C35" s="5"/>
      <c r="D35" s="33"/>
      <c r="E35" s="43"/>
      <c r="F35" s="13"/>
      <c r="G35" s="14"/>
      <c r="H35" s="44"/>
      <c r="I35" s="9"/>
      <c r="J35" s="16"/>
      <c r="K35" s="14"/>
      <c r="L35" s="12"/>
      <c r="M35" s="9"/>
      <c r="N35" s="16" t="str">
        <f t="shared" si="0"/>
        <v/>
      </c>
      <c r="O35" s="14"/>
      <c r="P35" s="12"/>
      <c r="Q35" s="9"/>
      <c r="R35" s="16"/>
      <c r="S35" s="14"/>
      <c r="T35" s="12"/>
      <c r="U35" s="9"/>
      <c r="V35" s="16"/>
      <c r="W35" s="14"/>
      <c r="X35" s="12"/>
      <c r="Y35" s="9"/>
      <c r="Z35" s="16"/>
      <c r="AA35" s="14"/>
      <c r="AB35" s="12"/>
      <c r="AC35" s="9"/>
      <c r="AD35" s="16"/>
      <c r="AE35" s="14"/>
      <c r="AF35" s="12"/>
      <c r="AG35" s="9"/>
      <c r="AH35" s="16"/>
      <c r="AI35" s="14"/>
      <c r="AJ35" s="12"/>
      <c r="AK35" s="9"/>
      <c r="AL35" s="16"/>
      <c r="AM35" s="14"/>
      <c r="AN35" s="12"/>
      <c r="AO35" s="9"/>
      <c r="AP35" s="16"/>
      <c r="AQ35" s="14"/>
      <c r="AR35" s="12"/>
      <c r="AS35" s="9"/>
      <c r="AT35" s="16"/>
      <c r="AU35" s="14"/>
      <c r="AV35" s="12"/>
      <c r="AW35" s="12"/>
      <c r="AX35" s="12"/>
      <c r="AY35" s="12"/>
      <c r="AZ35" s="12"/>
      <c r="BA35" s="12"/>
    </row>
    <row r="36" spans="1:53" ht="20.100000000000001" customHeight="1">
      <c r="A36" s="9"/>
      <c r="B36" s="6"/>
      <c r="C36" s="7"/>
      <c r="D36" s="45"/>
      <c r="E36" s="46"/>
      <c r="F36" s="47"/>
      <c r="G36" s="48"/>
      <c r="H36" s="49"/>
      <c r="I36" s="9"/>
      <c r="J36" s="16"/>
      <c r="K36" s="14"/>
      <c r="L36" s="12"/>
      <c r="M36" s="9"/>
      <c r="N36" s="16" t="str">
        <f t="shared" si="0"/>
        <v/>
      </c>
      <c r="O36" s="14"/>
      <c r="P36" s="12"/>
      <c r="Q36" s="9"/>
      <c r="R36" s="16"/>
      <c r="S36" s="14"/>
      <c r="T36" s="12"/>
      <c r="U36" s="9"/>
      <c r="V36" s="16"/>
      <c r="W36" s="14"/>
      <c r="X36" s="12"/>
      <c r="Y36" s="9"/>
      <c r="Z36" s="16"/>
      <c r="AA36" s="14"/>
      <c r="AB36" s="12"/>
      <c r="AC36" s="9"/>
      <c r="AD36" s="16"/>
      <c r="AE36" s="14"/>
      <c r="AF36" s="12"/>
      <c r="AG36" s="9"/>
      <c r="AH36" s="16"/>
      <c r="AI36" s="14"/>
      <c r="AJ36" s="12"/>
      <c r="AK36" s="9"/>
      <c r="AL36" s="16"/>
      <c r="AM36" s="14"/>
      <c r="AN36" s="12"/>
      <c r="AO36" s="9"/>
      <c r="AP36" s="16"/>
      <c r="AQ36" s="14"/>
      <c r="AR36" s="12"/>
      <c r="AS36" s="9"/>
      <c r="AT36" s="16"/>
      <c r="AU36" s="14"/>
      <c r="AV36" s="12"/>
      <c r="AW36" s="12"/>
      <c r="AX36" s="12"/>
      <c r="AY36" s="12"/>
      <c r="AZ36" s="12"/>
      <c r="BA36" s="12"/>
    </row>
    <row r="37" spans="1:53" ht="20.100000000000001" customHeight="1">
      <c r="A37" s="9"/>
      <c r="B37" s="4"/>
      <c r="C37" s="5"/>
      <c r="D37" s="33"/>
      <c r="E37" s="43"/>
      <c r="F37" s="13"/>
      <c r="G37" s="14"/>
      <c r="H37" s="44"/>
      <c r="I37" s="9"/>
      <c r="J37" s="16"/>
      <c r="K37" s="14"/>
      <c r="L37" s="12"/>
      <c r="M37" s="9"/>
      <c r="N37" s="16" t="str">
        <f t="shared" si="0"/>
        <v/>
      </c>
      <c r="O37" s="14"/>
      <c r="P37" s="12"/>
      <c r="Q37" s="9"/>
      <c r="R37" s="16"/>
      <c r="S37" s="14"/>
      <c r="T37" s="12"/>
      <c r="U37" s="9"/>
      <c r="V37" s="16"/>
      <c r="W37" s="14"/>
      <c r="X37" s="12"/>
      <c r="Y37" s="9"/>
      <c r="Z37" s="16"/>
      <c r="AA37" s="14"/>
      <c r="AB37" s="12"/>
      <c r="AC37" s="9"/>
      <c r="AD37" s="16"/>
      <c r="AE37" s="14"/>
      <c r="AF37" s="12"/>
      <c r="AG37" s="9"/>
      <c r="AH37" s="16"/>
      <c r="AI37" s="14"/>
      <c r="AJ37" s="12"/>
      <c r="AK37" s="9"/>
      <c r="AL37" s="16"/>
      <c r="AM37" s="14"/>
      <c r="AN37" s="12"/>
      <c r="AO37" s="9"/>
      <c r="AP37" s="16"/>
      <c r="AQ37" s="14"/>
      <c r="AR37" s="12"/>
      <c r="AS37" s="9"/>
      <c r="AT37" s="16"/>
      <c r="AU37" s="14"/>
      <c r="AV37" s="12"/>
      <c r="AW37" s="12"/>
      <c r="AX37" s="12"/>
      <c r="AY37" s="12"/>
      <c r="AZ37" s="12"/>
      <c r="BA37" s="12"/>
    </row>
    <row r="38" spans="1:53" ht="20.100000000000001" customHeight="1">
      <c r="A38" s="9"/>
      <c r="B38" s="6"/>
      <c r="C38" s="7"/>
      <c r="D38" s="45"/>
      <c r="E38" s="46"/>
      <c r="F38" s="47"/>
      <c r="G38" s="48"/>
      <c r="H38" s="49"/>
      <c r="I38" s="9"/>
      <c r="J38" s="16"/>
      <c r="K38" s="14"/>
      <c r="L38" s="12"/>
      <c r="M38" s="9"/>
      <c r="N38" s="16" t="str">
        <f t="shared" si="0"/>
        <v/>
      </c>
      <c r="O38" s="14"/>
      <c r="P38" s="12"/>
      <c r="Q38" s="9"/>
      <c r="R38" s="16"/>
      <c r="S38" s="14"/>
      <c r="T38" s="12"/>
      <c r="U38" s="9"/>
      <c r="V38" s="16"/>
      <c r="W38" s="14"/>
      <c r="X38" s="12"/>
      <c r="Y38" s="9"/>
      <c r="Z38" s="16"/>
      <c r="AA38" s="14"/>
      <c r="AB38" s="12"/>
      <c r="AC38" s="9"/>
      <c r="AD38" s="16"/>
      <c r="AE38" s="14"/>
      <c r="AF38" s="12"/>
      <c r="AG38" s="9"/>
      <c r="AH38" s="16"/>
      <c r="AI38" s="14"/>
      <c r="AJ38" s="12"/>
      <c r="AK38" s="9"/>
      <c r="AL38" s="16"/>
      <c r="AM38" s="14"/>
      <c r="AN38" s="12"/>
      <c r="AO38" s="9"/>
      <c r="AP38" s="16"/>
      <c r="AQ38" s="14"/>
      <c r="AR38" s="12"/>
      <c r="AS38" s="9"/>
      <c r="AT38" s="16"/>
      <c r="AU38" s="14"/>
      <c r="AV38" s="12"/>
      <c r="AW38" s="12"/>
      <c r="AX38" s="12"/>
      <c r="AY38" s="12"/>
      <c r="AZ38" s="12"/>
      <c r="BA38" s="12"/>
    </row>
    <row r="39" spans="1:53" ht="20.100000000000001" customHeight="1">
      <c r="A39" s="9"/>
      <c r="B39" s="4"/>
      <c r="C39" s="5"/>
      <c r="D39" s="33"/>
      <c r="E39" s="43"/>
      <c r="F39" s="13"/>
      <c r="G39" s="14"/>
      <c r="H39" s="44"/>
      <c r="I39" s="9"/>
      <c r="J39" s="16"/>
      <c r="K39" s="14"/>
      <c r="L39" s="12"/>
      <c r="M39" s="9"/>
      <c r="N39" s="16" t="str">
        <f t="shared" si="0"/>
        <v/>
      </c>
      <c r="O39" s="14"/>
      <c r="P39" s="12"/>
      <c r="Q39" s="9"/>
      <c r="R39" s="16"/>
      <c r="S39" s="14"/>
      <c r="T39" s="12"/>
      <c r="U39" s="9"/>
      <c r="V39" s="16"/>
      <c r="W39" s="14"/>
      <c r="X39" s="12"/>
      <c r="Y39" s="9"/>
      <c r="Z39" s="16"/>
      <c r="AA39" s="14"/>
      <c r="AB39" s="12"/>
      <c r="AC39" s="9"/>
      <c r="AD39" s="16"/>
      <c r="AE39" s="14"/>
      <c r="AF39" s="12"/>
      <c r="AG39" s="9"/>
      <c r="AH39" s="16"/>
      <c r="AI39" s="14"/>
      <c r="AJ39" s="12"/>
      <c r="AK39" s="9"/>
      <c r="AL39" s="16"/>
      <c r="AM39" s="14"/>
      <c r="AN39" s="12"/>
      <c r="AO39" s="9"/>
      <c r="AP39" s="16"/>
      <c r="AQ39" s="14"/>
      <c r="AR39" s="12"/>
      <c r="AS39" s="9"/>
      <c r="AT39" s="16"/>
      <c r="AU39" s="14"/>
      <c r="AV39" s="12"/>
      <c r="AW39" s="12"/>
      <c r="AX39" s="12"/>
      <c r="AY39" s="12"/>
      <c r="AZ39" s="12"/>
      <c r="BA39" s="12"/>
    </row>
    <row r="40" spans="1:53" ht="20.100000000000001" customHeight="1">
      <c r="A40" s="9"/>
      <c r="B40" s="6"/>
      <c r="C40" s="7"/>
      <c r="D40" s="45"/>
      <c r="E40" s="46"/>
      <c r="F40" s="47"/>
      <c r="G40" s="48"/>
      <c r="H40" s="49"/>
      <c r="I40" s="9"/>
      <c r="J40" s="16"/>
      <c r="K40" s="14"/>
      <c r="L40" s="12"/>
      <c r="M40" s="9"/>
      <c r="N40" s="16" t="str">
        <f t="shared" si="0"/>
        <v/>
      </c>
      <c r="O40" s="14"/>
      <c r="P40" s="12"/>
      <c r="Q40" s="9"/>
      <c r="R40" s="16"/>
      <c r="S40" s="14"/>
      <c r="T40" s="12"/>
      <c r="U40" s="9"/>
      <c r="V40" s="16"/>
      <c r="W40" s="14"/>
      <c r="X40" s="12"/>
      <c r="Y40" s="9"/>
      <c r="Z40" s="16"/>
      <c r="AA40" s="14"/>
      <c r="AB40" s="12"/>
      <c r="AC40" s="9"/>
      <c r="AD40" s="16"/>
      <c r="AE40" s="14"/>
      <c r="AF40" s="12"/>
      <c r="AG40" s="9"/>
      <c r="AH40" s="16"/>
      <c r="AI40" s="14"/>
      <c r="AJ40" s="12"/>
      <c r="AK40" s="9"/>
      <c r="AL40" s="16"/>
      <c r="AM40" s="14"/>
      <c r="AN40" s="12"/>
      <c r="AO40" s="9"/>
      <c r="AP40" s="16"/>
      <c r="AQ40" s="14"/>
      <c r="AR40" s="12"/>
      <c r="AS40" s="9"/>
      <c r="AT40" s="16"/>
      <c r="AU40" s="14"/>
      <c r="AV40" s="12"/>
      <c r="AW40" s="12"/>
      <c r="AX40" s="12"/>
      <c r="AY40" s="12"/>
      <c r="AZ40" s="12"/>
      <c r="BA40" s="12"/>
    </row>
    <row r="41" spans="1:53" ht="20.100000000000001" customHeight="1">
      <c r="A41" s="9"/>
      <c r="B41" s="4"/>
      <c r="C41" s="5"/>
      <c r="D41" s="33"/>
      <c r="E41" s="43"/>
      <c r="F41" s="13"/>
      <c r="G41" s="14"/>
      <c r="H41" s="44"/>
      <c r="I41" s="9"/>
      <c r="J41" s="16"/>
      <c r="K41" s="14"/>
      <c r="L41" s="12"/>
      <c r="M41" s="9"/>
      <c r="N41" s="16" t="str">
        <f t="shared" si="0"/>
        <v/>
      </c>
      <c r="O41" s="14"/>
      <c r="P41" s="12"/>
      <c r="Q41" s="9"/>
      <c r="R41" s="16"/>
      <c r="S41" s="14"/>
      <c r="T41" s="12"/>
      <c r="U41" s="9"/>
      <c r="V41" s="16"/>
      <c r="W41" s="14"/>
      <c r="X41" s="12"/>
      <c r="Y41" s="9"/>
      <c r="Z41" s="16"/>
      <c r="AA41" s="14"/>
      <c r="AB41" s="12"/>
      <c r="AC41" s="9"/>
      <c r="AD41" s="16"/>
      <c r="AE41" s="14"/>
      <c r="AF41" s="12"/>
      <c r="AG41" s="9"/>
      <c r="AH41" s="16"/>
      <c r="AI41" s="14"/>
      <c r="AJ41" s="12"/>
      <c r="AK41" s="9"/>
      <c r="AL41" s="16"/>
      <c r="AM41" s="14"/>
      <c r="AN41" s="12"/>
      <c r="AO41" s="9"/>
      <c r="AP41" s="16"/>
      <c r="AQ41" s="14"/>
      <c r="AR41" s="12"/>
      <c r="AS41" s="9"/>
      <c r="AT41" s="16"/>
      <c r="AU41" s="14"/>
      <c r="AV41" s="12"/>
      <c r="AW41" s="12"/>
      <c r="AX41" s="12"/>
      <c r="AY41" s="12"/>
      <c r="AZ41" s="12"/>
      <c r="BA41" s="12"/>
    </row>
    <row r="42" spans="1:53" ht="20.100000000000001" customHeight="1">
      <c r="A42" s="9"/>
      <c r="B42" s="6"/>
      <c r="C42" s="7"/>
      <c r="D42" s="45"/>
      <c r="E42" s="46"/>
      <c r="F42" s="47"/>
      <c r="G42" s="48"/>
      <c r="H42" s="49"/>
      <c r="I42" s="9"/>
      <c r="J42" s="16"/>
      <c r="K42" s="14"/>
      <c r="L42" s="12"/>
      <c r="M42" s="9"/>
      <c r="N42" s="16" t="str">
        <f t="shared" si="0"/>
        <v/>
      </c>
      <c r="O42" s="14"/>
      <c r="P42" s="12"/>
      <c r="Q42" s="9"/>
      <c r="R42" s="16"/>
      <c r="S42" s="14"/>
      <c r="T42" s="12"/>
      <c r="U42" s="9"/>
      <c r="V42" s="16"/>
      <c r="W42" s="14"/>
      <c r="X42" s="12"/>
      <c r="Y42" s="9"/>
      <c r="Z42" s="16"/>
      <c r="AA42" s="14"/>
      <c r="AB42" s="12"/>
      <c r="AC42" s="9"/>
      <c r="AD42" s="16"/>
      <c r="AE42" s="14"/>
      <c r="AF42" s="12"/>
      <c r="AG42" s="9"/>
      <c r="AH42" s="16"/>
      <c r="AI42" s="14"/>
      <c r="AJ42" s="12"/>
      <c r="AK42" s="9"/>
      <c r="AL42" s="16"/>
      <c r="AM42" s="14"/>
      <c r="AN42" s="12"/>
      <c r="AO42" s="9"/>
      <c r="AP42" s="16"/>
      <c r="AQ42" s="14"/>
      <c r="AR42" s="12"/>
      <c r="AS42" s="9"/>
      <c r="AT42" s="16"/>
      <c r="AU42" s="14"/>
      <c r="AV42" s="12"/>
      <c r="AW42" s="12"/>
      <c r="AX42" s="12"/>
      <c r="AY42" s="12"/>
      <c r="AZ42" s="12"/>
      <c r="BA42" s="12"/>
    </row>
    <row r="43" spans="1:53" ht="20.100000000000001" customHeight="1">
      <c r="A43" s="9"/>
      <c r="B43" s="4"/>
      <c r="C43" s="5"/>
      <c r="D43" s="33"/>
      <c r="E43" s="43"/>
      <c r="F43" s="13"/>
      <c r="G43" s="14"/>
      <c r="H43" s="44"/>
      <c r="I43" s="9"/>
      <c r="J43" s="16"/>
      <c r="K43" s="14"/>
      <c r="L43" s="12"/>
      <c r="M43" s="9"/>
      <c r="N43" s="16" t="str">
        <f t="shared" si="0"/>
        <v/>
      </c>
      <c r="O43" s="14"/>
      <c r="P43" s="12"/>
      <c r="Q43" s="9"/>
      <c r="R43" s="16"/>
      <c r="S43" s="14"/>
      <c r="T43" s="12"/>
      <c r="U43" s="9"/>
      <c r="V43" s="16"/>
      <c r="W43" s="14"/>
      <c r="X43" s="12"/>
      <c r="Y43" s="9"/>
      <c r="Z43" s="16"/>
      <c r="AA43" s="14"/>
      <c r="AB43" s="12"/>
      <c r="AC43" s="9"/>
      <c r="AD43" s="16"/>
      <c r="AE43" s="14"/>
      <c r="AF43" s="12"/>
      <c r="AG43" s="9"/>
      <c r="AH43" s="16"/>
      <c r="AI43" s="14"/>
      <c r="AJ43" s="12"/>
      <c r="AK43" s="9"/>
      <c r="AL43" s="16"/>
      <c r="AM43" s="14"/>
      <c r="AN43" s="12"/>
      <c r="AO43" s="9"/>
      <c r="AP43" s="16"/>
      <c r="AQ43" s="14"/>
      <c r="AR43" s="12"/>
      <c r="AS43" s="9"/>
      <c r="AT43" s="16"/>
      <c r="AU43" s="14"/>
      <c r="AV43" s="12"/>
      <c r="AW43" s="12"/>
      <c r="AX43" s="12"/>
      <c r="AY43" s="12"/>
      <c r="AZ43" s="12"/>
      <c r="BA43" s="12"/>
    </row>
    <row r="44" spans="1:53" ht="20.100000000000001" customHeight="1">
      <c r="A44" s="9"/>
      <c r="B44" s="6"/>
      <c r="C44" s="7"/>
      <c r="D44" s="45"/>
      <c r="E44" s="46"/>
      <c r="F44" s="47"/>
      <c r="G44" s="48"/>
      <c r="H44" s="49"/>
      <c r="I44" s="9"/>
      <c r="J44" s="16"/>
      <c r="K44" s="14"/>
      <c r="L44" s="12"/>
      <c r="M44" s="9"/>
      <c r="N44" s="16" t="str">
        <f t="shared" si="0"/>
        <v/>
      </c>
      <c r="O44" s="14"/>
      <c r="P44" s="12"/>
      <c r="Q44" s="9"/>
      <c r="R44" s="16"/>
      <c r="S44" s="14"/>
      <c r="T44" s="12"/>
      <c r="U44" s="9"/>
      <c r="V44" s="16"/>
      <c r="W44" s="14"/>
      <c r="X44" s="12"/>
      <c r="Y44" s="9"/>
      <c r="Z44" s="16"/>
      <c r="AA44" s="14"/>
      <c r="AB44" s="12"/>
      <c r="AC44" s="9"/>
      <c r="AD44" s="16"/>
      <c r="AE44" s="14"/>
      <c r="AF44" s="12"/>
      <c r="AG44" s="9"/>
      <c r="AH44" s="16"/>
      <c r="AI44" s="14"/>
      <c r="AJ44" s="12"/>
      <c r="AK44" s="9"/>
      <c r="AL44" s="16"/>
      <c r="AM44" s="14"/>
      <c r="AN44" s="12"/>
      <c r="AO44" s="9"/>
      <c r="AP44" s="16"/>
      <c r="AQ44" s="14"/>
      <c r="AR44" s="12"/>
      <c r="AS44" s="9"/>
      <c r="AT44" s="16"/>
      <c r="AU44" s="14"/>
      <c r="AV44" s="12"/>
      <c r="AW44" s="12"/>
      <c r="AX44" s="12"/>
      <c r="AY44" s="12"/>
      <c r="AZ44" s="12"/>
      <c r="BA44" s="12"/>
    </row>
    <row r="45" spans="1:53" ht="20.100000000000001" customHeight="1">
      <c r="A45" s="9"/>
      <c r="B45" s="4"/>
      <c r="C45" s="5"/>
      <c r="D45" s="33"/>
      <c r="E45" s="43"/>
      <c r="F45" s="13"/>
      <c r="G45" s="14"/>
      <c r="H45" s="44"/>
      <c r="I45" s="9"/>
      <c r="J45" s="16"/>
      <c r="K45" s="14"/>
      <c r="L45" s="12"/>
      <c r="M45" s="9"/>
      <c r="N45" s="16" t="str">
        <f t="shared" si="0"/>
        <v/>
      </c>
      <c r="O45" s="14"/>
      <c r="P45" s="12"/>
      <c r="Q45" s="9"/>
      <c r="R45" s="16"/>
      <c r="S45" s="14"/>
      <c r="T45" s="12"/>
      <c r="U45" s="9"/>
      <c r="V45" s="16"/>
      <c r="W45" s="14"/>
      <c r="X45" s="12"/>
      <c r="Y45" s="9"/>
      <c r="Z45" s="16"/>
      <c r="AA45" s="14"/>
      <c r="AB45" s="12"/>
      <c r="AC45" s="9"/>
      <c r="AD45" s="16"/>
      <c r="AE45" s="14"/>
      <c r="AF45" s="12"/>
      <c r="AG45" s="9"/>
      <c r="AH45" s="16"/>
      <c r="AI45" s="14"/>
      <c r="AJ45" s="12"/>
      <c r="AK45" s="9"/>
      <c r="AL45" s="16"/>
      <c r="AM45" s="14"/>
      <c r="AN45" s="12"/>
      <c r="AO45" s="9"/>
      <c r="AP45" s="16"/>
      <c r="AQ45" s="14"/>
      <c r="AR45" s="12"/>
      <c r="AS45" s="9"/>
      <c r="AT45" s="16"/>
      <c r="AU45" s="14"/>
      <c r="AV45" s="12"/>
      <c r="AW45" s="12"/>
      <c r="AX45" s="12"/>
      <c r="AY45" s="12"/>
      <c r="AZ45" s="12"/>
      <c r="BA45" s="12"/>
    </row>
    <row r="46" spans="1:53" ht="20.100000000000001" customHeight="1">
      <c r="A46" s="9"/>
      <c r="B46" s="6"/>
      <c r="C46" s="7"/>
      <c r="D46" s="45"/>
      <c r="E46" s="46"/>
      <c r="F46" s="47"/>
      <c r="G46" s="48"/>
      <c r="H46" s="49"/>
      <c r="I46" s="9"/>
      <c r="J46" s="16"/>
      <c r="K46" s="14"/>
      <c r="L46" s="12"/>
      <c r="M46" s="9"/>
      <c r="N46" s="16" t="str">
        <f t="shared" si="0"/>
        <v/>
      </c>
      <c r="O46" s="14"/>
      <c r="P46" s="12"/>
      <c r="Q46" s="9"/>
      <c r="R46" s="16"/>
      <c r="S46" s="14"/>
      <c r="T46" s="12"/>
      <c r="U46" s="9"/>
      <c r="V46" s="16"/>
      <c r="W46" s="14"/>
      <c r="X46" s="12"/>
      <c r="Y46" s="9"/>
      <c r="Z46" s="16"/>
      <c r="AA46" s="14"/>
      <c r="AB46" s="12"/>
      <c r="AC46" s="9"/>
      <c r="AD46" s="16"/>
      <c r="AE46" s="14"/>
      <c r="AF46" s="12"/>
      <c r="AG46" s="9"/>
      <c r="AH46" s="16"/>
      <c r="AI46" s="14"/>
      <c r="AJ46" s="12"/>
      <c r="AK46" s="9"/>
      <c r="AL46" s="16"/>
      <c r="AM46" s="14"/>
      <c r="AN46" s="12"/>
      <c r="AO46" s="9"/>
      <c r="AP46" s="16"/>
      <c r="AQ46" s="14"/>
      <c r="AR46" s="12"/>
      <c r="AS46" s="9"/>
      <c r="AT46" s="16"/>
      <c r="AU46" s="14"/>
      <c r="AV46" s="12"/>
      <c r="AW46" s="12"/>
      <c r="AX46" s="12"/>
      <c r="AY46" s="12"/>
      <c r="AZ46" s="12"/>
      <c r="BA46" s="12"/>
    </row>
    <row r="47" spans="1:53" ht="20.100000000000001" customHeight="1">
      <c r="A47" s="9"/>
      <c r="B47" s="4"/>
      <c r="C47" s="5"/>
      <c r="D47" s="33"/>
      <c r="E47" s="43"/>
      <c r="F47" s="13"/>
      <c r="G47" s="14"/>
      <c r="H47" s="44"/>
      <c r="I47" s="9"/>
      <c r="J47" s="16"/>
      <c r="K47" s="14"/>
      <c r="L47" s="12"/>
      <c r="M47" s="9"/>
      <c r="N47" s="16" t="str">
        <f t="shared" si="0"/>
        <v/>
      </c>
      <c r="O47" s="14"/>
      <c r="P47" s="12"/>
      <c r="Q47" s="9"/>
      <c r="R47" s="16"/>
      <c r="S47" s="14"/>
      <c r="T47" s="12"/>
      <c r="U47" s="9"/>
      <c r="V47" s="16"/>
      <c r="W47" s="14"/>
      <c r="X47" s="12"/>
      <c r="Y47" s="9"/>
      <c r="Z47" s="16"/>
      <c r="AA47" s="14"/>
      <c r="AB47" s="12"/>
      <c r="AC47" s="9"/>
      <c r="AD47" s="16"/>
      <c r="AE47" s="14"/>
      <c r="AF47" s="12"/>
      <c r="AG47" s="9"/>
      <c r="AH47" s="16"/>
      <c r="AI47" s="14"/>
      <c r="AJ47" s="12"/>
      <c r="AK47" s="9"/>
      <c r="AL47" s="16"/>
      <c r="AM47" s="14"/>
      <c r="AN47" s="12"/>
      <c r="AO47" s="9"/>
      <c r="AP47" s="16"/>
      <c r="AQ47" s="14"/>
      <c r="AR47" s="12"/>
      <c r="AS47" s="9"/>
      <c r="AT47" s="16"/>
      <c r="AU47" s="14"/>
      <c r="AV47" s="12"/>
      <c r="AW47" s="12"/>
      <c r="AX47" s="12"/>
      <c r="AY47" s="12"/>
      <c r="AZ47" s="12"/>
      <c r="BA47" s="12"/>
    </row>
    <row r="48" spans="1:53" ht="20.100000000000001" customHeight="1">
      <c r="A48" s="9"/>
      <c r="B48" s="6"/>
      <c r="C48" s="7"/>
      <c r="D48" s="45"/>
      <c r="E48" s="46"/>
      <c r="F48" s="47"/>
      <c r="G48" s="48"/>
      <c r="H48" s="49"/>
      <c r="I48" s="9"/>
      <c r="J48" s="16"/>
      <c r="K48" s="14"/>
      <c r="L48" s="12"/>
      <c r="M48" s="9"/>
      <c r="N48" s="16" t="str">
        <f t="shared" si="0"/>
        <v/>
      </c>
      <c r="O48" s="14"/>
      <c r="P48" s="12"/>
      <c r="Q48" s="9"/>
      <c r="R48" s="16"/>
      <c r="S48" s="14"/>
      <c r="T48" s="12"/>
      <c r="U48" s="9"/>
      <c r="V48" s="16"/>
      <c r="W48" s="14"/>
      <c r="X48" s="12"/>
      <c r="Y48" s="9"/>
      <c r="Z48" s="16"/>
      <c r="AA48" s="14"/>
      <c r="AB48" s="12"/>
      <c r="AC48" s="9"/>
      <c r="AD48" s="16"/>
      <c r="AE48" s="14"/>
      <c r="AF48" s="12"/>
      <c r="AG48" s="9"/>
      <c r="AH48" s="16"/>
      <c r="AI48" s="14"/>
      <c r="AJ48" s="12"/>
      <c r="AK48" s="9"/>
      <c r="AL48" s="16"/>
      <c r="AM48" s="14"/>
      <c r="AN48" s="12"/>
      <c r="AO48" s="9"/>
      <c r="AP48" s="16"/>
      <c r="AQ48" s="14"/>
      <c r="AR48" s="12"/>
      <c r="AS48" s="9"/>
      <c r="AT48" s="16"/>
      <c r="AU48" s="14"/>
      <c r="AV48" s="12"/>
      <c r="AW48" s="12"/>
      <c r="AX48" s="12"/>
      <c r="AY48" s="12"/>
      <c r="AZ48" s="12"/>
      <c r="BA48" s="12"/>
    </row>
    <row r="49" spans="1:53" ht="20.100000000000001" customHeight="1">
      <c r="A49" s="9"/>
      <c r="B49" s="4"/>
      <c r="C49" s="5"/>
      <c r="D49" s="33"/>
      <c r="E49" s="43"/>
      <c r="F49" s="13"/>
      <c r="G49" s="14"/>
      <c r="H49" s="44"/>
      <c r="I49" s="9"/>
      <c r="J49" s="16"/>
      <c r="K49" s="14"/>
      <c r="L49" s="12"/>
      <c r="M49" s="9"/>
      <c r="N49" s="16" t="str">
        <f t="shared" si="0"/>
        <v/>
      </c>
      <c r="O49" s="14"/>
      <c r="P49" s="12"/>
      <c r="Q49" s="9"/>
      <c r="R49" s="16"/>
      <c r="S49" s="14"/>
      <c r="T49" s="12"/>
      <c r="U49" s="9"/>
      <c r="V49" s="16"/>
      <c r="W49" s="14"/>
      <c r="X49" s="12"/>
      <c r="Y49" s="9"/>
      <c r="Z49" s="16"/>
      <c r="AA49" s="14"/>
      <c r="AB49" s="12"/>
      <c r="AC49" s="9"/>
      <c r="AD49" s="16"/>
      <c r="AE49" s="14"/>
      <c r="AF49" s="12"/>
      <c r="AG49" s="9"/>
      <c r="AH49" s="16"/>
      <c r="AI49" s="14"/>
      <c r="AJ49" s="12"/>
      <c r="AK49" s="9"/>
      <c r="AL49" s="16"/>
      <c r="AM49" s="14"/>
      <c r="AN49" s="12"/>
      <c r="AO49" s="9"/>
      <c r="AP49" s="16"/>
      <c r="AQ49" s="14"/>
      <c r="AR49" s="12"/>
      <c r="AS49" s="9"/>
      <c r="AT49" s="16"/>
      <c r="AU49" s="14"/>
      <c r="AV49" s="12"/>
      <c r="AW49" s="12"/>
      <c r="AX49" s="12"/>
      <c r="AY49" s="12"/>
      <c r="AZ49" s="12"/>
      <c r="BA49" s="12"/>
    </row>
    <row r="50" spans="1:53" ht="20.100000000000001" customHeight="1">
      <c r="A50" s="9"/>
      <c r="B50" s="6"/>
      <c r="C50" s="7"/>
      <c r="D50" s="45"/>
      <c r="E50" s="46"/>
      <c r="F50" s="47"/>
      <c r="G50" s="48"/>
      <c r="H50" s="49"/>
      <c r="I50" s="9"/>
      <c r="J50" s="16"/>
      <c r="K50" s="14"/>
      <c r="L50" s="12"/>
      <c r="M50" s="9"/>
      <c r="N50" s="16" t="str">
        <f t="shared" si="0"/>
        <v/>
      </c>
      <c r="O50" s="14"/>
      <c r="P50" s="12"/>
      <c r="Q50" s="9"/>
      <c r="R50" s="16"/>
      <c r="S50" s="14"/>
      <c r="T50" s="12"/>
      <c r="U50" s="9"/>
      <c r="V50" s="16"/>
      <c r="W50" s="14"/>
      <c r="X50" s="12"/>
      <c r="Y50" s="9"/>
      <c r="Z50" s="16"/>
      <c r="AA50" s="14"/>
      <c r="AB50" s="12"/>
      <c r="AC50" s="9"/>
      <c r="AD50" s="16"/>
      <c r="AE50" s="14"/>
      <c r="AF50" s="12"/>
      <c r="AG50" s="9"/>
      <c r="AH50" s="16"/>
      <c r="AI50" s="14"/>
      <c r="AJ50" s="12"/>
      <c r="AK50" s="9"/>
      <c r="AL50" s="16"/>
      <c r="AM50" s="14"/>
      <c r="AN50" s="12"/>
      <c r="AO50" s="9"/>
      <c r="AP50" s="16"/>
      <c r="AQ50" s="14"/>
      <c r="AR50" s="12"/>
      <c r="AS50" s="9"/>
      <c r="AT50" s="16"/>
      <c r="AU50" s="14"/>
      <c r="AV50" s="12"/>
      <c r="AW50" s="12"/>
      <c r="AX50" s="12"/>
      <c r="AY50" s="12"/>
      <c r="AZ50" s="12"/>
      <c r="BA50" s="12"/>
    </row>
    <row r="51" spans="1:53" ht="20.100000000000001" customHeight="1">
      <c r="A51" s="9"/>
      <c r="B51" s="4"/>
      <c r="C51" s="5"/>
      <c r="D51" s="33"/>
      <c r="E51" s="43"/>
      <c r="F51" s="13"/>
      <c r="G51" s="14"/>
      <c r="H51" s="44"/>
      <c r="I51" s="9"/>
      <c r="J51" s="16"/>
      <c r="K51" s="14"/>
      <c r="L51" s="12"/>
      <c r="M51" s="9"/>
      <c r="N51" s="16" t="str">
        <f t="shared" si="0"/>
        <v/>
      </c>
      <c r="O51" s="14"/>
      <c r="P51" s="12"/>
      <c r="Q51" s="9"/>
      <c r="R51" s="16"/>
      <c r="S51" s="14"/>
      <c r="T51" s="12"/>
      <c r="U51" s="9"/>
      <c r="V51" s="16"/>
      <c r="W51" s="14"/>
      <c r="X51" s="12"/>
      <c r="Y51" s="9"/>
      <c r="Z51" s="16"/>
      <c r="AA51" s="14"/>
      <c r="AB51" s="12"/>
      <c r="AC51" s="9"/>
      <c r="AD51" s="16"/>
      <c r="AE51" s="14"/>
      <c r="AF51" s="12"/>
      <c r="AG51" s="9"/>
      <c r="AH51" s="16"/>
      <c r="AI51" s="14"/>
      <c r="AJ51" s="12"/>
      <c r="AK51" s="9"/>
      <c r="AL51" s="16"/>
      <c r="AM51" s="14"/>
      <c r="AN51" s="12"/>
      <c r="AO51" s="9"/>
      <c r="AP51" s="16"/>
      <c r="AQ51" s="14"/>
      <c r="AR51" s="12"/>
      <c r="AS51" s="9"/>
      <c r="AT51" s="16"/>
      <c r="AU51" s="14"/>
      <c r="AV51" s="12"/>
      <c r="AW51" s="12"/>
      <c r="AX51" s="12"/>
      <c r="AY51" s="12"/>
      <c r="AZ51" s="12"/>
      <c r="BA51" s="12"/>
    </row>
    <row r="52" spans="1:53" ht="15.95" customHeight="1">
      <c r="A52" s="9"/>
      <c r="B52" s="6"/>
      <c r="C52" s="7"/>
      <c r="D52" s="45"/>
      <c r="E52" s="46"/>
      <c r="F52" s="47"/>
      <c r="G52" s="48"/>
      <c r="H52" s="49"/>
      <c r="I52" s="9"/>
      <c r="J52" s="16"/>
      <c r="K52" s="14"/>
      <c r="L52" s="12"/>
      <c r="M52" s="9"/>
      <c r="N52" s="16" t="str">
        <f t="shared" si="0"/>
        <v/>
      </c>
      <c r="O52" s="14"/>
      <c r="P52" s="12"/>
      <c r="Q52" s="9"/>
      <c r="R52" s="16"/>
      <c r="S52" s="14"/>
      <c r="T52" s="12"/>
      <c r="U52" s="9"/>
      <c r="V52" s="16"/>
      <c r="W52" s="14"/>
      <c r="X52" s="12"/>
      <c r="Y52" s="9"/>
      <c r="Z52" s="16"/>
      <c r="AA52" s="14"/>
      <c r="AB52" s="12"/>
      <c r="AC52" s="9"/>
      <c r="AD52" s="16"/>
      <c r="AE52" s="14"/>
      <c r="AF52" s="12"/>
      <c r="AG52" s="9"/>
      <c r="AH52" s="16"/>
      <c r="AI52" s="14"/>
      <c r="AJ52" s="12"/>
      <c r="AK52" s="9"/>
      <c r="AL52" s="16"/>
      <c r="AM52" s="14"/>
      <c r="AN52" s="12"/>
      <c r="AO52" s="9"/>
      <c r="AP52" s="16"/>
      <c r="AQ52" s="14"/>
      <c r="AR52" s="12"/>
      <c r="AS52" s="9"/>
      <c r="AT52" s="16"/>
      <c r="AU52" s="14"/>
      <c r="AV52" s="12"/>
      <c r="AW52" s="12"/>
      <c r="AX52" s="12"/>
      <c r="AY52" s="12"/>
      <c r="AZ52" s="12"/>
      <c r="BA52" s="12"/>
    </row>
    <row r="53" spans="1:53" ht="15.95" customHeight="1">
      <c r="A53" s="9"/>
      <c r="B53" s="4"/>
      <c r="C53" s="5"/>
      <c r="D53" s="33"/>
      <c r="E53" s="43"/>
      <c r="F53" s="13"/>
      <c r="G53" s="14"/>
      <c r="H53" s="44"/>
      <c r="I53" s="9"/>
      <c r="J53" s="16"/>
      <c r="K53" s="14"/>
      <c r="L53" s="12"/>
      <c r="M53" s="9"/>
      <c r="N53" s="16" t="str">
        <f t="shared" si="0"/>
        <v/>
      </c>
      <c r="O53" s="14"/>
      <c r="P53" s="12"/>
      <c r="Q53" s="9"/>
      <c r="R53" s="16"/>
      <c r="S53" s="14"/>
      <c r="T53" s="12"/>
      <c r="U53" s="9"/>
      <c r="V53" s="16"/>
      <c r="W53" s="14"/>
      <c r="X53" s="12"/>
      <c r="Y53" s="9"/>
      <c r="Z53" s="16"/>
      <c r="AA53" s="14"/>
      <c r="AB53" s="12"/>
      <c r="AC53" s="9"/>
      <c r="AD53" s="16"/>
      <c r="AE53" s="14"/>
      <c r="AF53" s="12"/>
      <c r="AG53" s="9"/>
      <c r="AH53" s="16"/>
      <c r="AI53" s="14"/>
      <c r="AJ53" s="12"/>
      <c r="AK53" s="9"/>
      <c r="AL53" s="16"/>
      <c r="AM53" s="14"/>
      <c r="AN53" s="12"/>
      <c r="AO53" s="9"/>
      <c r="AP53" s="16"/>
      <c r="AQ53" s="14"/>
      <c r="AR53" s="12"/>
      <c r="AS53" s="9"/>
      <c r="AT53" s="16"/>
      <c r="AU53" s="14"/>
      <c r="AV53" s="12"/>
      <c r="AW53" s="12"/>
      <c r="AX53" s="12"/>
      <c r="AY53" s="12"/>
      <c r="AZ53" s="12"/>
      <c r="BA53" s="12"/>
    </row>
    <row r="54" spans="1:53" ht="15.95" customHeight="1">
      <c r="A54" s="9"/>
      <c r="B54" s="6"/>
      <c r="C54" s="7"/>
      <c r="D54" s="45"/>
      <c r="E54" s="46"/>
      <c r="F54" s="47"/>
      <c r="G54" s="48"/>
      <c r="H54" s="49"/>
      <c r="I54" s="9"/>
      <c r="J54" s="16"/>
      <c r="K54" s="14"/>
      <c r="L54" s="12"/>
      <c r="M54" s="9"/>
      <c r="N54" s="16" t="str">
        <f t="shared" si="0"/>
        <v/>
      </c>
      <c r="O54" s="14"/>
      <c r="P54" s="12"/>
      <c r="Q54" s="9"/>
      <c r="R54" s="16"/>
      <c r="S54" s="14"/>
      <c r="T54" s="12"/>
      <c r="U54" s="9"/>
      <c r="V54" s="16"/>
      <c r="W54" s="14"/>
      <c r="X54" s="12"/>
      <c r="Y54" s="9"/>
      <c r="Z54" s="16"/>
      <c r="AA54" s="14"/>
      <c r="AB54" s="12"/>
      <c r="AC54" s="9"/>
      <c r="AD54" s="16"/>
      <c r="AE54" s="14"/>
      <c r="AF54" s="12"/>
      <c r="AG54" s="9"/>
      <c r="AH54" s="16"/>
      <c r="AI54" s="14"/>
      <c r="AJ54" s="12"/>
      <c r="AK54" s="9"/>
      <c r="AL54" s="16"/>
      <c r="AM54" s="14"/>
      <c r="AN54" s="12"/>
      <c r="AO54" s="9"/>
      <c r="AP54" s="16"/>
      <c r="AQ54" s="14"/>
      <c r="AR54" s="12"/>
      <c r="AS54" s="9"/>
      <c r="AT54" s="16"/>
      <c r="AU54" s="14"/>
      <c r="AV54" s="12"/>
      <c r="AW54" s="12"/>
      <c r="AX54" s="12"/>
      <c r="AY54" s="12"/>
      <c r="AZ54" s="12"/>
      <c r="BA54" s="12"/>
    </row>
    <row r="55" spans="1:53" ht="15.95" customHeight="1">
      <c r="A55" s="9"/>
      <c r="B55" s="4"/>
      <c r="C55" s="5"/>
      <c r="D55" s="33"/>
      <c r="E55" s="43"/>
      <c r="F55" s="13"/>
      <c r="G55" s="14"/>
      <c r="H55" s="44"/>
      <c r="I55" s="9"/>
      <c r="J55" s="16"/>
      <c r="K55" s="14"/>
      <c r="L55" s="12"/>
      <c r="M55" s="9"/>
      <c r="N55" s="16" t="str">
        <f t="shared" si="0"/>
        <v/>
      </c>
      <c r="O55" s="14"/>
      <c r="P55" s="12"/>
      <c r="Q55" s="9"/>
      <c r="R55" s="16"/>
      <c r="S55" s="14"/>
      <c r="T55" s="12"/>
      <c r="U55" s="9"/>
      <c r="V55" s="16"/>
      <c r="W55" s="14"/>
      <c r="X55" s="12"/>
      <c r="Y55" s="9"/>
      <c r="Z55" s="16"/>
      <c r="AA55" s="14"/>
      <c r="AB55" s="12"/>
      <c r="AC55" s="9"/>
      <c r="AD55" s="16"/>
      <c r="AE55" s="14"/>
      <c r="AF55" s="12"/>
      <c r="AG55" s="9"/>
      <c r="AH55" s="16"/>
      <c r="AI55" s="14"/>
      <c r="AJ55" s="12"/>
      <c r="AK55" s="9"/>
      <c r="AL55" s="16"/>
      <c r="AM55" s="14"/>
      <c r="AN55" s="12"/>
      <c r="AO55" s="9"/>
      <c r="AP55" s="16"/>
      <c r="AQ55" s="14"/>
      <c r="AR55" s="12"/>
      <c r="AS55" s="9"/>
      <c r="AT55" s="16"/>
      <c r="AU55" s="14"/>
      <c r="AV55" s="12"/>
      <c r="AW55" s="12"/>
      <c r="AX55" s="12"/>
      <c r="AY55" s="12"/>
      <c r="AZ55" s="12"/>
      <c r="BA55" s="12"/>
    </row>
    <row r="56" spans="1:53" ht="15.95" customHeight="1">
      <c r="A56" s="9"/>
      <c r="B56" s="6"/>
      <c r="C56" s="7"/>
      <c r="D56" s="45"/>
      <c r="E56" s="46"/>
      <c r="F56" s="47"/>
      <c r="G56" s="48"/>
      <c r="H56" s="49"/>
      <c r="I56" s="9"/>
      <c r="J56" s="16"/>
      <c r="K56" s="14"/>
      <c r="L56" s="12"/>
      <c r="M56" s="9"/>
      <c r="N56" s="16" t="str">
        <f t="shared" si="0"/>
        <v/>
      </c>
      <c r="O56" s="14"/>
      <c r="P56" s="12"/>
      <c r="Q56" s="9"/>
      <c r="R56" s="16"/>
      <c r="S56" s="14"/>
      <c r="T56" s="12"/>
      <c r="U56" s="9"/>
      <c r="V56" s="16"/>
      <c r="W56" s="14"/>
      <c r="X56" s="12"/>
      <c r="Y56" s="9"/>
      <c r="Z56" s="16"/>
      <c r="AA56" s="14"/>
      <c r="AB56" s="12"/>
      <c r="AC56" s="9"/>
      <c r="AD56" s="16"/>
      <c r="AE56" s="14"/>
      <c r="AF56" s="12"/>
      <c r="AG56" s="9"/>
      <c r="AH56" s="16"/>
      <c r="AI56" s="14"/>
      <c r="AJ56" s="12"/>
      <c r="AK56" s="9"/>
      <c r="AL56" s="16"/>
      <c r="AM56" s="14"/>
      <c r="AN56" s="12"/>
      <c r="AO56" s="9"/>
      <c r="AP56" s="16"/>
      <c r="AQ56" s="14"/>
      <c r="AR56" s="12"/>
      <c r="AS56" s="9"/>
      <c r="AT56" s="16"/>
      <c r="AU56" s="14"/>
      <c r="AV56" s="12"/>
      <c r="AW56" s="12"/>
      <c r="AX56" s="12"/>
      <c r="AY56" s="12"/>
      <c r="AZ56" s="12"/>
      <c r="BA56" s="12"/>
    </row>
    <row r="57" spans="1:53" ht="15.95" customHeight="1">
      <c r="A57" s="9"/>
      <c r="B57" s="4"/>
      <c r="C57" s="5"/>
      <c r="D57" s="33"/>
      <c r="E57" s="43"/>
      <c r="F57" s="13"/>
      <c r="G57" s="14"/>
      <c r="H57" s="44"/>
      <c r="I57" s="9"/>
      <c r="J57" s="16"/>
      <c r="K57" s="14"/>
      <c r="L57" s="12"/>
      <c r="M57" s="9"/>
      <c r="N57" s="16" t="str">
        <f t="shared" si="0"/>
        <v/>
      </c>
      <c r="O57" s="14"/>
      <c r="P57" s="12"/>
      <c r="Q57" s="9"/>
      <c r="R57" s="16"/>
      <c r="S57" s="14"/>
      <c r="T57" s="12"/>
      <c r="U57" s="9"/>
      <c r="V57" s="16"/>
      <c r="W57" s="14"/>
      <c r="X57" s="12"/>
      <c r="Y57" s="9"/>
      <c r="Z57" s="16"/>
      <c r="AA57" s="14"/>
      <c r="AB57" s="12"/>
      <c r="AC57" s="9"/>
      <c r="AD57" s="16"/>
      <c r="AE57" s="14"/>
      <c r="AF57" s="12"/>
      <c r="AG57" s="9"/>
      <c r="AH57" s="16"/>
      <c r="AI57" s="14"/>
      <c r="AJ57" s="12"/>
      <c r="AK57" s="9"/>
      <c r="AL57" s="16"/>
      <c r="AM57" s="14"/>
      <c r="AN57" s="12"/>
      <c r="AO57" s="9"/>
      <c r="AP57" s="16"/>
      <c r="AQ57" s="14"/>
      <c r="AR57" s="12"/>
      <c r="AS57" s="9"/>
      <c r="AT57" s="16"/>
      <c r="AU57" s="14"/>
      <c r="AV57" s="12"/>
      <c r="AW57" s="12"/>
      <c r="AX57" s="12"/>
      <c r="AY57" s="12"/>
      <c r="AZ57" s="12"/>
      <c r="BA57" s="12"/>
    </row>
    <row r="58" spans="1:53" ht="15.95" customHeight="1">
      <c r="A58" s="9"/>
      <c r="B58" s="6"/>
      <c r="C58" s="7"/>
      <c r="D58" s="45"/>
      <c r="E58" s="46"/>
      <c r="F58" s="47"/>
      <c r="G58" s="48"/>
      <c r="H58" s="49"/>
      <c r="I58" s="9"/>
      <c r="J58" s="16"/>
      <c r="K58" s="14"/>
      <c r="L58" s="12"/>
      <c r="M58" s="9"/>
      <c r="N58" s="16" t="str">
        <f t="shared" si="0"/>
        <v/>
      </c>
      <c r="O58" s="14"/>
      <c r="P58" s="12"/>
      <c r="Q58" s="9"/>
      <c r="R58" s="16"/>
      <c r="S58" s="14"/>
      <c r="T58" s="12"/>
      <c r="U58" s="9"/>
      <c r="V58" s="16"/>
      <c r="W58" s="14"/>
      <c r="X58" s="12"/>
      <c r="Y58" s="9"/>
      <c r="Z58" s="16"/>
      <c r="AA58" s="14"/>
      <c r="AB58" s="12"/>
      <c r="AC58" s="9"/>
      <c r="AD58" s="16"/>
      <c r="AE58" s="14"/>
      <c r="AF58" s="12"/>
      <c r="AG58" s="9"/>
      <c r="AH58" s="16"/>
      <c r="AI58" s="14"/>
      <c r="AJ58" s="12"/>
      <c r="AK58" s="9"/>
      <c r="AL58" s="16"/>
      <c r="AM58" s="14"/>
      <c r="AN58" s="12"/>
      <c r="AO58" s="9"/>
      <c r="AP58" s="16"/>
      <c r="AQ58" s="14"/>
      <c r="AR58" s="12"/>
      <c r="AS58" s="9"/>
      <c r="AT58" s="16"/>
      <c r="AU58" s="14"/>
      <c r="AV58" s="12"/>
      <c r="AW58" s="12"/>
      <c r="AX58" s="12"/>
      <c r="AY58" s="12"/>
      <c r="AZ58" s="12"/>
      <c r="BA58" s="12"/>
    </row>
    <row r="59" spans="1:53" ht="15.95" customHeight="1">
      <c r="A59" s="9"/>
      <c r="B59" s="4"/>
      <c r="C59" s="5"/>
      <c r="D59" s="33"/>
      <c r="E59" s="43"/>
      <c r="F59" s="13"/>
      <c r="G59" s="14"/>
      <c r="H59" s="44"/>
      <c r="I59" s="9"/>
      <c r="J59" s="16"/>
      <c r="K59" s="14"/>
      <c r="L59" s="12"/>
      <c r="M59" s="9"/>
      <c r="N59" s="16" t="str">
        <f t="shared" si="0"/>
        <v/>
      </c>
      <c r="O59" s="14"/>
      <c r="P59" s="12"/>
      <c r="Q59" s="9"/>
      <c r="R59" s="16"/>
      <c r="S59" s="14"/>
      <c r="T59" s="12"/>
      <c r="U59" s="9"/>
      <c r="V59" s="16"/>
      <c r="W59" s="14"/>
      <c r="X59" s="12"/>
      <c r="Y59" s="9"/>
      <c r="Z59" s="16"/>
      <c r="AA59" s="14"/>
      <c r="AB59" s="12"/>
      <c r="AC59" s="9"/>
      <c r="AD59" s="16"/>
      <c r="AE59" s="14"/>
      <c r="AF59" s="12"/>
      <c r="AG59" s="9"/>
      <c r="AH59" s="16"/>
      <c r="AI59" s="14"/>
      <c r="AJ59" s="12"/>
      <c r="AK59" s="9"/>
      <c r="AL59" s="16"/>
      <c r="AM59" s="14"/>
      <c r="AN59" s="12"/>
      <c r="AO59" s="9"/>
      <c r="AP59" s="16"/>
      <c r="AQ59" s="14"/>
      <c r="AR59" s="12"/>
      <c r="AS59" s="9"/>
      <c r="AT59" s="16"/>
      <c r="AU59" s="14"/>
      <c r="AV59" s="12"/>
      <c r="AW59" s="12"/>
      <c r="AX59" s="12"/>
      <c r="AY59" s="12"/>
      <c r="AZ59" s="12"/>
      <c r="BA59" s="12"/>
    </row>
    <row r="60" spans="1:53" ht="15.95" customHeight="1">
      <c r="A60" s="9"/>
      <c r="B60" s="6"/>
      <c r="C60" s="7"/>
      <c r="D60" s="45"/>
      <c r="E60" s="46"/>
      <c r="F60" s="47"/>
      <c r="G60" s="48"/>
      <c r="H60" s="49"/>
      <c r="I60" s="9"/>
      <c r="J60" s="16"/>
      <c r="K60" s="14"/>
      <c r="L60" s="12"/>
      <c r="M60" s="9"/>
      <c r="N60" s="16" t="str">
        <f t="shared" si="0"/>
        <v/>
      </c>
      <c r="O60" s="14"/>
      <c r="P60" s="12"/>
      <c r="Q60" s="9"/>
      <c r="R60" s="16"/>
      <c r="S60" s="14"/>
      <c r="T60" s="12"/>
      <c r="U60" s="9"/>
      <c r="V60" s="16"/>
      <c r="W60" s="14"/>
      <c r="X60" s="12"/>
      <c r="Y60" s="9"/>
      <c r="Z60" s="16"/>
      <c r="AA60" s="14"/>
      <c r="AB60" s="12"/>
      <c r="AC60" s="9"/>
      <c r="AD60" s="16"/>
      <c r="AE60" s="14"/>
      <c r="AF60" s="12"/>
      <c r="AG60" s="9"/>
      <c r="AH60" s="16"/>
      <c r="AI60" s="14"/>
      <c r="AJ60" s="12"/>
      <c r="AK60" s="9"/>
      <c r="AL60" s="16"/>
      <c r="AM60" s="14"/>
      <c r="AN60" s="12"/>
      <c r="AO60" s="9"/>
      <c r="AP60" s="16"/>
      <c r="AQ60" s="14"/>
      <c r="AR60" s="12"/>
      <c r="AS60" s="9"/>
      <c r="AT60" s="16"/>
      <c r="AU60" s="14"/>
      <c r="AV60" s="12"/>
      <c r="AW60" s="12"/>
      <c r="AX60" s="12"/>
      <c r="AY60" s="12"/>
      <c r="AZ60" s="12"/>
      <c r="BA60" s="12"/>
    </row>
    <row r="61" spans="1:53" ht="15.95" customHeight="1">
      <c r="A61" s="9"/>
      <c r="B61" s="4"/>
      <c r="C61" s="5"/>
      <c r="D61" s="33"/>
      <c r="E61" s="43"/>
      <c r="F61" s="13"/>
      <c r="G61" s="14"/>
      <c r="H61" s="44"/>
      <c r="I61" s="9"/>
      <c r="J61" s="16"/>
      <c r="K61" s="14"/>
      <c r="L61" s="12"/>
      <c r="M61" s="9"/>
      <c r="N61" s="16" t="str">
        <f t="shared" si="0"/>
        <v/>
      </c>
      <c r="O61" s="14"/>
      <c r="P61" s="12"/>
      <c r="Q61" s="9"/>
      <c r="R61" s="16"/>
      <c r="S61" s="14"/>
      <c r="T61" s="12"/>
      <c r="U61" s="9"/>
      <c r="V61" s="16"/>
      <c r="W61" s="14"/>
      <c r="X61" s="12"/>
      <c r="Y61" s="9"/>
      <c r="Z61" s="16"/>
      <c r="AA61" s="14"/>
      <c r="AB61" s="12"/>
      <c r="AC61" s="9"/>
      <c r="AD61" s="16"/>
      <c r="AE61" s="14"/>
      <c r="AF61" s="12"/>
      <c r="AG61" s="9"/>
      <c r="AH61" s="16"/>
      <c r="AI61" s="14"/>
      <c r="AJ61" s="12"/>
      <c r="AK61" s="9"/>
      <c r="AL61" s="16"/>
      <c r="AM61" s="14"/>
      <c r="AN61" s="12"/>
      <c r="AO61" s="9"/>
      <c r="AP61" s="16"/>
      <c r="AQ61" s="14"/>
      <c r="AR61" s="12"/>
      <c r="AS61" s="9"/>
      <c r="AT61" s="16"/>
      <c r="AU61" s="14"/>
      <c r="AV61" s="12"/>
      <c r="AW61" s="12"/>
      <c r="AX61" s="12"/>
      <c r="AY61" s="12"/>
      <c r="AZ61" s="12"/>
      <c r="BA61" s="12"/>
    </row>
    <row r="62" spans="1:53" ht="15.95" customHeight="1">
      <c r="A62" s="9"/>
      <c r="B62" s="6"/>
      <c r="C62" s="7"/>
      <c r="D62" s="45"/>
      <c r="E62" s="46"/>
      <c r="F62" s="47"/>
      <c r="G62" s="48"/>
      <c r="H62" s="49"/>
      <c r="I62" s="9"/>
      <c r="J62" s="16"/>
      <c r="K62" s="14"/>
      <c r="L62" s="12"/>
      <c r="M62" s="9"/>
      <c r="N62" s="16" t="str">
        <f t="shared" si="0"/>
        <v/>
      </c>
      <c r="O62" s="14"/>
      <c r="P62" s="12"/>
      <c r="Q62" s="9"/>
      <c r="R62" s="16"/>
      <c r="S62" s="14"/>
      <c r="T62" s="12"/>
      <c r="U62" s="9"/>
      <c r="V62" s="16"/>
      <c r="W62" s="14"/>
      <c r="X62" s="12"/>
      <c r="Y62" s="9"/>
      <c r="Z62" s="16"/>
      <c r="AA62" s="14"/>
      <c r="AB62" s="12"/>
      <c r="AC62" s="9"/>
      <c r="AD62" s="16"/>
      <c r="AE62" s="14"/>
      <c r="AF62" s="12"/>
      <c r="AG62" s="9"/>
      <c r="AH62" s="16"/>
      <c r="AI62" s="14"/>
      <c r="AJ62" s="12"/>
      <c r="AK62" s="9"/>
      <c r="AL62" s="16"/>
      <c r="AM62" s="14"/>
      <c r="AN62" s="12"/>
      <c r="AO62" s="9"/>
      <c r="AP62" s="16"/>
      <c r="AQ62" s="14"/>
      <c r="AR62" s="12"/>
      <c r="AS62" s="9"/>
      <c r="AT62" s="16"/>
      <c r="AU62" s="14"/>
      <c r="AV62" s="12"/>
      <c r="AW62" s="12"/>
      <c r="AX62" s="12"/>
      <c r="AY62" s="12"/>
      <c r="AZ62" s="12"/>
      <c r="BA62" s="12"/>
    </row>
    <row r="63" spans="1:53" ht="15.95" customHeight="1">
      <c r="A63" s="9"/>
      <c r="B63" s="4"/>
      <c r="C63" s="5"/>
      <c r="D63" s="33"/>
      <c r="E63" s="43"/>
      <c r="F63" s="13"/>
      <c r="G63" s="14"/>
      <c r="H63" s="44"/>
      <c r="I63" s="9"/>
      <c r="J63" s="16"/>
      <c r="K63" s="14"/>
      <c r="L63" s="12"/>
      <c r="M63" s="9"/>
      <c r="N63" s="16" t="str">
        <f t="shared" si="0"/>
        <v/>
      </c>
      <c r="O63" s="14"/>
      <c r="P63" s="12"/>
      <c r="Q63" s="9"/>
      <c r="R63" s="16"/>
      <c r="S63" s="14"/>
      <c r="T63" s="12"/>
      <c r="U63" s="9"/>
      <c r="V63" s="16"/>
      <c r="W63" s="14"/>
      <c r="X63" s="12"/>
      <c r="Y63" s="9"/>
      <c r="Z63" s="16"/>
      <c r="AA63" s="14"/>
      <c r="AB63" s="12"/>
      <c r="AC63" s="9"/>
      <c r="AD63" s="16"/>
      <c r="AE63" s="14"/>
      <c r="AF63" s="12"/>
      <c r="AG63" s="9"/>
      <c r="AH63" s="16"/>
      <c r="AI63" s="14"/>
      <c r="AJ63" s="12"/>
      <c r="AK63" s="9"/>
      <c r="AL63" s="16"/>
      <c r="AM63" s="14"/>
      <c r="AN63" s="12"/>
      <c r="AO63" s="9"/>
      <c r="AP63" s="16"/>
      <c r="AQ63" s="14"/>
      <c r="AR63" s="12"/>
      <c r="AS63" s="9"/>
      <c r="AT63" s="16"/>
      <c r="AU63" s="14"/>
      <c r="AV63" s="12"/>
      <c r="AW63" s="12"/>
      <c r="AX63" s="12"/>
      <c r="AY63" s="12"/>
      <c r="AZ63" s="12"/>
      <c r="BA63" s="12"/>
    </row>
    <row r="64" spans="1:53" ht="15.95" customHeight="1">
      <c r="A64" s="9"/>
      <c r="B64" s="6"/>
      <c r="C64" s="7"/>
      <c r="D64" s="45"/>
      <c r="E64" s="46"/>
      <c r="F64" s="47"/>
      <c r="G64" s="48"/>
      <c r="H64" s="49"/>
      <c r="I64" s="9"/>
      <c r="J64" s="16"/>
      <c r="K64" s="14"/>
      <c r="L64" s="12"/>
      <c r="M64" s="9"/>
      <c r="N64" s="16" t="str">
        <f t="shared" si="0"/>
        <v/>
      </c>
      <c r="O64" s="14"/>
      <c r="P64" s="12"/>
      <c r="Q64" s="9"/>
      <c r="R64" s="16"/>
      <c r="S64" s="14"/>
      <c r="T64" s="12"/>
      <c r="U64" s="9"/>
      <c r="V64" s="16"/>
      <c r="W64" s="14"/>
      <c r="X64" s="12"/>
      <c r="Y64" s="9"/>
      <c r="Z64" s="16"/>
      <c r="AA64" s="14"/>
      <c r="AB64" s="12"/>
      <c r="AC64" s="9"/>
      <c r="AD64" s="16"/>
      <c r="AE64" s="14"/>
      <c r="AF64" s="12"/>
      <c r="AG64" s="9"/>
      <c r="AH64" s="16"/>
      <c r="AI64" s="14"/>
      <c r="AJ64" s="12"/>
      <c r="AK64" s="9"/>
      <c r="AL64" s="16"/>
      <c r="AM64" s="14"/>
      <c r="AN64" s="12"/>
      <c r="AO64" s="9"/>
      <c r="AP64" s="16"/>
      <c r="AQ64" s="14"/>
      <c r="AR64" s="12"/>
      <c r="AS64" s="9"/>
      <c r="AT64" s="16"/>
      <c r="AU64" s="14"/>
      <c r="AV64" s="12"/>
      <c r="AW64" s="12"/>
      <c r="AX64" s="12"/>
      <c r="AY64" s="12"/>
      <c r="AZ64" s="12"/>
      <c r="BA64" s="12"/>
    </row>
    <row r="65" spans="1:53" ht="15.95" customHeight="1">
      <c r="A65" s="9"/>
      <c r="B65" s="4"/>
      <c r="C65" s="5"/>
      <c r="D65" s="33"/>
      <c r="E65" s="43"/>
      <c r="F65" s="13"/>
      <c r="G65" s="14"/>
      <c r="H65" s="44"/>
      <c r="I65" s="9"/>
      <c r="J65" s="16"/>
      <c r="K65" s="14"/>
      <c r="L65" s="12"/>
      <c r="M65" s="9"/>
      <c r="N65" s="16" t="str">
        <f t="shared" si="0"/>
        <v/>
      </c>
      <c r="O65" s="14"/>
      <c r="P65" s="12"/>
      <c r="Q65" s="9"/>
      <c r="R65" s="16"/>
      <c r="S65" s="14"/>
      <c r="T65" s="12"/>
      <c r="U65" s="9"/>
      <c r="V65" s="16"/>
      <c r="W65" s="14"/>
      <c r="X65" s="12"/>
      <c r="Y65" s="9"/>
      <c r="Z65" s="16"/>
      <c r="AA65" s="14"/>
      <c r="AB65" s="12"/>
      <c r="AC65" s="9"/>
      <c r="AD65" s="16"/>
      <c r="AE65" s="14"/>
      <c r="AF65" s="12"/>
      <c r="AG65" s="9"/>
      <c r="AH65" s="16"/>
      <c r="AI65" s="14"/>
      <c r="AJ65" s="12"/>
      <c r="AK65" s="9"/>
      <c r="AL65" s="16"/>
      <c r="AM65" s="14"/>
      <c r="AN65" s="12"/>
      <c r="AO65" s="9"/>
      <c r="AP65" s="16"/>
      <c r="AQ65" s="14"/>
      <c r="AR65" s="12"/>
      <c r="AS65" s="9"/>
      <c r="AT65" s="16"/>
      <c r="AU65" s="14"/>
      <c r="AV65" s="12"/>
      <c r="AW65" s="12"/>
      <c r="AX65" s="12"/>
      <c r="AY65" s="12"/>
      <c r="AZ65" s="12"/>
      <c r="BA65" s="12"/>
    </row>
    <row r="66" spans="1:53" ht="15.95" customHeight="1">
      <c r="A66" s="9"/>
      <c r="B66" s="6"/>
      <c r="C66" s="7"/>
      <c r="D66" s="45"/>
      <c r="E66" s="46"/>
      <c r="F66" s="47"/>
      <c r="G66" s="48"/>
      <c r="H66" s="49"/>
      <c r="I66" s="9"/>
      <c r="J66" s="16"/>
      <c r="K66" s="14"/>
      <c r="L66" s="12"/>
      <c r="M66" s="9"/>
      <c r="N66" s="16" t="str">
        <f t="shared" si="0"/>
        <v/>
      </c>
      <c r="O66" s="14"/>
      <c r="P66" s="12"/>
      <c r="Q66" s="9"/>
      <c r="R66" s="16"/>
      <c r="S66" s="14"/>
      <c r="T66" s="12"/>
      <c r="U66" s="9"/>
      <c r="V66" s="16"/>
      <c r="W66" s="14"/>
      <c r="X66" s="12"/>
      <c r="Y66" s="9"/>
      <c r="Z66" s="16"/>
      <c r="AA66" s="14"/>
      <c r="AB66" s="12"/>
      <c r="AC66" s="9"/>
      <c r="AD66" s="16"/>
      <c r="AE66" s="14"/>
      <c r="AF66" s="12"/>
      <c r="AG66" s="9"/>
      <c r="AH66" s="16"/>
      <c r="AI66" s="14"/>
      <c r="AJ66" s="12"/>
      <c r="AK66" s="9"/>
      <c r="AL66" s="16"/>
      <c r="AM66" s="14"/>
      <c r="AN66" s="12"/>
      <c r="AO66" s="9"/>
      <c r="AP66" s="16"/>
      <c r="AQ66" s="14"/>
      <c r="AR66" s="12"/>
      <c r="AS66" s="9"/>
      <c r="AT66" s="16"/>
      <c r="AU66" s="14"/>
      <c r="AV66" s="12"/>
      <c r="AW66" s="12"/>
      <c r="AX66" s="12"/>
      <c r="AY66" s="12"/>
      <c r="AZ66" s="12"/>
      <c r="BA66" s="12"/>
    </row>
    <row r="67" spans="1:53" ht="15.95" customHeight="1">
      <c r="A67" s="9"/>
      <c r="B67" s="4"/>
      <c r="C67" s="5"/>
      <c r="D67" s="33"/>
      <c r="E67" s="43"/>
      <c r="F67" s="13"/>
      <c r="G67" s="14"/>
      <c r="H67" s="44"/>
      <c r="I67" s="9"/>
      <c r="J67" s="16"/>
      <c r="K67" s="14"/>
      <c r="L67" s="12"/>
      <c r="M67" s="9"/>
      <c r="N67" s="16" t="str">
        <f t="shared" si="0"/>
        <v/>
      </c>
      <c r="O67" s="14"/>
      <c r="P67" s="12"/>
      <c r="Q67" s="9"/>
      <c r="R67" s="16"/>
      <c r="S67" s="14"/>
      <c r="T67" s="12"/>
      <c r="U67" s="9"/>
      <c r="V67" s="16"/>
      <c r="W67" s="14"/>
      <c r="X67" s="12"/>
      <c r="Y67" s="9"/>
      <c r="Z67" s="16"/>
      <c r="AA67" s="14"/>
      <c r="AB67" s="12"/>
      <c r="AC67" s="9"/>
      <c r="AD67" s="16"/>
      <c r="AE67" s="14"/>
      <c r="AF67" s="12"/>
      <c r="AG67" s="9"/>
      <c r="AH67" s="16"/>
      <c r="AI67" s="14"/>
      <c r="AJ67" s="12"/>
      <c r="AK67" s="9"/>
      <c r="AL67" s="16"/>
      <c r="AM67" s="14"/>
      <c r="AN67" s="12"/>
      <c r="AO67" s="9"/>
      <c r="AP67" s="16"/>
      <c r="AQ67" s="14"/>
      <c r="AR67" s="12"/>
      <c r="AS67" s="9"/>
      <c r="AT67" s="16"/>
      <c r="AU67" s="14"/>
      <c r="AV67" s="12"/>
      <c r="AW67" s="12"/>
      <c r="AX67" s="12"/>
      <c r="AY67" s="12"/>
      <c r="AZ67" s="12"/>
      <c r="BA67" s="12"/>
    </row>
    <row r="68" spans="1:53" ht="15.95" customHeight="1">
      <c r="A68" s="9"/>
      <c r="B68" s="6"/>
      <c r="C68" s="7"/>
      <c r="D68" s="45"/>
      <c r="E68" s="46"/>
      <c r="F68" s="47"/>
      <c r="G68" s="48"/>
      <c r="H68" s="49"/>
      <c r="I68" s="9"/>
      <c r="J68" s="16"/>
      <c r="K68" s="14"/>
      <c r="L68" s="12"/>
      <c r="M68" s="9"/>
      <c r="N68" s="16" t="str">
        <f t="shared" si="0"/>
        <v/>
      </c>
      <c r="O68" s="14"/>
      <c r="P68" s="12"/>
      <c r="Q68" s="9"/>
      <c r="R68" s="16"/>
      <c r="S68" s="14"/>
      <c r="T68" s="12"/>
      <c r="U68" s="9"/>
      <c r="V68" s="16"/>
      <c r="W68" s="14"/>
      <c r="X68" s="12"/>
      <c r="Y68" s="9"/>
      <c r="Z68" s="16"/>
      <c r="AA68" s="14"/>
      <c r="AB68" s="12"/>
      <c r="AC68" s="9"/>
      <c r="AD68" s="16"/>
      <c r="AE68" s="14"/>
      <c r="AF68" s="12"/>
      <c r="AG68" s="9"/>
      <c r="AH68" s="16"/>
      <c r="AI68" s="14"/>
      <c r="AJ68" s="12"/>
      <c r="AK68" s="9"/>
      <c r="AL68" s="16"/>
      <c r="AM68" s="14"/>
      <c r="AN68" s="12"/>
      <c r="AO68" s="9"/>
      <c r="AP68" s="16"/>
      <c r="AQ68" s="14"/>
      <c r="AR68" s="12"/>
      <c r="AS68" s="9"/>
      <c r="AT68" s="16"/>
      <c r="AU68" s="14"/>
      <c r="AV68" s="12"/>
      <c r="AW68" s="12"/>
      <c r="AX68" s="12"/>
      <c r="AY68" s="12"/>
      <c r="AZ68" s="12"/>
      <c r="BA68" s="12"/>
    </row>
    <row r="69" spans="1:53" ht="15.95" customHeight="1">
      <c r="A69" s="9"/>
      <c r="B69" s="4"/>
      <c r="C69" s="5"/>
      <c r="D69" s="33"/>
      <c r="E69" s="43"/>
      <c r="F69" s="13"/>
      <c r="G69" s="14"/>
      <c r="H69" s="44"/>
      <c r="I69" s="9"/>
      <c r="J69" s="16"/>
      <c r="K69" s="14"/>
      <c r="L69" s="12"/>
      <c r="M69" s="9"/>
      <c r="N69" s="16" t="str">
        <f t="shared" si="0"/>
        <v/>
      </c>
      <c r="O69" s="14"/>
      <c r="P69" s="12"/>
      <c r="Q69" s="9"/>
      <c r="R69" s="16"/>
      <c r="S69" s="14"/>
      <c r="T69" s="12"/>
      <c r="U69" s="9"/>
      <c r="V69" s="16"/>
      <c r="W69" s="14"/>
      <c r="X69" s="12"/>
      <c r="Y69" s="9"/>
      <c r="Z69" s="16"/>
      <c r="AA69" s="14"/>
      <c r="AB69" s="12"/>
      <c r="AC69" s="9"/>
      <c r="AD69" s="16"/>
      <c r="AE69" s="14"/>
      <c r="AF69" s="12"/>
      <c r="AG69" s="9"/>
      <c r="AH69" s="16"/>
      <c r="AI69" s="14"/>
      <c r="AJ69" s="12"/>
      <c r="AK69" s="9"/>
      <c r="AL69" s="16"/>
      <c r="AM69" s="14"/>
      <c r="AN69" s="12"/>
      <c r="AO69" s="9"/>
      <c r="AP69" s="16"/>
      <c r="AQ69" s="14"/>
      <c r="AR69" s="12"/>
      <c r="AS69" s="9"/>
      <c r="AT69" s="16"/>
      <c r="AU69" s="14"/>
      <c r="AV69" s="12"/>
      <c r="AW69" s="12"/>
      <c r="AX69" s="12"/>
      <c r="AY69" s="12"/>
      <c r="AZ69" s="12"/>
      <c r="BA69" s="12"/>
    </row>
    <row r="70" spans="1:53" ht="15.95" customHeight="1">
      <c r="A70" s="9"/>
      <c r="B70" s="6"/>
      <c r="C70" s="7"/>
      <c r="D70" s="45"/>
      <c r="E70" s="46"/>
      <c r="F70" s="47"/>
      <c r="G70" s="48"/>
      <c r="H70" s="49"/>
      <c r="I70" s="9"/>
      <c r="J70" s="16"/>
      <c r="K70" s="14"/>
      <c r="L70" s="12"/>
      <c r="M70" s="9"/>
      <c r="N70" s="16" t="str">
        <f t="shared" si="0"/>
        <v/>
      </c>
      <c r="O70" s="14"/>
      <c r="P70" s="12"/>
      <c r="Q70" s="9"/>
      <c r="R70" s="16"/>
      <c r="S70" s="14"/>
      <c r="T70" s="12"/>
      <c r="U70" s="9"/>
      <c r="V70" s="16"/>
      <c r="W70" s="14"/>
      <c r="X70" s="12"/>
      <c r="Y70" s="9"/>
      <c r="Z70" s="16"/>
      <c r="AA70" s="14"/>
      <c r="AB70" s="12"/>
      <c r="AC70" s="9"/>
      <c r="AD70" s="16"/>
      <c r="AE70" s="14"/>
      <c r="AF70" s="12"/>
      <c r="AG70" s="9"/>
      <c r="AH70" s="16"/>
      <c r="AI70" s="14"/>
      <c r="AJ70" s="12"/>
      <c r="AK70" s="9"/>
      <c r="AL70" s="16"/>
      <c r="AM70" s="14"/>
      <c r="AN70" s="12"/>
      <c r="AO70" s="9"/>
      <c r="AP70" s="16"/>
      <c r="AQ70" s="14"/>
      <c r="AR70" s="12"/>
      <c r="AS70" s="9"/>
      <c r="AT70" s="16"/>
      <c r="AU70" s="14"/>
      <c r="AV70" s="12"/>
      <c r="AW70" s="12"/>
      <c r="AX70" s="12"/>
      <c r="AY70" s="12"/>
      <c r="AZ70" s="12"/>
      <c r="BA70" s="12"/>
    </row>
    <row r="71" spans="1:53" ht="15.95" customHeight="1">
      <c r="A71" s="9"/>
      <c r="B71" s="4"/>
      <c r="C71" s="5"/>
      <c r="D71" s="33"/>
      <c r="E71" s="43"/>
      <c r="F71" s="13"/>
      <c r="G71" s="14"/>
      <c r="H71" s="44"/>
      <c r="I71" s="9"/>
      <c r="J71" s="16"/>
      <c r="K71" s="14"/>
      <c r="L71" s="12"/>
      <c r="M71" s="9"/>
      <c r="N71" s="16" t="str">
        <f t="shared" si="0"/>
        <v/>
      </c>
      <c r="O71" s="14"/>
      <c r="P71" s="12"/>
      <c r="Q71" s="9"/>
      <c r="R71" s="16"/>
      <c r="S71" s="14"/>
      <c r="T71" s="12"/>
      <c r="U71" s="9"/>
      <c r="V71" s="16"/>
      <c r="W71" s="14"/>
      <c r="X71" s="12"/>
      <c r="Y71" s="9"/>
      <c r="Z71" s="16"/>
      <c r="AA71" s="14"/>
      <c r="AB71" s="12"/>
      <c r="AC71" s="9"/>
      <c r="AD71" s="16"/>
      <c r="AE71" s="14"/>
      <c r="AF71" s="12"/>
      <c r="AG71" s="9"/>
      <c r="AH71" s="16"/>
      <c r="AI71" s="14"/>
      <c r="AJ71" s="12"/>
      <c r="AK71" s="9"/>
      <c r="AL71" s="16"/>
      <c r="AM71" s="14"/>
      <c r="AN71" s="12"/>
      <c r="AO71" s="9"/>
      <c r="AP71" s="16"/>
      <c r="AQ71" s="14"/>
      <c r="AR71" s="12"/>
      <c r="AS71" s="9"/>
      <c r="AT71" s="16"/>
      <c r="AU71" s="14"/>
      <c r="AV71" s="12"/>
      <c r="AW71" s="12"/>
      <c r="AX71" s="12"/>
      <c r="AY71" s="12"/>
      <c r="AZ71" s="12"/>
      <c r="BA71" s="12"/>
    </row>
    <row r="72" spans="1:53" ht="15.95" customHeight="1">
      <c r="A72" s="9"/>
      <c r="B72" s="6"/>
      <c r="C72" s="7"/>
      <c r="D72" s="45"/>
      <c r="E72" s="46"/>
      <c r="F72" s="47"/>
      <c r="G72" s="48"/>
      <c r="H72" s="49"/>
      <c r="I72" s="9"/>
      <c r="J72" s="16"/>
      <c r="K72" s="14"/>
      <c r="L72" s="12"/>
      <c r="M72" s="9"/>
      <c r="N72" s="16" t="str">
        <f t="shared" si="0"/>
        <v/>
      </c>
      <c r="O72" s="14"/>
      <c r="P72" s="12"/>
      <c r="Q72" s="9"/>
      <c r="R72" s="16"/>
      <c r="S72" s="14"/>
      <c r="T72" s="12"/>
      <c r="U72" s="9"/>
      <c r="V72" s="16"/>
      <c r="W72" s="14"/>
      <c r="X72" s="12"/>
      <c r="Y72" s="9"/>
      <c r="Z72" s="16"/>
      <c r="AA72" s="14"/>
      <c r="AB72" s="12"/>
      <c r="AC72" s="9"/>
      <c r="AD72" s="16"/>
      <c r="AE72" s="14"/>
      <c r="AF72" s="12"/>
      <c r="AG72" s="9"/>
      <c r="AH72" s="16"/>
      <c r="AI72" s="14"/>
      <c r="AJ72" s="12"/>
      <c r="AK72" s="9"/>
      <c r="AL72" s="16"/>
      <c r="AM72" s="14"/>
      <c r="AN72" s="12"/>
      <c r="AO72" s="9"/>
      <c r="AP72" s="16"/>
      <c r="AQ72" s="14"/>
      <c r="AR72" s="12"/>
      <c r="AS72" s="9"/>
      <c r="AT72" s="16"/>
      <c r="AU72" s="14"/>
      <c r="AV72" s="12"/>
      <c r="AW72" s="12"/>
      <c r="AX72" s="12"/>
      <c r="AY72" s="12"/>
      <c r="AZ72" s="12"/>
      <c r="BA72" s="12"/>
    </row>
    <row r="73" spans="1:53" ht="15.95" customHeight="1">
      <c r="A73" s="9"/>
      <c r="B73" s="4"/>
      <c r="C73" s="5"/>
      <c r="D73" s="33"/>
      <c r="E73" s="43"/>
      <c r="F73" s="13"/>
      <c r="G73" s="14"/>
      <c r="H73" s="44"/>
      <c r="I73" s="9"/>
      <c r="J73" s="16"/>
      <c r="K73" s="14"/>
      <c r="L73" s="12"/>
      <c r="M73" s="9"/>
      <c r="N73" s="16" t="str">
        <f t="shared" si="0"/>
        <v/>
      </c>
      <c r="O73" s="14"/>
      <c r="P73" s="12"/>
      <c r="Q73" s="9"/>
      <c r="R73" s="16"/>
      <c r="S73" s="14"/>
      <c r="T73" s="12"/>
      <c r="U73" s="9"/>
      <c r="V73" s="16"/>
      <c r="W73" s="14"/>
      <c r="X73" s="12"/>
      <c r="Y73" s="9"/>
      <c r="Z73" s="16"/>
      <c r="AA73" s="14"/>
      <c r="AB73" s="12"/>
      <c r="AC73" s="9"/>
      <c r="AD73" s="16"/>
      <c r="AE73" s="14"/>
      <c r="AF73" s="12"/>
      <c r="AG73" s="9"/>
      <c r="AH73" s="16"/>
      <c r="AI73" s="14"/>
      <c r="AJ73" s="12"/>
      <c r="AK73" s="9"/>
      <c r="AL73" s="16"/>
      <c r="AM73" s="14"/>
      <c r="AN73" s="12"/>
      <c r="AO73" s="9"/>
      <c r="AP73" s="16"/>
      <c r="AQ73" s="14"/>
      <c r="AR73" s="12"/>
      <c r="AS73" s="9"/>
      <c r="AT73" s="16"/>
      <c r="AU73" s="14"/>
      <c r="AV73" s="12"/>
      <c r="AW73" s="12"/>
      <c r="AX73" s="12"/>
      <c r="AY73" s="12"/>
      <c r="AZ73" s="12"/>
      <c r="BA73" s="12"/>
    </row>
    <row r="74" spans="1:53" ht="15.95" customHeight="1">
      <c r="A74" s="9"/>
      <c r="B74" s="6"/>
      <c r="C74" s="7"/>
      <c r="D74" s="45"/>
      <c r="E74" s="46"/>
      <c r="F74" s="47"/>
      <c r="G74" s="48"/>
      <c r="H74" s="49"/>
      <c r="I74" s="9"/>
      <c r="J74" s="16"/>
      <c r="K74" s="14"/>
      <c r="L74" s="12"/>
      <c r="M74" s="9"/>
      <c r="N74" s="16" t="str">
        <f t="shared" si="0"/>
        <v/>
      </c>
      <c r="O74" s="14"/>
      <c r="P74" s="12"/>
      <c r="Q74" s="9"/>
      <c r="R74" s="16"/>
      <c r="S74" s="14"/>
      <c r="T74" s="12"/>
      <c r="U74" s="9"/>
      <c r="V74" s="16"/>
      <c r="W74" s="14"/>
      <c r="X74" s="12"/>
      <c r="Y74" s="9"/>
      <c r="Z74" s="16"/>
      <c r="AA74" s="14"/>
      <c r="AB74" s="12"/>
      <c r="AC74" s="9"/>
      <c r="AD74" s="16"/>
      <c r="AE74" s="14"/>
      <c r="AF74" s="12"/>
      <c r="AG74" s="9"/>
      <c r="AH74" s="16"/>
      <c r="AI74" s="14"/>
      <c r="AJ74" s="12"/>
      <c r="AK74" s="9"/>
      <c r="AL74" s="16"/>
      <c r="AM74" s="14"/>
      <c r="AN74" s="12"/>
      <c r="AO74" s="9"/>
      <c r="AP74" s="16"/>
      <c r="AQ74" s="14"/>
      <c r="AR74" s="12"/>
      <c r="AS74" s="9"/>
      <c r="AT74" s="16"/>
      <c r="AU74" s="14"/>
      <c r="AV74" s="12"/>
      <c r="AW74" s="12"/>
      <c r="AX74" s="12"/>
      <c r="AY74" s="12"/>
      <c r="AZ74" s="12"/>
      <c r="BA74" s="12"/>
    </row>
    <row r="75" spans="1:53" ht="15.95" customHeight="1">
      <c r="A75" s="9"/>
      <c r="B75" s="4"/>
      <c r="C75" s="5"/>
      <c r="D75" s="33"/>
      <c r="E75" s="43"/>
      <c r="F75" s="13"/>
      <c r="G75" s="14"/>
      <c r="H75" s="44"/>
      <c r="I75" s="9"/>
      <c r="J75" s="16"/>
      <c r="K75" s="14"/>
      <c r="L75" s="12"/>
      <c r="M75" s="9"/>
      <c r="N75" s="16" t="str">
        <f t="shared" si="0"/>
        <v/>
      </c>
      <c r="O75" s="14"/>
      <c r="P75" s="12"/>
      <c r="Q75" s="9"/>
      <c r="R75" s="16"/>
      <c r="S75" s="14"/>
      <c r="T75" s="12"/>
      <c r="U75" s="9"/>
      <c r="V75" s="16"/>
      <c r="W75" s="14"/>
      <c r="X75" s="12"/>
      <c r="Y75" s="9"/>
      <c r="Z75" s="16"/>
      <c r="AA75" s="14"/>
      <c r="AB75" s="12"/>
      <c r="AC75" s="9"/>
      <c r="AD75" s="16"/>
      <c r="AE75" s="14"/>
      <c r="AF75" s="12"/>
      <c r="AG75" s="9"/>
      <c r="AH75" s="16"/>
      <c r="AI75" s="14"/>
      <c r="AJ75" s="12"/>
      <c r="AK75" s="9"/>
      <c r="AL75" s="16"/>
      <c r="AM75" s="14"/>
      <c r="AN75" s="12"/>
      <c r="AO75" s="9"/>
      <c r="AP75" s="16"/>
      <c r="AQ75" s="14"/>
      <c r="AR75" s="12"/>
      <c r="AS75" s="9"/>
      <c r="AT75" s="16"/>
      <c r="AU75" s="14"/>
      <c r="AV75" s="12"/>
      <c r="AW75" s="12"/>
      <c r="AX75" s="12"/>
      <c r="AY75" s="12"/>
      <c r="AZ75" s="12"/>
      <c r="BA75" s="12"/>
    </row>
    <row r="76" spans="1:53" ht="15.95" customHeight="1">
      <c r="A76" s="9"/>
      <c r="B76" s="6"/>
      <c r="C76" s="7"/>
      <c r="D76" s="45"/>
      <c r="E76" s="46"/>
      <c r="F76" s="47"/>
      <c r="G76" s="48"/>
      <c r="H76" s="49"/>
      <c r="I76" s="9"/>
      <c r="J76" s="16"/>
      <c r="K76" s="14"/>
      <c r="L76" s="12"/>
      <c r="M76" s="9"/>
      <c r="N76" s="16" t="str">
        <f t="shared" si="0"/>
        <v/>
      </c>
      <c r="O76" s="14"/>
      <c r="P76" s="12"/>
      <c r="Q76" s="9"/>
      <c r="R76" s="16"/>
      <c r="S76" s="14"/>
      <c r="T76" s="12"/>
      <c r="U76" s="9"/>
      <c r="V76" s="16"/>
      <c r="W76" s="14"/>
      <c r="X76" s="12"/>
      <c r="Y76" s="9"/>
      <c r="Z76" s="16"/>
      <c r="AA76" s="14"/>
      <c r="AB76" s="12"/>
      <c r="AC76" s="9"/>
      <c r="AD76" s="16"/>
      <c r="AE76" s="14"/>
      <c r="AF76" s="12"/>
      <c r="AG76" s="9"/>
      <c r="AH76" s="16"/>
      <c r="AI76" s="14"/>
      <c r="AJ76" s="12"/>
      <c r="AK76" s="9"/>
      <c r="AL76" s="16"/>
      <c r="AM76" s="14"/>
      <c r="AN76" s="12"/>
      <c r="AO76" s="9"/>
      <c r="AP76" s="16"/>
      <c r="AQ76" s="14"/>
      <c r="AR76" s="12"/>
      <c r="AS76" s="9"/>
      <c r="AT76" s="16"/>
      <c r="AU76" s="14"/>
      <c r="AV76" s="12"/>
      <c r="AW76" s="12"/>
      <c r="AX76" s="12"/>
      <c r="AY76" s="12"/>
      <c r="AZ76" s="12"/>
      <c r="BA76" s="12"/>
    </row>
    <row r="77" spans="1:53" ht="15.95" customHeight="1">
      <c r="A77" s="9"/>
      <c r="B77" s="4"/>
      <c r="C77" s="5"/>
      <c r="D77" s="33"/>
      <c r="E77" s="43"/>
      <c r="F77" s="13"/>
      <c r="G77" s="14"/>
      <c r="H77" s="44"/>
      <c r="I77" s="9"/>
      <c r="J77" s="16"/>
      <c r="K77" s="14"/>
      <c r="L77" s="12"/>
      <c r="M77" s="9"/>
      <c r="N77" s="16" t="str">
        <f t="shared" si="0"/>
        <v/>
      </c>
      <c r="O77" s="14"/>
      <c r="P77" s="12"/>
      <c r="Q77" s="9"/>
      <c r="R77" s="16"/>
      <c r="S77" s="14"/>
      <c r="T77" s="12"/>
      <c r="U77" s="9"/>
      <c r="V77" s="16"/>
      <c r="W77" s="14"/>
      <c r="X77" s="12"/>
      <c r="Y77" s="9"/>
      <c r="Z77" s="16"/>
      <c r="AA77" s="14"/>
      <c r="AB77" s="12"/>
      <c r="AC77" s="9"/>
      <c r="AD77" s="16"/>
      <c r="AE77" s="14"/>
      <c r="AF77" s="12"/>
      <c r="AG77" s="9"/>
      <c r="AH77" s="16"/>
      <c r="AI77" s="14"/>
      <c r="AJ77" s="12"/>
      <c r="AK77" s="9"/>
      <c r="AL77" s="16"/>
      <c r="AM77" s="14"/>
      <c r="AN77" s="12"/>
      <c r="AO77" s="9"/>
      <c r="AP77" s="16"/>
      <c r="AQ77" s="14"/>
      <c r="AR77" s="12"/>
      <c r="AS77" s="9"/>
      <c r="AT77" s="16"/>
      <c r="AU77" s="14"/>
      <c r="AV77" s="12"/>
      <c r="AW77" s="12"/>
      <c r="AX77" s="12"/>
      <c r="AY77" s="12"/>
      <c r="AZ77" s="12"/>
      <c r="BA77" s="12"/>
    </row>
    <row r="78" spans="1:53" ht="15.95" customHeight="1">
      <c r="A78" s="9"/>
      <c r="B78" s="6"/>
      <c r="C78" s="7"/>
      <c r="D78" s="45"/>
      <c r="E78" s="46"/>
      <c r="F78" s="47"/>
      <c r="G78" s="48"/>
      <c r="H78" s="49"/>
      <c r="I78" s="9"/>
      <c r="J78" s="16"/>
      <c r="K78" s="14"/>
      <c r="L78" s="12"/>
      <c r="M78" s="9"/>
      <c r="N78" s="16" t="str">
        <f t="shared" si="0"/>
        <v/>
      </c>
      <c r="O78" s="14"/>
      <c r="P78" s="12"/>
      <c r="Q78" s="9"/>
      <c r="R78" s="16"/>
      <c r="S78" s="14"/>
      <c r="T78" s="12"/>
      <c r="U78" s="9"/>
      <c r="V78" s="16"/>
      <c r="W78" s="14"/>
      <c r="X78" s="12"/>
      <c r="Y78" s="9"/>
      <c r="Z78" s="16"/>
      <c r="AA78" s="14"/>
      <c r="AB78" s="12"/>
      <c r="AC78" s="9"/>
      <c r="AD78" s="16"/>
      <c r="AE78" s="14"/>
      <c r="AF78" s="12"/>
      <c r="AG78" s="9"/>
      <c r="AH78" s="16"/>
      <c r="AI78" s="14"/>
      <c r="AJ78" s="12"/>
      <c r="AK78" s="9"/>
      <c r="AL78" s="16"/>
      <c r="AM78" s="14"/>
      <c r="AN78" s="12"/>
      <c r="AO78" s="9"/>
      <c r="AP78" s="16"/>
      <c r="AQ78" s="14"/>
      <c r="AR78" s="12"/>
      <c r="AS78" s="9"/>
      <c r="AT78" s="16"/>
      <c r="AU78" s="14"/>
      <c r="AV78" s="12"/>
      <c r="AW78" s="12"/>
      <c r="AX78" s="12"/>
      <c r="AY78" s="12"/>
      <c r="AZ78" s="12"/>
      <c r="BA78" s="12"/>
    </row>
    <row r="79" spans="1:53" ht="15.95" customHeight="1">
      <c r="A79" s="9"/>
      <c r="B79" s="4"/>
      <c r="C79" s="5"/>
      <c r="D79" s="33"/>
      <c r="E79" s="43"/>
      <c r="F79" s="13"/>
      <c r="G79" s="14"/>
      <c r="H79" s="44"/>
      <c r="I79" s="9"/>
      <c r="J79" s="16"/>
      <c r="K79" s="14"/>
      <c r="L79" s="12"/>
      <c r="M79" s="9"/>
      <c r="N79" s="16" t="str">
        <f t="shared" si="0"/>
        <v/>
      </c>
      <c r="O79" s="14"/>
      <c r="P79" s="12"/>
      <c r="Q79" s="9"/>
      <c r="R79" s="16"/>
      <c r="S79" s="14"/>
      <c r="T79" s="12"/>
      <c r="U79" s="9"/>
      <c r="V79" s="16"/>
      <c r="W79" s="14"/>
      <c r="X79" s="12"/>
      <c r="Y79" s="9"/>
      <c r="Z79" s="16"/>
      <c r="AA79" s="14"/>
      <c r="AB79" s="12"/>
      <c r="AC79" s="9"/>
      <c r="AD79" s="16"/>
      <c r="AE79" s="14"/>
      <c r="AF79" s="12"/>
      <c r="AG79" s="9"/>
      <c r="AH79" s="16"/>
      <c r="AI79" s="14"/>
      <c r="AJ79" s="12"/>
      <c r="AK79" s="9"/>
      <c r="AL79" s="16"/>
      <c r="AM79" s="14"/>
      <c r="AN79" s="12"/>
      <c r="AO79" s="9"/>
      <c r="AP79" s="16"/>
      <c r="AQ79" s="14"/>
      <c r="AR79" s="12"/>
      <c r="AS79" s="9"/>
      <c r="AT79" s="16"/>
      <c r="AU79" s="14"/>
      <c r="AV79" s="12"/>
      <c r="AW79" s="12"/>
      <c r="AX79" s="12"/>
      <c r="AY79" s="12"/>
      <c r="AZ79" s="12"/>
      <c r="BA79" s="12"/>
    </row>
    <row r="80" spans="1:53" ht="15.95" customHeight="1">
      <c r="A80" s="9"/>
      <c r="B80" s="6"/>
      <c r="C80" s="7"/>
      <c r="D80" s="45"/>
      <c r="E80" s="46"/>
      <c r="F80" s="47"/>
      <c r="G80" s="48"/>
      <c r="H80" s="49"/>
      <c r="I80" s="9"/>
      <c r="J80" s="16"/>
      <c r="K80" s="14"/>
      <c r="L80" s="12"/>
      <c r="M80" s="9"/>
      <c r="N80" s="16" t="str">
        <f t="shared" ref="N80:N143" si="1">IF(AND(H80&gt;$N$9,H80&lt;$N$8,ISNUMBER(H80)),H80,"")</f>
        <v/>
      </c>
      <c r="O80" s="14"/>
      <c r="P80" s="12"/>
      <c r="Q80" s="9"/>
      <c r="R80" s="16"/>
      <c r="S80" s="14"/>
      <c r="T80" s="12"/>
      <c r="U80" s="9"/>
      <c r="V80" s="16"/>
      <c r="W80" s="14"/>
      <c r="X80" s="12"/>
      <c r="Y80" s="9"/>
      <c r="Z80" s="16"/>
      <c r="AA80" s="14"/>
      <c r="AB80" s="12"/>
      <c r="AC80" s="9"/>
      <c r="AD80" s="16"/>
      <c r="AE80" s="14"/>
      <c r="AF80" s="12"/>
      <c r="AG80" s="9"/>
      <c r="AH80" s="16"/>
      <c r="AI80" s="14"/>
      <c r="AJ80" s="12"/>
      <c r="AK80" s="9"/>
      <c r="AL80" s="16"/>
      <c r="AM80" s="14"/>
      <c r="AN80" s="12"/>
      <c r="AO80" s="9"/>
      <c r="AP80" s="16"/>
      <c r="AQ80" s="14"/>
      <c r="AR80" s="12"/>
      <c r="AS80" s="9"/>
      <c r="AT80" s="16"/>
      <c r="AU80" s="14"/>
      <c r="AV80" s="12"/>
      <c r="AW80" s="12"/>
      <c r="AX80" s="12"/>
      <c r="AY80" s="12"/>
      <c r="AZ80" s="12"/>
      <c r="BA80" s="12"/>
    </row>
    <row r="81" spans="1:53" ht="15.95" customHeight="1">
      <c r="A81" s="9"/>
      <c r="B81" s="4"/>
      <c r="C81" s="5"/>
      <c r="D81" s="33"/>
      <c r="E81" s="43"/>
      <c r="F81" s="13"/>
      <c r="G81" s="14"/>
      <c r="H81" s="44"/>
      <c r="I81" s="9"/>
      <c r="J81" s="16"/>
      <c r="K81" s="14"/>
      <c r="L81" s="12"/>
      <c r="M81" s="9"/>
      <c r="N81" s="16" t="str">
        <f t="shared" si="1"/>
        <v/>
      </c>
      <c r="O81" s="14"/>
      <c r="P81" s="12"/>
      <c r="Q81" s="9"/>
      <c r="R81" s="16"/>
      <c r="S81" s="14"/>
      <c r="T81" s="12"/>
      <c r="U81" s="9"/>
      <c r="V81" s="16"/>
      <c r="W81" s="14"/>
      <c r="X81" s="12"/>
      <c r="Y81" s="9"/>
      <c r="Z81" s="16"/>
      <c r="AA81" s="14"/>
      <c r="AB81" s="12"/>
      <c r="AC81" s="9"/>
      <c r="AD81" s="16"/>
      <c r="AE81" s="14"/>
      <c r="AF81" s="12"/>
      <c r="AG81" s="9"/>
      <c r="AH81" s="16"/>
      <c r="AI81" s="14"/>
      <c r="AJ81" s="12"/>
      <c r="AK81" s="9"/>
      <c r="AL81" s="16"/>
      <c r="AM81" s="14"/>
      <c r="AN81" s="12"/>
      <c r="AO81" s="9"/>
      <c r="AP81" s="16"/>
      <c r="AQ81" s="14"/>
      <c r="AR81" s="12"/>
      <c r="AS81" s="9"/>
      <c r="AT81" s="16"/>
      <c r="AU81" s="14"/>
      <c r="AV81" s="12"/>
      <c r="AW81" s="12"/>
      <c r="AX81" s="12"/>
      <c r="AY81" s="12"/>
      <c r="AZ81" s="12"/>
      <c r="BA81" s="12"/>
    </row>
    <row r="82" spans="1:53" ht="15.95" customHeight="1">
      <c r="A82" s="9"/>
      <c r="B82" s="6"/>
      <c r="C82" s="7"/>
      <c r="D82" s="45"/>
      <c r="E82" s="46"/>
      <c r="F82" s="47"/>
      <c r="G82" s="48"/>
      <c r="H82" s="49"/>
      <c r="I82" s="9"/>
      <c r="J82" s="16"/>
      <c r="K82" s="14"/>
      <c r="L82" s="12"/>
      <c r="M82" s="9"/>
      <c r="N82" s="16" t="str">
        <f t="shared" si="1"/>
        <v/>
      </c>
      <c r="O82" s="14"/>
      <c r="P82" s="12"/>
      <c r="Q82" s="9"/>
      <c r="R82" s="16"/>
      <c r="S82" s="14"/>
      <c r="T82" s="12"/>
      <c r="U82" s="9"/>
      <c r="V82" s="16"/>
      <c r="W82" s="14"/>
      <c r="X82" s="12"/>
      <c r="Y82" s="9"/>
      <c r="Z82" s="16"/>
      <c r="AA82" s="14"/>
      <c r="AB82" s="12"/>
      <c r="AC82" s="9"/>
      <c r="AD82" s="16"/>
      <c r="AE82" s="14"/>
      <c r="AF82" s="12"/>
      <c r="AG82" s="9"/>
      <c r="AH82" s="16"/>
      <c r="AI82" s="14"/>
      <c r="AJ82" s="12"/>
      <c r="AK82" s="9"/>
      <c r="AL82" s="16"/>
      <c r="AM82" s="14"/>
      <c r="AN82" s="12"/>
      <c r="AO82" s="9"/>
      <c r="AP82" s="16"/>
      <c r="AQ82" s="14"/>
      <c r="AR82" s="12"/>
      <c r="AS82" s="9"/>
      <c r="AT82" s="16"/>
      <c r="AU82" s="14"/>
      <c r="AV82" s="12"/>
      <c r="AW82" s="12"/>
      <c r="AX82" s="12"/>
      <c r="AY82" s="12"/>
      <c r="AZ82" s="12"/>
      <c r="BA82" s="12"/>
    </row>
    <row r="83" spans="1:53" ht="15.95" customHeight="1">
      <c r="A83" s="9"/>
      <c r="B83" s="4"/>
      <c r="C83" s="5"/>
      <c r="D83" s="33"/>
      <c r="E83" s="43"/>
      <c r="F83" s="13"/>
      <c r="G83" s="14"/>
      <c r="H83" s="44"/>
      <c r="I83" s="9"/>
      <c r="J83" s="16"/>
      <c r="K83" s="14"/>
      <c r="L83" s="12"/>
      <c r="M83" s="9"/>
      <c r="N83" s="16" t="str">
        <f t="shared" si="1"/>
        <v/>
      </c>
      <c r="O83" s="14"/>
      <c r="P83" s="12"/>
      <c r="Q83" s="9"/>
      <c r="R83" s="16"/>
      <c r="S83" s="14"/>
      <c r="T83" s="12"/>
      <c r="U83" s="9"/>
      <c r="V83" s="16"/>
      <c r="W83" s="14"/>
      <c r="X83" s="12"/>
      <c r="Y83" s="9"/>
      <c r="Z83" s="16"/>
      <c r="AA83" s="14"/>
      <c r="AB83" s="12"/>
      <c r="AC83" s="9"/>
      <c r="AD83" s="16"/>
      <c r="AE83" s="14"/>
      <c r="AF83" s="12"/>
      <c r="AG83" s="9"/>
      <c r="AH83" s="16"/>
      <c r="AI83" s="14"/>
      <c r="AJ83" s="12"/>
      <c r="AK83" s="9"/>
      <c r="AL83" s="16"/>
      <c r="AM83" s="14"/>
      <c r="AN83" s="12"/>
      <c r="AO83" s="9"/>
      <c r="AP83" s="16"/>
      <c r="AQ83" s="14"/>
      <c r="AR83" s="12"/>
      <c r="AS83" s="9"/>
      <c r="AT83" s="16"/>
      <c r="AU83" s="14"/>
      <c r="AV83" s="12"/>
      <c r="AW83" s="12"/>
      <c r="AX83" s="12"/>
      <c r="AY83" s="12"/>
      <c r="AZ83" s="12"/>
      <c r="BA83" s="12"/>
    </row>
    <row r="84" spans="1:53" ht="15.95" customHeight="1">
      <c r="A84" s="9"/>
      <c r="B84" s="6"/>
      <c r="C84" s="7"/>
      <c r="D84" s="45"/>
      <c r="E84" s="46"/>
      <c r="F84" s="47"/>
      <c r="G84" s="48"/>
      <c r="H84" s="49"/>
      <c r="I84" s="9"/>
      <c r="J84" s="16"/>
      <c r="K84" s="14"/>
      <c r="L84" s="12"/>
      <c r="M84" s="9"/>
      <c r="N84" s="16" t="str">
        <f t="shared" si="1"/>
        <v/>
      </c>
      <c r="O84" s="14"/>
      <c r="P84" s="12"/>
      <c r="Q84" s="9"/>
      <c r="R84" s="16"/>
      <c r="S84" s="14"/>
      <c r="T84" s="12"/>
      <c r="U84" s="9"/>
      <c r="V84" s="16"/>
      <c r="W84" s="14"/>
      <c r="X84" s="12"/>
      <c r="Y84" s="9"/>
      <c r="Z84" s="16"/>
      <c r="AA84" s="14"/>
      <c r="AB84" s="12"/>
      <c r="AC84" s="9"/>
      <c r="AD84" s="16"/>
      <c r="AE84" s="14"/>
      <c r="AF84" s="12"/>
      <c r="AG84" s="9"/>
      <c r="AH84" s="16"/>
      <c r="AI84" s="14"/>
      <c r="AJ84" s="12"/>
      <c r="AK84" s="9"/>
      <c r="AL84" s="16"/>
      <c r="AM84" s="14"/>
      <c r="AN84" s="12"/>
      <c r="AO84" s="9"/>
      <c r="AP84" s="16"/>
      <c r="AQ84" s="14"/>
      <c r="AR84" s="12"/>
      <c r="AS84" s="9"/>
      <c r="AT84" s="16"/>
      <c r="AU84" s="14"/>
      <c r="AV84" s="12"/>
      <c r="AW84" s="12"/>
      <c r="AX84" s="12"/>
      <c r="AY84" s="12"/>
      <c r="AZ84" s="12"/>
      <c r="BA84" s="12"/>
    </row>
    <row r="85" spans="1:53" ht="15.95" customHeight="1">
      <c r="A85" s="9"/>
      <c r="B85" s="4"/>
      <c r="C85" s="5"/>
      <c r="D85" s="33"/>
      <c r="E85" s="43"/>
      <c r="F85" s="13"/>
      <c r="G85" s="14"/>
      <c r="H85" s="44"/>
      <c r="I85" s="9"/>
      <c r="J85" s="16"/>
      <c r="K85" s="14"/>
      <c r="L85" s="12"/>
      <c r="M85" s="9"/>
      <c r="N85" s="16" t="str">
        <f t="shared" si="1"/>
        <v/>
      </c>
      <c r="O85" s="14"/>
      <c r="P85" s="12"/>
      <c r="Q85" s="9"/>
      <c r="R85" s="16"/>
      <c r="S85" s="14"/>
      <c r="T85" s="12"/>
      <c r="U85" s="9"/>
      <c r="V85" s="16"/>
      <c r="W85" s="14"/>
      <c r="X85" s="12"/>
      <c r="Y85" s="9"/>
      <c r="Z85" s="16"/>
      <c r="AA85" s="14"/>
      <c r="AB85" s="12"/>
      <c r="AC85" s="9"/>
      <c r="AD85" s="16"/>
      <c r="AE85" s="14"/>
      <c r="AF85" s="12"/>
      <c r="AG85" s="9"/>
      <c r="AH85" s="16"/>
      <c r="AI85" s="14"/>
      <c r="AJ85" s="12"/>
      <c r="AK85" s="9"/>
      <c r="AL85" s="16"/>
      <c r="AM85" s="14"/>
      <c r="AN85" s="12"/>
      <c r="AO85" s="9"/>
      <c r="AP85" s="16"/>
      <c r="AQ85" s="14"/>
      <c r="AR85" s="12"/>
      <c r="AS85" s="9"/>
      <c r="AT85" s="16"/>
      <c r="AU85" s="14"/>
      <c r="AV85" s="12"/>
      <c r="AW85" s="12"/>
      <c r="AX85" s="12"/>
      <c r="AY85" s="12"/>
      <c r="AZ85" s="12"/>
      <c r="BA85" s="12"/>
    </row>
    <row r="86" spans="1:53" ht="15.95" customHeight="1">
      <c r="A86" s="9"/>
      <c r="B86" s="6"/>
      <c r="C86" s="7"/>
      <c r="D86" s="45"/>
      <c r="E86" s="46"/>
      <c r="F86" s="47"/>
      <c r="G86" s="48"/>
      <c r="H86" s="49"/>
      <c r="I86" s="9"/>
      <c r="J86" s="16"/>
      <c r="K86" s="14"/>
      <c r="L86" s="12"/>
      <c r="M86" s="9"/>
      <c r="N86" s="16" t="str">
        <f t="shared" si="1"/>
        <v/>
      </c>
      <c r="O86" s="14"/>
      <c r="P86" s="12"/>
      <c r="Q86" s="9"/>
      <c r="R86" s="16"/>
      <c r="S86" s="14"/>
      <c r="T86" s="12"/>
      <c r="U86" s="9"/>
      <c r="V86" s="16"/>
      <c r="W86" s="14"/>
      <c r="X86" s="12"/>
      <c r="Y86" s="9"/>
      <c r="Z86" s="16"/>
      <c r="AA86" s="14"/>
      <c r="AB86" s="12"/>
      <c r="AC86" s="9"/>
      <c r="AD86" s="16"/>
      <c r="AE86" s="14"/>
      <c r="AF86" s="12"/>
      <c r="AG86" s="9"/>
      <c r="AH86" s="16"/>
      <c r="AI86" s="14"/>
      <c r="AJ86" s="12"/>
      <c r="AK86" s="9"/>
      <c r="AL86" s="16"/>
      <c r="AM86" s="14"/>
      <c r="AN86" s="12"/>
      <c r="AO86" s="9"/>
      <c r="AP86" s="16"/>
      <c r="AQ86" s="14"/>
      <c r="AR86" s="12"/>
      <c r="AS86" s="9"/>
      <c r="AT86" s="16"/>
      <c r="AU86" s="14"/>
      <c r="AV86" s="12"/>
      <c r="AW86" s="12"/>
      <c r="AX86" s="12"/>
      <c r="AY86" s="12"/>
      <c r="AZ86" s="12"/>
      <c r="BA86" s="12"/>
    </row>
    <row r="87" spans="1:53" ht="15.95" customHeight="1">
      <c r="A87" s="9"/>
      <c r="B87" s="4"/>
      <c r="C87" s="5"/>
      <c r="D87" s="33"/>
      <c r="E87" s="43"/>
      <c r="F87" s="13"/>
      <c r="G87" s="14"/>
      <c r="H87" s="44"/>
      <c r="I87" s="9"/>
      <c r="J87" s="16"/>
      <c r="K87" s="14"/>
      <c r="L87" s="12"/>
      <c r="M87" s="9"/>
      <c r="N87" s="16" t="str">
        <f t="shared" si="1"/>
        <v/>
      </c>
      <c r="O87" s="14"/>
      <c r="P87" s="12"/>
      <c r="Q87" s="9"/>
      <c r="R87" s="16"/>
      <c r="S87" s="14"/>
      <c r="T87" s="12"/>
      <c r="U87" s="9"/>
      <c r="V87" s="16"/>
      <c r="W87" s="14"/>
      <c r="X87" s="12"/>
      <c r="Y87" s="9"/>
      <c r="Z87" s="16"/>
      <c r="AA87" s="14"/>
      <c r="AB87" s="12"/>
      <c r="AC87" s="9"/>
      <c r="AD87" s="16"/>
      <c r="AE87" s="14"/>
      <c r="AF87" s="12"/>
      <c r="AG87" s="9"/>
      <c r="AH87" s="16"/>
      <c r="AI87" s="14"/>
      <c r="AJ87" s="12"/>
      <c r="AK87" s="9"/>
      <c r="AL87" s="16"/>
      <c r="AM87" s="14"/>
      <c r="AN87" s="12"/>
      <c r="AO87" s="9"/>
      <c r="AP87" s="16"/>
      <c r="AQ87" s="14"/>
      <c r="AR87" s="12"/>
      <c r="AS87" s="9"/>
      <c r="AT87" s="16"/>
      <c r="AU87" s="14"/>
      <c r="AV87" s="12"/>
      <c r="AW87" s="12"/>
      <c r="AX87" s="12"/>
      <c r="AY87" s="12"/>
      <c r="AZ87" s="12"/>
      <c r="BA87" s="12"/>
    </row>
    <row r="88" spans="1:53" ht="15.95" customHeight="1">
      <c r="A88" s="9"/>
      <c r="B88" s="6"/>
      <c r="C88" s="7"/>
      <c r="D88" s="45"/>
      <c r="E88" s="46"/>
      <c r="F88" s="47"/>
      <c r="G88" s="48"/>
      <c r="H88" s="49"/>
      <c r="I88" s="9"/>
      <c r="J88" s="16"/>
      <c r="K88" s="14"/>
      <c r="L88" s="12"/>
      <c r="M88" s="9"/>
      <c r="N88" s="16" t="str">
        <f t="shared" si="1"/>
        <v/>
      </c>
      <c r="O88" s="14"/>
      <c r="P88" s="12"/>
      <c r="Q88" s="9"/>
      <c r="R88" s="16"/>
      <c r="S88" s="14"/>
      <c r="T88" s="12"/>
      <c r="U88" s="9"/>
      <c r="V88" s="16"/>
      <c r="W88" s="14"/>
      <c r="X88" s="12"/>
      <c r="Y88" s="9"/>
      <c r="Z88" s="16"/>
      <c r="AA88" s="14"/>
      <c r="AB88" s="12"/>
      <c r="AC88" s="9"/>
      <c r="AD88" s="16"/>
      <c r="AE88" s="14"/>
      <c r="AF88" s="12"/>
      <c r="AG88" s="9"/>
      <c r="AH88" s="16"/>
      <c r="AI88" s="14"/>
      <c r="AJ88" s="12"/>
      <c r="AK88" s="9"/>
      <c r="AL88" s="16"/>
      <c r="AM88" s="14"/>
      <c r="AN88" s="12"/>
      <c r="AO88" s="9"/>
      <c r="AP88" s="16"/>
      <c r="AQ88" s="14"/>
      <c r="AR88" s="12"/>
      <c r="AS88" s="9"/>
      <c r="AT88" s="16"/>
      <c r="AU88" s="14"/>
      <c r="AV88" s="12"/>
      <c r="AW88" s="12"/>
      <c r="AX88" s="12"/>
      <c r="AY88" s="12"/>
      <c r="AZ88" s="12"/>
      <c r="BA88" s="12"/>
    </row>
    <row r="89" spans="1:53" ht="15.95" customHeight="1">
      <c r="A89" s="9"/>
      <c r="B89" s="4"/>
      <c r="C89" s="5"/>
      <c r="D89" s="33"/>
      <c r="E89" s="43"/>
      <c r="F89" s="13"/>
      <c r="G89" s="14"/>
      <c r="H89" s="44"/>
      <c r="I89" s="9"/>
      <c r="J89" s="16"/>
      <c r="K89" s="14"/>
      <c r="L89" s="12"/>
      <c r="M89" s="9"/>
      <c r="N89" s="16" t="str">
        <f t="shared" si="1"/>
        <v/>
      </c>
      <c r="O89" s="14"/>
      <c r="P89" s="12"/>
      <c r="Q89" s="9"/>
      <c r="R89" s="16"/>
      <c r="S89" s="14"/>
      <c r="T89" s="12"/>
      <c r="U89" s="9"/>
      <c r="V89" s="16"/>
      <c r="W89" s="14"/>
      <c r="X89" s="12"/>
      <c r="Y89" s="9"/>
      <c r="Z89" s="16"/>
      <c r="AA89" s="14"/>
      <c r="AB89" s="12"/>
      <c r="AC89" s="9"/>
      <c r="AD89" s="16"/>
      <c r="AE89" s="14"/>
      <c r="AF89" s="12"/>
      <c r="AG89" s="9"/>
      <c r="AH89" s="16"/>
      <c r="AI89" s="14"/>
      <c r="AJ89" s="12"/>
      <c r="AK89" s="9"/>
      <c r="AL89" s="16"/>
      <c r="AM89" s="14"/>
      <c r="AN89" s="12"/>
      <c r="AO89" s="9"/>
      <c r="AP89" s="16"/>
      <c r="AQ89" s="14"/>
      <c r="AR89" s="12"/>
      <c r="AS89" s="9"/>
      <c r="AT89" s="16"/>
      <c r="AU89" s="14"/>
      <c r="AV89" s="12"/>
      <c r="AW89" s="12"/>
      <c r="AX89" s="12"/>
      <c r="AY89" s="12"/>
      <c r="AZ89" s="12"/>
      <c r="BA89" s="12"/>
    </row>
    <row r="90" spans="1:53" ht="15.95" customHeight="1">
      <c r="A90" s="9"/>
      <c r="B90" s="6"/>
      <c r="C90" s="7"/>
      <c r="D90" s="45"/>
      <c r="E90" s="46"/>
      <c r="F90" s="47"/>
      <c r="G90" s="48"/>
      <c r="H90" s="49"/>
      <c r="I90" s="9"/>
      <c r="J90" s="16"/>
      <c r="K90" s="14"/>
      <c r="L90" s="12"/>
      <c r="M90" s="9"/>
      <c r="N90" s="16" t="str">
        <f t="shared" si="1"/>
        <v/>
      </c>
      <c r="O90" s="14"/>
      <c r="P90" s="12"/>
      <c r="Q90" s="9"/>
      <c r="R90" s="16"/>
      <c r="S90" s="14"/>
      <c r="T90" s="12"/>
      <c r="U90" s="9"/>
      <c r="V90" s="16"/>
      <c r="W90" s="14"/>
      <c r="X90" s="12"/>
      <c r="Y90" s="9"/>
      <c r="Z90" s="16"/>
      <c r="AA90" s="14"/>
      <c r="AB90" s="12"/>
      <c r="AC90" s="9"/>
      <c r="AD90" s="16"/>
      <c r="AE90" s="14"/>
      <c r="AF90" s="12"/>
      <c r="AG90" s="9"/>
      <c r="AH90" s="16"/>
      <c r="AI90" s="14"/>
      <c r="AJ90" s="12"/>
      <c r="AK90" s="9"/>
      <c r="AL90" s="16"/>
      <c r="AM90" s="14"/>
      <c r="AN90" s="12"/>
      <c r="AO90" s="9"/>
      <c r="AP90" s="16"/>
      <c r="AQ90" s="14"/>
      <c r="AR90" s="12"/>
      <c r="AS90" s="9"/>
      <c r="AT90" s="16"/>
      <c r="AU90" s="14"/>
      <c r="AV90" s="12"/>
      <c r="AW90" s="12"/>
      <c r="AX90" s="12"/>
      <c r="AY90" s="12"/>
      <c r="AZ90" s="12"/>
      <c r="BA90" s="12"/>
    </row>
    <row r="91" spans="1:53" ht="15.95" customHeight="1">
      <c r="A91" s="9"/>
      <c r="B91" s="4"/>
      <c r="C91" s="5"/>
      <c r="D91" s="33"/>
      <c r="E91" s="43"/>
      <c r="F91" s="13"/>
      <c r="G91" s="14"/>
      <c r="H91" s="44"/>
      <c r="I91" s="9"/>
      <c r="J91" s="16"/>
      <c r="K91" s="14"/>
      <c r="L91" s="12"/>
      <c r="M91" s="9"/>
      <c r="N91" s="16" t="str">
        <f t="shared" si="1"/>
        <v/>
      </c>
      <c r="O91" s="14"/>
      <c r="P91" s="12"/>
      <c r="Q91" s="9"/>
      <c r="R91" s="16"/>
      <c r="S91" s="14"/>
      <c r="T91" s="12"/>
      <c r="U91" s="9"/>
      <c r="V91" s="16"/>
      <c r="W91" s="14"/>
      <c r="X91" s="12"/>
      <c r="Y91" s="9"/>
      <c r="Z91" s="16"/>
      <c r="AA91" s="14"/>
      <c r="AB91" s="12"/>
      <c r="AC91" s="9"/>
      <c r="AD91" s="16"/>
      <c r="AE91" s="14"/>
      <c r="AF91" s="12"/>
      <c r="AG91" s="9"/>
      <c r="AH91" s="16"/>
      <c r="AI91" s="14"/>
      <c r="AJ91" s="12"/>
      <c r="AK91" s="9"/>
      <c r="AL91" s="16"/>
      <c r="AM91" s="14"/>
      <c r="AN91" s="12"/>
      <c r="AO91" s="9"/>
      <c r="AP91" s="16"/>
      <c r="AQ91" s="14"/>
      <c r="AR91" s="12"/>
      <c r="AS91" s="9"/>
      <c r="AT91" s="16"/>
      <c r="AU91" s="14"/>
      <c r="AV91" s="12"/>
      <c r="AW91" s="12"/>
      <c r="AX91" s="12"/>
      <c r="AY91" s="12"/>
      <c r="AZ91" s="12"/>
      <c r="BA91" s="12"/>
    </row>
    <row r="92" spans="1:53" ht="15.95" customHeight="1">
      <c r="A92" s="9"/>
      <c r="B92" s="6"/>
      <c r="C92" s="7"/>
      <c r="D92" s="45"/>
      <c r="E92" s="46"/>
      <c r="F92" s="47"/>
      <c r="G92" s="48"/>
      <c r="H92" s="49"/>
      <c r="I92" s="9"/>
      <c r="J92" s="16"/>
      <c r="K92" s="14"/>
      <c r="L92" s="12"/>
      <c r="M92" s="9"/>
      <c r="N92" s="16" t="str">
        <f t="shared" si="1"/>
        <v/>
      </c>
      <c r="O92" s="14"/>
      <c r="P92" s="12"/>
      <c r="Q92" s="9"/>
      <c r="R92" s="16"/>
      <c r="S92" s="14"/>
      <c r="T92" s="12"/>
      <c r="U92" s="9"/>
      <c r="V92" s="16"/>
      <c r="W92" s="14"/>
      <c r="X92" s="12"/>
      <c r="Y92" s="9"/>
      <c r="Z92" s="16"/>
      <c r="AA92" s="14"/>
      <c r="AB92" s="12"/>
      <c r="AC92" s="9"/>
      <c r="AD92" s="16"/>
      <c r="AE92" s="14"/>
      <c r="AF92" s="12"/>
      <c r="AG92" s="9"/>
      <c r="AH92" s="16"/>
      <c r="AI92" s="14"/>
      <c r="AJ92" s="12"/>
      <c r="AK92" s="9"/>
      <c r="AL92" s="16"/>
      <c r="AM92" s="14"/>
      <c r="AN92" s="12"/>
      <c r="AO92" s="9"/>
      <c r="AP92" s="16"/>
      <c r="AQ92" s="14"/>
      <c r="AR92" s="12"/>
      <c r="AS92" s="9"/>
      <c r="AT92" s="16"/>
      <c r="AU92" s="14"/>
      <c r="AV92" s="12"/>
      <c r="AW92" s="12"/>
      <c r="AX92" s="12"/>
      <c r="AY92" s="12"/>
      <c r="AZ92" s="12"/>
      <c r="BA92" s="12"/>
    </row>
    <row r="93" spans="1:53" ht="15.95" customHeight="1">
      <c r="A93" s="9"/>
      <c r="B93" s="4"/>
      <c r="C93" s="5"/>
      <c r="D93" s="33"/>
      <c r="E93" s="43"/>
      <c r="F93" s="13"/>
      <c r="G93" s="14"/>
      <c r="H93" s="44"/>
      <c r="I93" s="9"/>
      <c r="J93" s="16"/>
      <c r="K93" s="14"/>
      <c r="L93" s="12"/>
      <c r="M93" s="9"/>
      <c r="N93" s="16" t="str">
        <f t="shared" si="1"/>
        <v/>
      </c>
      <c r="O93" s="14"/>
      <c r="P93" s="12"/>
      <c r="Q93" s="9"/>
      <c r="R93" s="16"/>
      <c r="S93" s="14"/>
      <c r="T93" s="12"/>
      <c r="U93" s="9"/>
      <c r="V93" s="16"/>
      <c r="W93" s="14"/>
      <c r="X93" s="12"/>
      <c r="Y93" s="9"/>
      <c r="Z93" s="16"/>
      <c r="AA93" s="14"/>
      <c r="AB93" s="12"/>
      <c r="AC93" s="9"/>
      <c r="AD93" s="16"/>
      <c r="AE93" s="14"/>
      <c r="AF93" s="12"/>
      <c r="AG93" s="9"/>
      <c r="AH93" s="16"/>
      <c r="AI93" s="14"/>
      <c r="AJ93" s="12"/>
      <c r="AK93" s="9"/>
      <c r="AL93" s="16"/>
      <c r="AM93" s="14"/>
      <c r="AN93" s="12"/>
      <c r="AO93" s="9"/>
      <c r="AP93" s="16"/>
      <c r="AQ93" s="14"/>
      <c r="AR93" s="12"/>
      <c r="AS93" s="9"/>
      <c r="AT93" s="16"/>
      <c r="AU93" s="14"/>
      <c r="AV93" s="12"/>
      <c r="AW93" s="12"/>
      <c r="AX93" s="12"/>
      <c r="AY93" s="12"/>
      <c r="AZ93" s="12"/>
      <c r="BA93" s="12"/>
    </row>
    <row r="94" spans="1:53" ht="15.95" customHeight="1">
      <c r="A94" s="9"/>
      <c r="B94" s="6"/>
      <c r="C94" s="7"/>
      <c r="D94" s="45"/>
      <c r="E94" s="46"/>
      <c r="F94" s="47"/>
      <c r="G94" s="48"/>
      <c r="H94" s="49"/>
      <c r="I94" s="9"/>
      <c r="J94" s="16"/>
      <c r="K94" s="14"/>
      <c r="L94" s="12"/>
      <c r="M94" s="9"/>
      <c r="N94" s="16" t="str">
        <f t="shared" si="1"/>
        <v/>
      </c>
      <c r="O94" s="14"/>
      <c r="P94" s="12"/>
      <c r="Q94" s="9"/>
      <c r="R94" s="16"/>
      <c r="S94" s="14"/>
      <c r="T94" s="12"/>
      <c r="U94" s="9"/>
      <c r="V94" s="16"/>
      <c r="W94" s="14"/>
      <c r="X94" s="12"/>
      <c r="Y94" s="9"/>
      <c r="Z94" s="16"/>
      <c r="AA94" s="14"/>
      <c r="AB94" s="12"/>
      <c r="AC94" s="9"/>
      <c r="AD94" s="16"/>
      <c r="AE94" s="14"/>
      <c r="AF94" s="12"/>
      <c r="AG94" s="9"/>
      <c r="AH94" s="16"/>
      <c r="AI94" s="14"/>
      <c r="AJ94" s="12"/>
      <c r="AK94" s="9"/>
      <c r="AL94" s="16"/>
      <c r="AM94" s="14"/>
      <c r="AN94" s="12"/>
      <c r="AO94" s="9"/>
      <c r="AP94" s="16"/>
      <c r="AQ94" s="14"/>
      <c r="AR94" s="12"/>
      <c r="AS94" s="9"/>
      <c r="AT94" s="16"/>
      <c r="AU94" s="14"/>
      <c r="AV94" s="12"/>
      <c r="AW94" s="12"/>
      <c r="AX94" s="12"/>
      <c r="AY94" s="12"/>
      <c r="AZ94" s="12"/>
      <c r="BA94" s="12"/>
    </row>
    <row r="95" spans="1:53" ht="15.95" customHeight="1">
      <c r="A95" s="9"/>
      <c r="B95" s="4"/>
      <c r="C95" s="5"/>
      <c r="D95" s="33"/>
      <c r="E95" s="43"/>
      <c r="F95" s="13"/>
      <c r="G95" s="14"/>
      <c r="H95" s="44"/>
      <c r="I95" s="9"/>
      <c r="J95" s="16"/>
      <c r="K95" s="14"/>
      <c r="L95" s="12"/>
      <c r="M95" s="9"/>
      <c r="N95" s="16" t="str">
        <f t="shared" si="1"/>
        <v/>
      </c>
      <c r="O95" s="14"/>
      <c r="P95" s="12"/>
      <c r="Q95" s="9"/>
      <c r="R95" s="16"/>
      <c r="S95" s="14"/>
      <c r="T95" s="12"/>
      <c r="U95" s="9"/>
      <c r="V95" s="16"/>
      <c r="W95" s="14"/>
      <c r="X95" s="12"/>
      <c r="Y95" s="9"/>
      <c r="Z95" s="16"/>
      <c r="AA95" s="14"/>
      <c r="AB95" s="12"/>
      <c r="AC95" s="9"/>
      <c r="AD95" s="16"/>
      <c r="AE95" s="14"/>
      <c r="AF95" s="12"/>
      <c r="AG95" s="9"/>
      <c r="AH95" s="16"/>
      <c r="AI95" s="14"/>
      <c r="AJ95" s="12"/>
      <c r="AK95" s="9"/>
      <c r="AL95" s="16"/>
      <c r="AM95" s="14"/>
      <c r="AN95" s="12"/>
      <c r="AO95" s="9"/>
      <c r="AP95" s="16"/>
      <c r="AQ95" s="14"/>
      <c r="AR95" s="12"/>
      <c r="AS95" s="9"/>
      <c r="AT95" s="16"/>
      <c r="AU95" s="14"/>
      <c r="AV95" s="12"/>
      <c r="AW95" s="12"/>
      <c r="AX95" s="12"/>
      <c r="AY95" s="12"/>
      <c r="AZ95" s="12"/>
      <c r="BA95" s="12"/>
    </row>
    <row r="96" spans="1:53" ht="15.95" customHeight="1">
      <c r="A96" s="9"/>
      <c r="B96" s="6"/>
      <c r="C96" s="7"/>
      <c r="D96" s="45"/>
      <c r="E96" s="46"/>
      <c r="F96" s="47"/>
      <c r="G96" s="48"/>
      <c r="H96" s="49"/>
      <c r="I96" s="9"/>
      <c r="J96" s="16"/>
      <c r="K96" s="14"/>
      <c r="L96" s="12"/>
      <c r="M96" s="9"/>
      <c r="N96" s="16" t="str">
        <f t="shared" si="1"/>
        <v/>
      </c>
      <c r="O96" s="14"/>
      <c r="P96" s="12"/>
      <c r="Q96" s="9"/>
      <c r="R96" s="16"/>
      <c r="S96" s="14"/>
      <c r="T96" s="12"/>
      <c r="U96" s="9"/>
      <c r="V96" s="16"/>
      <c r="W96" s="14"/>
      <c r="X96" s="12"/>
      <c r="Y96" s="9"/>
      <c r="Z96" s="16"/>
      <c r="AA96" s="14"/>
      <c r="AB96" s="12"/>
      <c r="AC96" s="9"/>
      <c r="AD96" s="16"/>
      <c r="AE96" s="14"/>
      <c r="AF96" s="12"/>
      <c r="AG96" s="9"/>
      <c r="AH96" s="16"/>
      <c r="AI96" s="14"/>
      <c r="AJ96" s="12"/>
      <c r="AK96" s="9"/>
      <c r="AL96" s="16"/>
      <c r="AM96" s="14"/>
      <c r="AN96" s="12"/>
      <c r="AO96" s="9"/>
      <c r="AP96" s="16"/>
      <c r="AQ96" s="14"/>
      <c r="AR96" s="12"/>
      <c r="AS96" s="9"/>
      <c r="AT96" s="16"/>
      <c r="AU96" s="14"/>
      <c r="AV96" s="12"/>
      <c r="AW96" s="12"/>
      <c r="AX96" s="12"/>
      <c r="AY96" s="12"/>
      <c r="AZ96" s="12"/>
      <c r="BA96" s="12"/>
    </row>
    <row r="97" spans="1:53" ht="15.95" customHeight="1">
      <c r="A97" s="9"/>
      <c r="B97" s="4"/>
      <c r="C97" s="5"/>
      <c r="D97" s="33"/>
      <c r="E97" s="43"/>
      <c r="F97" s="13"/>
      <c r="G97" s="14"/>
      <c r="H97" s="44"/>
      <c r="I97" s="9"/>
      <c r="J97" s="16"/>
      <c r="K97" s="14"/>
      <c r="L97" s="12"/>
      <c r="M97" s="9"/>
      <c r="N97" s="16" t="str">
        <f t="shared" si="1"/>
        <v/>
      </c>
      <c r="O97" s="14"/>
      <c r="P97" s="12"/>
      <c r="Q97" s="9"/>
      <c r="R97" s="16"/>
      <c r="S97" s="14"/>
      <c r="T97" s="12"/>
      <c r="U97" s="9"/>
      <c r="V97" s="16"/>
      <c r="W97" s="14"/>
      <c r="X97" s="12"/>
      <c r="Y97" s="9"/>
      <c r="Z97" s="16"/>
      <c r="AA97" s="14"/>
      <c r="AB97" s="12"/>
      <c r="AC97" s="9"/>
      <c r="AD97" s="16"/>
      <c r="AE97" s="14"/>
      <c r="AF97" s="12"/>
      <c r="AG97" s="9"/>
      <c r="AH97" s="16"/>
      <c r="AI97" s="14"/>
      <c r="AJ97" s="12"/>
      <c r="AK97" s="9"/>
      <c r="AL97" s="16"/>
      <c r="AM97" s="14"/>
      <c r="AN97" s="12"/>
      <c r="AO97" s="9"/>
      <c r="AP97" s="16"/>
      <c r="AQ97" s="14"/>
      <c r="AR97" s="12"/>
      <c r="AS97" s="9"/>
      <c r="AT97" s="16"/>
      <c r="AU97" s="14"/>
      <c r="AV97" s="12"/>
      <c r="AW97" s="12"/>
      <c r="AX97" s="12"/>
      <c r="AY97" s="12"/>
      <c r="AZ97" s="12"/>
      <c r="BA97" s="12"/>
    </row>
    <row r="98" spans="1:53" ht="15.95" customHeight="1">
      <c r="A98" s="9"/>
      <c r="B98" s="6"/>
      <c r="C98" s="7"/>
      <c r="D98" s="45"/>
      <c r="E98" s="46"/>
      <c r="F98" s="47"/>
      <c r="G98" s="48"/>
      <c r="H98" s="49"/>
      <c r="I98" s="9"/>
      <c r="J98" s="16"/>
      <c r="K98" s="14"/>
      <c r="L98" s="12"/>
      <c r="M98" s="9"/>
      <c r="N98" s="16" t="str">
        <f t="shared" si="1"/>
        <v/>
      </c>
      <c r="O98" s="14"/>
      <c r="P98" s="12"/>
      <c r="Q98" s="9"/>
      <c r="R98" s="16"/>
      <c r="S98" s="14"/>
      <c r="T98" s="12"/>
      <c r="U98" s="9"/>
      <c r="V98" s="16"/>
      <c r="W98" s="14"/>
      <c r="X98" s="12"/>
      <c r="Y98" s="9"/>
      <c r="Z98" s="16"/>
      <c r="AA98" s="14"/>
      <c r="AB98" s="12"/>
      <c r="AC98" s="9"/>
      <c r="AD98" s="16"/>
      <c r="AE98" s="14"/>
      <c r="AF98" s="12"/>
      <c r="AG98" s="9"/>
      <c r="AH98" s="16"/>
      <c r="AI98" s="14"/>
      <c r="AJ98" s="12"/>
      <c r="AK98" s="9"/>
      <c r="AL98" s="16"/>
      <c r="AM98" s="14"/>
      <c r="AN98" s="12"/>
      <c r="AO98" s="9"/>
      <c r="AP98" s="16"/>
      <c r="AQ98" s="14"/>
      <c r="AR98" s="12"/>
      <c r="AS98" s="9"/>
      <c r="AT98" s="16"/>
      <c r="AU98" s="14"/>
      <c r="AV98" s="12"/>
      <c r="AW98" s="12"/>
      <c r="AX98" s="12"/>
      <c r="AY98" s="12"/>
      <c r="AZ98" s="12"/>
      <c r="BA98" s="12"/>
    </row>
    <row r="99" spans="1:53" ht="15.95" customHeight="1">
      <c r="A99" s="9"/>
      <c r="B99" s="4"/>
      <c r="C99" s="5"/>
      <c r="D99" s="33"/>
      <c r="E99" s="43"/>
      <c r="F99" s="13"/>
      <c r="G99" s="14"/>
      <c r="H99" s="44"/>
      <c r="I99" s="9"/>
      <c r="J99" s="16"/>
      <c r="K99" s="14"/>
      <c r="L99" s="12"/>
      <c r="M99" s="9"/>
      <c r="N99" s="16" t="str">
        <f t="shared" si="1"/>
        <v/>
      </c>
      <c r="O99" s="14"/>
      <c r="P99" s="12"/>
      <c r="Q99" s="9"/>
      <c r="R99" s="16"/>
      <c r="S99" s="14"/>
      <c r="T99" s="12"/>
      <c r="U99" s="9"/>
      <c r="V99" s="16"/>
      <c r="W99" s="14"/>
      <c r="X99" s="12"/>
      <c r="Y99" s="9"/>
      <c r="Z99" s="16"/>
      <c r="AA99" s="14"/>
      <c r="AB99" s="12"/>
      <c r="AC99" s="9"/>
      <c r="AD99" s="16"/>
      <c r="AE99" s="14"/>
      <c r="AF99" s="12"/>
      <c r="AG99" s="9"/>
      <c r="AH99" s="16"/>
      <c r="AI99" s="14"/>
      <c r="AJ99" s="12"/>
      <c r="AK99" s="9"/>
      <c r="AL99" s="16"/>
      <c r="AM99" s="14"/>
      <c r="AN99" s="12"/>
      <c r="AO99" s="9"/>
      <c r="AP99" s="16"/>
      <c r="AQ99" s="14"/>
      <c r="AR99" s="12"/>
      <c r="AS99" s="9"/>
      <c r="AT99" s="16"/>
      <c r="AU99" s="14"/>
      <c r="AV99" s="12"/>
      <c r="AW99" s="12"/>
      <c r="AX99" s="12"/>
      <c r="AY99" s="12"/>
      <c r="AZ99" s="12"/>
      <c r="BA99" s="12"/>
    </row>
    <row r="100" spans="1:53" ht="15.95" customHeight="1">
      <c r="A100" s="9"/>
      <c r="B100" s="6"/>
      <c r="C100" s="7"/>
      <c r="D100" s="45"/>
      <c r="E100" s="46"/>
      <c r="F100" s="47"/>
      <c r="G100" s="48"/>
      <c r="H100" s="49"/>
      <c r="I100" s="9"/>
      <c r="J100" s="16"/>
      <c r="K100" s="14"/>
      <c r="L100" s="12"/>
      <c r="M100" s="9"/>
      <c r="N100" s="16" t="str">
        <f t="shared" si="1"/>
        <v/>
      </c>
      <c r="O100" s="14"/>
      <c r="P100" s="12"/>
      <c r="Q100" s="9"/>
      <c r="R100" s="16"/>
      <c r="S100" s="14"/>
      <c r="T100" s="12"/>
      <c r="U100" s="9"/>
      <c r="V100" s="16"/>
      <c r="W100" s="14"/>
      <c r="X100" s="12"/>
      <c r="Y100" s="9"/>
      <c r="Z100" s="16"/>
      <c r="AA100" s="14"/>
      <c r="AB100" s="12"/>
      <c r="AC100" s="9"/>
      <c r="AD100" s="16"/>
      <c r="AE100" s="14"/>
      <c r="AF100" s="12"/>
      <c r="AG100" s="9"/>
      <c r="AH100" s="16"/>
      <c r="AI100" s="14"/>
      <c r="AJ100" s="12"/>
      <c r="AK100" s="9"/>
      <c r="AL100" s="16"/>
      <c r="AM100" s="14"/>
      <c r="AN100" s="12"/>
      <c r="AO100" s="9"/>
      <c r="AP100" s="16"/>
      <c r="AQ100" s="14"/>
      <c r="AR100" s="12"/>
      <c r="AS100" s="9"/>
      <c r="AT100" s="16"/>
      <c r="AU100" s="14"/>
      <c r="AV100" s="12"/>
      <c r="AW100" s="12"/>
      <c r="AX100" s="12"/>
      <c r="AY100" s="12"/>
      <c r="AZ100" s="12"/>
      <c r="BA100" s="12"/>
    </row>
    <row r="101" spans="1:53" ht="15.95" customHeight="1">
      <c r="A101" s="9"/>
      <c r="B101" s="4"/>
      <c r="C101" s="5"/>
      <c r="D101" s="33"/>
      <c r="E101" s="43"/>
      <c r="F101" s="13"/>
      <c r="G101" s="14"/>
      <c r="H101" s="44"/>
      <c r="I101" s="9"/>
      <c r="J101" s="16"/>
      <c r="K101" s="14"/>
      <c r="L101" s="12"/>
      <c r="M101" s="9"/>
      <c r="N101" s="16" t="str">
        <f t="shared" si="1"/>
        <v/>
      </c>
      <c r="O101" s="14"/>
      <c r="P101" s="12"/>
      <c r="Q101" s="9"/>
      <c r="R101" s="16"/>
      <c r="S101" s="14"/>
      <c r="T101" s="12"/>
      <c r="U101" s="9"/>
      <c r="V101" s="16"/>
      <c r="W101" s="14"/>
      <c r="X101" s="12"/>
      <c r="Y101" s="9"/>
      <c r="Z101" s="16"/>
      <c r="AA101" s="14"/>
      <c r="AB101" s="12"/>
      <c r="AC101" s="9"/>
      <c r="AD101" s="16"/>
      <c r="AE101" s="14"/>
      <c r="AF101" s="12"/>
      <c r="AG101" s="9"/>
      <c r="AH101" s="16"/>
      <c r="AI101" s="14"/>
      <c r="AJ101" s="12"/>
      <c r="AK101" s="9"/>
      <c r="AL101" s="16"/>
      <c r="AM101" s="14"/>
      <c r="AN101" s="12"/>
      <c r="AO101" s="9"/>
      <c r="AP101" s="16"/>
      <c r="AQ101" s="14"/>
      <c r="AR101" s="12"/>
      <c r="AS101" s="9"/>
      <c r="AT101" s="16"/>
      <c r="AU101" s="14"/>
      <c r="AV101" s="12"/>
      <c r="AW101" s="12"/>
      <c r="AX101" s="12"/>
      <c r="AY101" s="12"/>
      <c r="AZ101" s="12"/>
      <c r="BA101" s="12"/>
    </row>
    <row r="102" spans="1:53" ht="15.95" customHeight="1">
      <c r="A102" s="9"/>
      <c r="B102" s="6"/>
      <c r="C102" s="7"/>
      <c r="D102" s="45"/>
      <c r="E102" s="46"/>
      <c r="F102" s="47"/>
      <c r="G102" s="48"/>
      <c r="H102" s="49"/>
      <c r="I102" s="9"/>
      <c r="J102" s="16"/>
      <c r="K102" s="14"/>
      <c r="L102" s="12"/>
      <c r="M102" s="9"/>
      <c r="N102" s="16" t="str">
        <f t="shared" si="1"/>
        <v/>
      </c>
      <c r="O102" s="14"/>
      <c r="P102" s="12"/>
      <c r="Q102" s="9"/>
      <c r="R102" s="16"/>
      <c r="S102" s="14"/>
      <c r="T102" s="12"/>
      <c r="U102" s="9"/>
      <c r="V102" s="16"/>
      <c r="W102" s="14"/>
      <c r="X102" s="12"/>
      <c r="Y102" s="9"/>
      <c r="Z102" s="16"/>
      <c r="AA102" s="14"/>
      <c r="AB102" s="12"/>
      <c r="AC102" s="9"/>
      <c r="AD102" s="16"/>
      <c r="AE102" s="14"/>
      <c r="AF102" s="12"/>
      <c r="AG102" s="9"/>
      <c r="AH102" s="16"/>
      <c r="AI102" s="14"/>
      <c r="AJ102" s="12"/>
      <c r="AK102" s="9"/>
      <c r="AL102" s="16"/>
      <c r="AM102" s="14"/>
      <c r="AN102" s="12"/>
      <c r="AO102" s="9"/>
      <c r="AP102" s="16"/>
      <c r="AQ102" s="14"/>
      <c r="AR102" s="12"/>
      <c r="AS102" s="9"/>
      <c r="AT102" s="16"/>
      <c r="AU102" s="14"/>
      <c r="AV102" s="12"/>
      <c r="AW102" s="12"/>
      <c r="AX102" s="12"/>
      <c r="AY102" s="12"/>
      <c r="AZ102" s="12"/>
      <c r="BA102" s="12"/>
    </row>
    <row r="103" spans="1:53" ht="15.95" customHeight="1">
      <c r="A103" s="50"/>
      <c r="B103" s="4"/>
      <c r="C103" s="5"/>
      <c r="D103" s="33"/>
      <c r="E103" s="43"/>
      <c r="F103" s="13"/>
      <c r="G103" s="14"/>
      <c r="H103" s="44"/>
      <c r="I103" s="51"/>
      <c r="J103" s="16"/>
      <c r="K103" s="52"/>
      <c r="L103" s="53"/>
      <c r="M103" s="50"/>
      <c r="N103" s="16" t="str">
        <f t="shared" si="1"/>
        <v/>
      </c>
      <c r="O103" s="54"/>
      <c r="P103" s="55"/>
      <c r="Q103" s="50"/>
      <c r="R103" s="56"/>
      <c r="S103" s="54"/>
      <c r="T103" s="55"/>
      <c r="U103" s="50"/>
      <c r="V103" s="56"/>
      <c r="W103" s="54"/>
      <c r="X103" s="55"/>
      <c r="Y103" s="50"/>
      <c r="Z103" s="56"/>
      <c r="AA103" s="54"/>
      <c r="AB103" s="55"/>
      <c r="AC103" s="50"/>
      <c r="AD103" s="56"/>
      <c r="AE103" s="54"/>
      <c r="AF103" s="55"/>
      <c r="AG103" s="50"/>
      <c r="AH103" s="56"/>
      <c r="AI103" s="54"/>
      <c r="AJ103" s="55"/>
      <c r="AK103" s="50"/>
      <c r="AL103" s="56"/>
      <c r="AM103" s="54"/>
      <c r="AN103" s="55"/>
      <c r="AO103" s="50"/>
      <c r="AP103" s="56"/>
      <c r="AQ103" s="54"/>
      <c r="AR103" s="55"/>
      <c r="AS103" s="50"/>
      <c r="AT103" s="56"/>
      <c r="AU103" s="54"/>
      <c r="AV103" s="55"/>
      <c r="AW103" s="57"/>
      <c r="AX103" s="57"/>
      <c r="AY103" s="57"/>
      <c r="AZ103" s="57"/>
      <c r="BA103" s="57"/>
    </row>
    <row r="104" spans="1:53" ht="15.95" customHeight="1">
      <c r="A104" s="50"/>
      <c r="B104" s="6"/>
      <c r="C104" s="7"/>
      <c r="D104" s="45"/>
      <c r="E104" s="46"/>
      <c r="F104" s="47"/>
      <c r="G104" s="48"/>
      <c r="H104" s="49"/>
      <c r="I104" s="51"/>
      <c r="J104" s="16"/>
      <c r="K104" s="52"/>
      <c r="L104" s="53"/>
      <c r="M104" s="50"/>
      <c r="N104" s="16" t="str">
        <f t="shared" si="1"/>
        <v/>
      </c>
      <c r="O104" s="54"/>
      <c r="P104" s="55"/>
      <c r="Q104" s="50"/>
      <c r="R104" s="56"/>
      <c r="S104" s="54"/>
      <c r="T104" s="55"/>
      <c r="U104" s="50"/>
      <c r="V104" s="56"/>
      <c r="W104" s="54"/>
      <c r="X104" s="55"/>
      <c r="Y104" s="50"/>
      <c r="Z104" s="56"/>
      <c r="AA104" s="54"/>
      <c r="AB104" s="55"/>
      <c r="AC104" s="50"/>
      <c r="AD104" s="56"/>
      <c r="AE104" s="54"/>
      <c r="AF104" s="55"/>
      <c r="AG104" s="50"/>
      <c r="AH104" s="56"/>
      <c r="AI104" s="54"/>
      <c r="AJ104" s="55"/>
      <c r="AK104" s="50"/>
      <c r="AL104" s="56"/>
      <c r="AM104" s="54"/>
      <c r="AN104" s="55"/>
      <c r="AO104" s="50"/>
      <c r="AP104" s="56"/>
      <c r="AQ104" s="54"/>
      <c r="AR104" s="55"/>
      <c r="AS104" s="50"/>
      <c r="AT104" s="56"/>
      <c r="AU104" s="54"/>
      <c r="AV104" s="55"/>
      <c r="AW104" s="57"/>
      <c r="AX104" s="57"/>
      <c r="AY104" s="57"/>
      <c r="AZ104" s="57"/>
      <c r="BA104" s="57"/>
    </row>
    <row r="105" spans="1:53" ht="15.95" customHeight="1">
      <c r="A105" s="50"/>
      <c r="B105" s="4"/>
      <c r="C105" s="5"/>
      <c r="D105" s="33"/>
      <c r="E105" s="43"/>
      <c r="F105" s="13"/>
      <c r="G105" s="14"/>
      <c r="H105" s="44"/>
      <c r="I105" s="51"/>
      <c r="J105" s="16"/>
      <c r="K105" s="52"/>
      <c r="L105" s="53"/>
      <c r="M105" s="50"/>
      <c r="N105" s="16" t="str">
        <f t="shared" si="1"/>
        <v/>
      </c>
      <c r="O105" s="54"/>
      <c r="P105" s="55"/>
      <c r="Q105" s="50"/>
      <c r="R105" s="56"/>
      <c r="S105" s="54"/>
      <c r="T105" s="55"/>
      <c r="U105" s="50"/>
      <c r="V105" s="56"/>
      <c r="W105" s="54"/>
      <c r="X105" s="55"/>
      <c r="Y105" s="50"/>
      <c r="Z105" s="56"/>
      <c r="AA105" s="54"/>
      <c r="AB105" s="55"/>
      <c r="AC105" s="50"/>
      <c r="AD105" s="56"/>
      <c r="AE105" s="54"/>
      <c r="AF105" s="55"/>
      <c r="AG105" s="50"/>
      <c r="AH105" s="56"/>
      <c r="AI105" s="54"/>
      <c r="AJ105" s="55"/>
      <c r="AK105" s="50"/>
      <c r="AL105" s="56"/>
      <c r="AM105" s="54"/>
      <c r="AN105" s="55"/>
      <c r="AO105" s="50"/>
      <c r="AP105" s="56"/>
      <c r="AQ105" s="54"/>
      <c r="AR105" s="55"/>
      <c r="AS105" s="50"/>
      <c r="AT105" s="56"/>
      <c r="AU105" s="54"/>
      <c r="AV105" s="55"/>
      <c r="AW105" s="57"/>
      <c r="AX105" s="57"/>
      <c r="AY105" s="57"/>
      <c r="AZ105" s="57"/>
      <c r="BA105" s="57"/>
    </row>
    <row r="106" spans="1:53" ht="15.95" customHeight="1">
      <c r="A106" s="50"/>
      <c r="B106" s="6"/>
      <c r="C106" s="7"/>
      <c r="D106" s="45"/>
      <c r="E106" s="46"/>
      <c r="F106" s="47"/>
      <c r="G106" s="48"/>
      <c r="H106" s="49"/>
      <c r="I106" s="51"/>
      <c r="J106" s="16"/>
      <c r="K106" s="52"/>
      <c r="L106" s="53"/>
      <c r="M106" s="50"/>
      <c r="N106" s="16" t="str">
        <f t="shared" si="1"/>
        <v/>
      </c>
      <c r="O106" s="54"/>
      <c r="P106" s="55"/>
      <c r="Q106" s="50"/>
      <c r="R106" s="56"/>
      <c r="S106" s="54"/>
      <c r="T106" s="55"/>
      <c r="U106" s="50"/>
      <c r="V106" s="56"/>
      <c r="W106" s="54"/>
      <c r="X106" s="55"/>
      <c r="Y106" s="50"/>
      <c r="Z106" s="56"/>
      <c r="AA106" s="54"/>
      <c r="AB106" s="55"/>
      <c r="AC106" s="50"/>
      <c r="AD106" s="56"/>
      <c r="AE106" s="54"/>
      <c r="AF106" s="55"/>
      <c r="AG106" s="50"/>
      <c r="AH106" s="56"/>
      <c r="AI106" s="54"/>
      <c r="AJ106" s="55"/>
      <c r="AK106" s="50"/>
      <c r="AL106" s="56"/>
      <c r="AM106" s="54"/>
      <c r="AN106" s="55"/>
      <c r="AO106" s="50"/>
      <c r="AP106" s="56"/>
      <c r="AQ106" s="54"/>
      <c r="AR106" s="55"/>
      <c r="AS106" s="50"/>
      <c r="AT106" s="56"/>
      <c r="AU106" s="54"/>
      <c r="AV106" s="55"/>
      <c r="AW106" s="57"/>
      <c r="AX106" s="57"/>
      <c r="AY106" s="57"/>
      <c r="AZ106" s="57"/>
      <c r="BA106" s="57"/>
    </row>
    <row r="107" spans="1:53" ht="15.95" customHeight="1">
      <c r="A107" s="50"/>
      <c r="B107" s="4"/>
      <c r="C107" s="5"/>
      <c r="D107" s="33"/>
      <c r="E107" s="43"/>
      <c r="F107" s="13"/>
      <c r="G107" s="14"/>
      <c r="H107" s="44"/>
      <c r="I107" s="51"/>
      <c r="J107" s="16"/>
      <c r="K107" s="52"/>
      <c r="L107" s="53"/>
      <c r="M107" s="50"/>
      <c r="N107" s="16" t="str">
        <f t="shared" si="1"/>
        <v/>
      </c>
      <c r="O107" s="54"/>
      <c r="P107" s="55"/>
      <c r="Q107" s="50"/>
      <c r="R107" s="56"/>
      <c r="S107" s="54"/>
      <c r="T107" s="55"/>
      <c r="U107" s="50"/>
      <c r="V107" s="56"/>
      <c r="W107" s="54"/>
      <c r="X107" s="55"/>
      <c r="Y107" s="50"/>
      <c r="Z107" s="56"/>
      <c r="AA107" s="54"/>
      <c r="AB107" s="55"/>
      <c r="AC107" s="50"/>
      <c r="AD107" s="56"/>
      <c r="AE107" s="54"/>
      <c r="AF107" s="55"/>
      <c r="AG107" s="50"/>
      <c r="AH107" s="56"/>
      <c r="AI107" s="54"/>
      <c r="AJ107" s="55"/>
      <c r="AK107" s="50"/>
      <c r="AL107" s="56"/>
      <c r="AM107" s="54"/>
      <c r="AN107" s="55"/>
      <c r="AO107" s="50"/>
      <c r="AP107" s="56"/>
      <c r="AQ107" s="54"/>
      <c r="AR107" s="55"/>
      <c r="AS107" s="50"/>
      <c r="AT107" s="56"/>
      <c r="AU107" s="54"/>
      <c r="AV107" s="55"/>
      <c r="AW107" s="57"/>
      <c r="AX107" s="57"/>
      <c r="AY107" s="57"/>
      <c r="AZ107" s="57"/>
      <c r="BA107" s="57"/>
    </row>
    <row r="108" spans="1:53" ht="15.95" customHeight="1">
      <c r="A108" s="50"/>
      <c r="B108" s="6"/>
      <c r="C108" s="7"/>
      <c r="D108" s="45"/>
      <c r="E108" s="46"/>
      <c r="F108" s="47"/>
      <c r="G108" s="48"/>
      <c r="H108" s="49"/>
      <c r="I108" s="51"/>
      <c r="J108" s="16"/>
      <c r="K108" s="52"/>
      <c r="L108" s="53"/>
      <c r="M108" s="50"/>
      <c r="N108" s="16" t="str">
        <f t="shared" si="1"/>
        <v/>
      </c>
      <c r="O108" s="54"/>
      <c r="P108" s="55"/>
      <c r="Q108" s="50"/>
      <c r="R108" s="56"/>
      <c r="S108" s="54"/>
      <c r="T108" s="55"/>
      <c r="U108" s="50"/>
      <c r="V108" s="56"/>
      <c r="W108" s="54"/>
      <c r="X108" s="55"/>
      <c r="Y108" s="50"/>
      <c r="Z108" s="56"/>
      <c r="AA108" s="54"/>
      <c r="AB108" s="55"/>
      <c r="AC108" s="50"/>
      <c r="AD108" s="56"/>
      <c r="AE108" s="54"/>
      <c r="AF108" s="55"/>
      <c r="AG108" s="50"/>
      <c r="AH108" s="56"/>
      <c r="AI108" s="54"/>
      <c r="AJ108" s="55"/>
      <c r="AK108" s="50"/>
      <c r="AL108" s="56"/>
      <c r="AM108" s="54"/>
      <c r="AN108" s="55"/>
      <c r="AO108" s="50"/>
      <c r="AP108" s="56"/>
      <c r="AQ108" s="54"/>
      <c r="AR108" s="55"/>
      <c r="AS108" s="50"/>
      <c r="AT108" s="56"/>
      <c r="AU108" s="54"/>
      <c r="AV108" s="55"/>
      <c r="AW108" s="57"/>
      <c r="AX108" s="57"/>
      <c r="AY108" s="57"/>
      <c r="AZ108" s="57"/>
      <c r="BA108" s="57"/>
    </row>
    <row r="109" spans="1:53" ht="15.95" customHeight="1">
      <c r="A109" s="50"/>
      <c r="B109" s="4"/>
      <c r="C109" s="5"/>
      <c r="D109" s="33"/>
      <c r="E109" s="43"/>
      <c r="F109" s="13"/>
      <c r="G109" s="14"/>
      <c r="H109" s="44"/>
      <c r="I109" s="51"/>
      <c r="J109" s="16"/>
      <c r="K109" s="52"/>
      <c r="L109" s="53"/>
      <c r="M109" s="50"/>
      <c r="N109" s="16" t="str">
        <f t="shared" si="1"/>
        <v/>
      </c>
      <c r="O109" s="54"/>
      <c r="P109" s="55"/>
      <c r="Q109" s="50"/>
      <c r="R109" s="56"/>
      <c r="S109" s="54"/>
      <c r="T109" s="55"/>
      <c r="U109" s="50"/>
      <c r="V109" s="56"/>
      <c r="W109" s="54"/>
      <c r="X109" s="55"/>
      <c r="Y109" s="50"/>
      <c r="Z109" s="56"/>
      <c r="AA109" s="54"/>
      <c r="AB109" s="55"/>
      <c r="AC109" s="50"/>
      <c r="AD109" s="56"/>
      <c r="AE109" s="54"/>
      <c r="AF109" s="55"/>
      <c r="AG109" s="50"/>
      <c r="AH109" s="56"/>
      <c r="AI109" s="54"/>
      <c r="AJ109" s="55"/>
      <c r="AK109" s="50"/>
      <c r="AL109" s="56"/>
      <c r="AM109" s="54"/>
      <c r="AN109" s="55"/>
      <c r="AO109" s="50"/>
      <c r="AP109" s="56"/>
      <c r="AQ109" s="54"/>
      <c r="AR109" s="55"/>
      <c r="AS109" s="50"/>
      <c r="AT109" s="56"/>
      <c r="AU109" s="54"/>
      <c r="AV109" s="55"/>
      <c r="AW109" s="57"/>
      <c r="AX109" s="57"/>
      <c r="AY109" s="57"/>
      <c r="AZ109" s="57"/>
      <c r="BA109" s="57"/>
    </row>
    <row r="110" spans="1:53" ht="15.95" customHeight="1">
      <c r="A110" s="50"/>
      <c r="B110" s="6"/>
      <c r="C110" s="7"/>
      <c r="D110" s="45"/>
      <c r="E110" s="46"/>
      <c r="F110" s="47"/>
      <c r="G110" s="48"/>
      <c r="H110" s="49"/>
      <c r="I110" s="51"/>
      <c r="J110" s="16"/>
      <c r="K110" s="52"/>
      <c r="L110" s="53"/>
      <c r="M110" s="50"/>
      <c r="N110" s="16" t="str">
        <f t="shared" si="1"/>
        <v/>
      </c>
      <c r="O110" s="54"/>
      <c r="P110" s="55"/>
      <c r="Q110" s="50"/>
      <c r="R110" s="56"/>
      <c r="S110" s="54"/>
      <c r="T110" s="55"/>
      <c r="U110" s="50"/>
      <c r="V110" s="56"/>
      <c r="W110" s="54"/>
      <c r="X110" s="55"/>
      <c r="Y110" s="50"/>
      <c r="Z110" s="56"/>
      <c r="AA110" s="54"/>
      <c r="AB110" s="55"/>
      <c r="AC110" s="50"/>
      <c r="AD110" s="56"/>
      <c r="AE110" s="54"/>
      <c r="AF110" s="55"/>
      <c r="AG110" s="50"/>
      <c r="AH110" s="56"/>
      <c r="AI110" s="54"/>
      <c r="AJ110" s="55"/>
      <c r="AK110" s="50"/>
      <c r="AL110" s="56"/>
      <c r="AM110" s="54"/>
      <c r="AN110" s="55"/>
      <c r="AO110" s="50"/>
      <c r="AP110" s="56"/>
      <c r="AQ110" s="54"/>
      <c r="AR110" s="55"/>
      <c r="AS110" s="50"/>
      <c r="AT110" s="56"/>
      <c r="AU110" s="54"/>
      <c r="AV110" s="55"/>
      <c r="AW110" s="57"/>
      <c r="AX110" s="57"/>
      <c r="AY110" s="57"/>
      <c r="AZ110" s="57"/>
      <c r="BA110" s="57"/>
    </row>
    <row r="111" spans="1:53" ht="15.95" customHeight="1">
      <c r="A111" s="50"/>
      <c r="B111" s="4"/>
      <c r="C111" s="5"/>
      <c r="D111" s="33"/>
      <c r="E111" s="43"/>
      <c r="F111" s="13"/>
      <c r="G111" s="14"/>
      <c r="H111" s="44"/>
      <c r="I111" s="51"/>
      <c r="J111" s="16"/>
      <c r="K111" s="52"/>
      <c r="L111" s="53"/>
      <c r="M111" s="50"/>
      <c r="N111" s="16" t="str">
        <f t="shared" si="1"/>
        <v/>
      </c>
      <c r="O111" s="54"/>
      <c r="P111" s="55"/>
      <c r="Q111" s="50"/>
      <c r="R111" s="56"/>
      <c r="S111" s="54"/>
      <c r="T111" s="55"/>
      <c r="U111" s="50"/>
      <c r="V111" s="56"/>
      <c r="W111" s="54"/>
      <c r="X111" s="55"/>
      <c r="Y111" s="50"/>
      <c r="Z111" s="56"/>
      <c r="AA111" s="54"/>
      <c r="AB111" s="55"/>
      <c r="AC111" s="50"/>
      <c r="AD111" s="56"/>
      <c r="AE111" s="54"/>
      <c r="AF111" s="55"/>
      <c r="AG111" s="50"/>
      <c r="AH111" s="56"/>
      <c r="AI111" s="54"/>
      <c r="AJ111" s="55"/>
      <c r="AK111" s="50"/>
      <c r="AL111" s="56"/>
      <c r="AM111" s="54"/>
      <c r="AN111" s="55"/>
      <c r="AO111" s="50"/>
      <c r="AP111" s="56"/>
      <c r="AQ111" s="54"/>
      <c r="AR111" s="55"/>
      <c r="AS111" s="50"/>
      <c r="AT111" s="56"/>
      <c r="AU111" s="54"/>
      <c r="AV111" s="55"/>
      <c r="AW111" s="57"/>
      <c r="AX111" s="57"/>
      <c r="AY111" s="57"/>
      <c r="AZ111" s="57"/>
      <c r="BA111" s="57"/>
    </row>
    <row r="112" spans="1:53" ht="15.95" customHeight="1">
      <c r="A112" s="50"/>
      <c r="B112" s="6"/>
      <c r="C112" s="7"/>
      <c r="D112" s="45"/>
      <c r="E112" s="46"/>
      <c r="F112" s="47"/>
      <c r="G112" s="48"/>
      <c r="H112" s="49"/>
      <c r="I112" s="51"/>
      <c r="J112" s="16"/>
      <c r="K112" s="52"/>
      <c r="L112" s="53"/>
      <c r="M112" s="50"/>
      <c r="N112" s="16" t="str">
        <f t="shared" si="1"/>
        <v/>
      </c>
      <c r="O112" s="54"/>
      <c r="P112" s="55"/>
      <c r="Q112" s="50"/>
      <c r="R112" s="56"/>
      <c r="S112" s="54"/>
      <c r="T112" s="55"/>
      <c r="U112" s="50"/>
      <c r="V112" s="56"/>
      <c r="W112" s="54"/>
      <c r="X112" s="55"/>
      <c r="Y112" s="50"/>
      <c r="Z112" s="56"/>
      <c r="AA112" s="54"/>
      <c r="AB112" s="55"/>
      <c r="AC112" s="50"/>
      <c r="AD112" s="56"/>
      <c r="AE112" s="54"/>
      <c r="AF112" s="55"/>
      <c r="AG112" s="50"/>
      <c r="AH112" s="56"/>
      <c r="AI112" s="54"/>
      <c r="AJ112" s="55"/>
      <c r="AK112" s="50"/>
      <c r="AL112" s="56"/>
      <c r="AM112" s="54"/>
      <c r="AN112" s="55"/>
      <c r="AO112" s="50"/>
      <c r="AP112" s="56"/>
      <c r="AQ112" s="54"/>
      <c r="AR112" s="55"/>
      <c r="AS112" s="50"/>
      <c r="AT112" s="56"/>
      <c r="AU112" s="54"/>
      <c r="AV112" s="55"/>
      <c r="AW112" s="57"/>
      <c r="AX112" s="57"/>
      <c r="AY112" s="57"/>
      <c r="AZ112" s="57"/>
      <c r="BA112" s="57"/>
    </row>
    <row r="113" spans="1:53" ht="15.95" customHeight="1">
      <c r="A113" s="50"/>
      <c r="B113" s="4"/>
      <c r="C113" s="5"/>
      <c r="D113" s="33"/>
      <c r="E113" s="43"/>
      <c r="F113" s="13"/>
      <c r="G113" s="14"/>
      <c r="H113" s="44"/>
      <c r="I113" s="51"/>
      <c r="J113" s="16"/>
      <c r="K113" s="52"/>
      <c r="L113" s="53"/>
      <c r="M113" s="50"/>
      <c r="N113" s="16" t="str">
        <f t="shared" si="1"/>
        <v/>
      </c>
      <c r="O113" s="54"/>
      <c r="P113" s="55"/>
      <c r="Q113" s="50"/>
      <c r="R113" s="56"/>
      <c r="S113" s="54"/>
      <c r="T113" s="55"/>
      <c r="U113" s="50"/>
      <c r="V113" s="56"/>
      <c r="W113" s="54"/>
      <c r="X113" s="55"/>
      <c r="Y113" s="50"/>
      <c r="Z113" s="56"/>
      <c r="AA113" s="54"/>
      <c r="AB113" s="55"/>
      <c r="AC113" s="50"/>
      <c r="AD113" s="56"/>
      <c r="AE113" s="54"/>
      <c r="AF113" s="55"/>
      <c r="AG113" s="50"/>
      <c r="AH113" s="56"/>
      <c r="AI113" s="54"/>
      <c r="AJ113" s="55"/>
      <c r="AK113" s="50"/>
      <c r="AL113" s="56"/>
      <c r="AM113" s="54"/>
      <c r="AN113" s="55"/>
      <c r="AO113" s="50"/>
      <c r="AP113" s="56"/>
      <c r="AQ113" s="54"/>
      <c r="AR113" s="55"/>
      <c r="AS113" s="50"/>
      <c r="AT113" s="56"/>
      <c r="AU113" s="54"/>
      <c r="AV113" s="55"/>
      <c r="AW113" s="57"/>
      <c r="AX113" s="57"/>
      <c r="AY113" s="57"/>
      <c r="AZ113" s="57"/>
      <c r="BA113" s="57"/>
    </row>
    <row r="114" spans="1:53" ht="15.95" customHeight="1">
      <c r="A114" s="50"/>
      <c r="B114" s="6"/>
      <c r="C114" s="7"/>
      <c r="D114" s="45"/>
      <c r="E114" s="46"/>
      <c r="F114" s="47"/>
      <c r="G114" s="48"/>
      <c r="H114" s="49"/>
      <c r="I114" s="51"/>
      <c r="J114" s="16"/>
      <c r="K114" s="52"/>
      <c r="L114" s="53"/>
      <c r="M114" s="50"/>
      <c r="N114" s="16" t="str">
        <f t="shared" si="1"/>
        <v/>
      </c>
      <c r="O114" s="54"/>
      <c r="P114" s="55"/>
      <c r="Q114" s="50"/>
      <c r="R114" s="56"/>
      <c r="S114" s="54"/>
      <c r="T114" s="55"/>
      <c r="U114" s="50"/>
      <c r="V114" s="56"/>
      <c r="W114" s="54"/>
      <c r="X114" s="55"/>
      <c r="Y114" s="50"/>
      <c r="Z114" s="56"/>
      <c r="AA114" s="54"/>
      <c r="AB114" s="55"/>
      <c r="AC114" s="50"/>
      <c r="AD114" s="56"/>
      <c r="AE114" s="54"/>
      <c r="AF114" s="55"/>
      <c r="AG114" s="50"/>
      <c r="AH114" s="56"/>
      <c r="AI114" s="54"/>
      <c r="AJ114" s="55"/>
      <c r="AK114" s="50"/>
      <c r="AL114" s="56"/>
      <c r="AM114" s="54"/>
      <c r="AN114" s="55"/>
      <c r="AO114" s="50"/>
      <c r="AP114" s="56"/>
      <c r="AQ114" s="54"/>
      <c r="AR114" s="55"/>
      <c r="AS114" s="50"/>
      <c r="AT114" s="56"/>
      <c r="AU114" s="54"/>
      <c r="AV114" s="55"/>
      <c r="AW114" s="57"/>
      <c r="AX114" s="57"/>
      <c r="AY114" s="57"/>
      <c r="AZ114" s="57"/>
      <c r="BA114" s="57"/>
    </row>
    <row r="115" spans="1:53" ht="15.95" customHeight="1">
      <c r="A115" s="50"/>
      <c r="B115" s="4"/>
      <c r="C115" s="5"/>
      <c r="D115" s="33"/>
      <c r="E115" s="43"/>
      <c r="F115" s="13"/>
      <c r="G115" s="14"/>
      <c r="H115" s="44"/>
      <c r="I115" s="51"/>
      <c r="J115" s="16"/>
      <c r="K115" s="52"/>
      <c r="L115" s="53"/>
      <c r="M115" s="50"/>
      <c r="N115" s="16" t="str">
        <f t="shared" si="1"/>
        <v/>
      </c>
      <c r="O115" s="54"/>
      <c r="P115" s="55"/>
      <c r="Q115" s="50"/>
      <c r="R115" s="56"/>
      <c r="S115" s="54"/>
      <c r="T115" s="55"/>
      <c r="U115" s="50"/>
      <c r="V115" s="56"/>
      <c r="W115" s="54"/>
      <c r="X115" s="55"/>
      <c r="Y115" s="50"/>
      <c r="Z115" s="56"/>
      <c r="AA115" s="54"/>
      <c r="AB115" s="55"/>
      <c r="AC115" s="50"/>
      <c r="AD115" s="56"/>
      <c r="AE115" s="54"/>
      <c r="AF115" s="55"/>
      <c r="AG115" s="50"/>
      <c r="AH115" s="56"/>
      <c r="AI115" s="54"/>
      <c r="AJ115" s="55"/>
      <c r="AK115" s="50"/>
      <c r="AL115" s="56"/>
      <c r="AM115" s="54"/>
      <c r="AN115" s="55"/>
      <c r="AO115" s="50"/>
      <c r="AP115" s="56"/>
      <c r="AQ115" s="54"/>
      <c r="AR115" s="55"/>
      <c r="AS115" s="50"/>
      <c r="AT115" s="56"/>
      <c r="AU115" s="54"/>
      <c r="AV115" s="55"/>
      <c r="AW115" s="57"/>
      <c r="AX115" s="57"/>
      <c r="AY115" s="57"/>
      <c r="AZ115" s="57"/>
      <c r="BA115" s="57"/>
    </row>
    <row r="116" spans="1:53" ht="15.95" customHeight="1">
      <c r="A116" s="50"/>
      <c r="B116" s="6"/>
      <c r="C116" s="7"/>
      <c r="D116" s="45"/>
      <c r="E116" s="46"/>
      <c r="F116" s="47"/>
      <c r="G116" s="48"/>
      <c r="H116" s="49"/>
      <c r="I116" s="51"/>
      <c r="J116" s="16"/>
      <c r="K116" s="52"/>
      <c r="L116" s="53"/>
      <c r="M116" s="50"/>
      <c r="N116" s="16" t="str">
        <f t="shared" si="1"/>
        <v/>
      </c>
      <c r="O116" s="54"/>
      <c r="P116" s="55"/>
      <c r="Q116" s="50"/>
      <c r="R116" s="56"/>
      <c r="S116" s="54"/>
      <c r="T116" s="55"/>
      <c r="U116" s="50"/>
      <c r="V116" s="56"/>
      <c r="W116" s="54"/>
      <c r="X116" s="55"/>
      <c r="Y116" s="50"/>
      <c r="Z116" s="56"/>
      <c r="AA116" s="54"/>
      <c r="AB116" s="55"/>
      <c r="AC116" s="50"/>
      <c r="AD116" s="56"/>
      <c r="AE116" s="54"/>
      <c r="AF116" s="55"/>
      <c r="AG116" s="50"/>
      <c r="AH116" s="56"/>
      <c r="AI116" s="54"/>
      <c r="AJ116" s="55"/>
      <c r="AK116" s="50"/>
      <c r="AL116" s="56"/>
      <c r="AM116" s="54"/>
      <c r="AN116" s="55"/>
      <c r="AO116" s="50"/>
      <c r="AP116" s="56"/>
      <c r="AQ116" s="54"/>
      <c r="AR116" s="55"/>
      <c r="AS116" s="50"/>
      <c r="AT116" s="56"/>
      <c r="AU116" s="54"/>
      <c r="AV116" s="55"/>
      <c r="AW116" s="57"/>
      <c r="AX116" s="57"/>
      <c r="AY116" s="57"/>
      <c r="AZ116" s="57"/>
      <c r="BA116" s="57"/>
    </row>
    <row r="117" spans="1:53" ht="15.95" customHeight="1">
      <c r="A117" s="50"/>
      <c r="B117" s="4"/>
      <c r="C117" s="5"/>
      <c r="D117" s="33"/>
      <c r="E117" s="43"/>
      <c r="F117" s="13"/>
      <c r="G117" s="14"/>
      <c r="H117" s="44"/>
      <c r="I117" s="51"/>
      <c r="J117" s="16"/>
      <c r="K117" s="52"/>
      <c r="L117" s="53"/>
      <c r="M117" s="50"/>
      <c r="N117" s="16" t="str">
        <f t="shared" si="1"/>
        <v/>
      </c>
      <c r="O117" s="54"/>
      <c r="P117" s="55"/>
      <c r="Q117" s="50"/>
      <c r="R117" s="56"/>
      <c r="S117" s="54"/>
      <c r="T117" s="55"/>
      <c r="U117" s="50"/>
      <c r="V117" s="56"/>
      <c r="W117" s="54"/>
      <c r="X117" s="55"/>
      <c r="Y117" s="50"/>
      <c r="Z117" s="56"/>
      <c r="AA117" s="54"/>
      <c r="AB117" s="55"/>
      <c r="AC117" s="50"/>
      <c r="AD117" s="56"/>
      <c r="AE117" s="54"/>
      <c r="AF117" s="55"/>
      <c r="AG117" s="50"/>
      <c r="AH117" s="56"/>
      <c r="AI117" s="54"/>
      <c r="AJ117" s="55"/>
      <c r="AK117" s="50"/>
      <c r="AL117" s="56"/>
      <c r="AM117" s="54"/>
      <c r="AN117" s="55"/>
      <c r="AO117" s="50"/>
      <c r="AP117" s="56"/>
      <c r="AQ117" s="54"/>
      <c r="AR117" s="55"/>
      <c r="AS117" s="50"/>
      <c r="AT117" s="56"/>
      <c r="AU117" s="54"/>
      <c r="AV117" s="55"/>
      <c r="AW117" s="57"/>
      <c r="AX117" s="57"/>
      <c r="AY117" s="57"/>
      <c r="AZ117" s="57"/>
      <c r="BA117" s="57"/>
    </row>
    <row r="118" spans="1:53" ht="15.95" customHeight="1">
      <c r="A118" s="50"/>
      <c r="B118" s="6"/>
      <c r="C118" s="7"/>
      <c r="D118" s="45"/>
      <c r="E118" s="46"/>
      <c r="F118" s="47"/>
      <c r="G118" s="48"/>
      <c r="H118" s="49"/>
      <c r="I118" s="51"/>
      <c r="J118" s="16"/>
      <c r="K118" s="52"/>
      <c r="L118" s="53"/>
      <c r="M118" s="50"/>
      <c r="N118" s="16" t="str">
        <f t="shared" si="1"/>
        <v/>
      </c>
      <c r="O118" s="54"/>
      <c r="P118" s="55"/>
      <c r="Q118" s="50"/>
      <c r="R118" s="56"/>
      <c r="S118" s="54"/>
      <c r="T118" s="55"/>
      <c r="U118" s="50"/>
      <c r="V118" s="56"/>
      <c r="W118" s="54"/>
      <c r="X118" s="55"/>
      <c r="Y118" s="50"/>
      <c r="Z118" s="56"/>
      <c r="AA118" s="54"/>
      <c r="AB118" s="55"/>
      <c r="AC118" s="50"/>
      <c r="AD118" s="56"/>
      <c r="AE118" s="54"/>
      <c r="AF118" s="55"/>
      <c r="AG118" s="50"/>
      <c r="AH118" s="56"/>
      <c r="AI118" s="54"/>
      <c r="AJ118" s="55"/>
      <c r="AK118" s="50"/>
      <c r="AL118" s="56"/>
      <c r="AM118" s="54"/>
      <c r="AN118" s="55"/>
      <c r="AO118" s="50"/>
      <c r="AP118" s="56"/>
      <c r="AQ118" s="54"/>
      <c r="AR118" s="55"/>
      <c r="AS118" s="50"/>
      <c r="AT118" s="56"/>
      <c r="AU118" s="54"/>
      <c r="AV118" s="55"/>
      <c r="AW118" s="57"/>
      <c r="AX118" s="57"/>
      <c r="AY118" s="57"/>
      <c r="AZ118" s="57"/>
      <c r="BA118" s="57"/>
    </row>
    <row r="119" spans="1:53" ht="15.95" customHeight="1">
      <c r="A119" s="50"/>
      <c r="B119" s="4"/>
      <c r="C119" s="5"/>
      <c r="D119" s="33"/>
      <c r="E119" s="43"/>
      <c r="F119" s="13"/>
      <c r="G119" s="14"/>
      <c r="H119" s="44"/>
      <c r="I119" s="51"/>
      <c r="J119" s="16"/>
      <c r="K119" s="52"/>
      <c r="L119" s="53"/>
      <c r="M119" s="50"/>
      <c r="N119" s="16" t="str">
        <f t="shared" si="1"/>
        <v/>
      </c>
      <c r="O119" s="54"/>
      <c r="P119" s="55"/>
      <c r="Q119" s="50"/>
      <c r="R119" s="56"/>
      <c r="S119" s="54"/>
      <c r="T119" s="55"/>
      <c r="U119" s="50"/>
      <c r="V119" s="56"/>
      <c r="W119" s="54"/>
      <c r="X119" s="55"/>
      <c r="Y119" s="50"/>
      <c r="Z119" s="56"/>
      <c r="AA119" s="54"/>
      <c r="AB119" s="55"/>
      <c r="AC119" s="50"/>
      <c r="AD119" s="56"/>
      <c r="AE119" s="54"/>
      <c r="AF119" s="55"/>
      <c r="AG119" s="50"/>
      <c r="AH119" s="56"/>
      <c r="AI119" s="54"/>
      <c r="AJ119" s="55"/>
      <c r="AK119" s="50"/>
      <c r="AL119" s="56"/>
      <c r="AM119" s="54"/>
      <c r="AN119" s="55"/>
      <c r="AO119" s="50"/>
      <c r="AP119" s="56"/>
      <c r="AQ119" s="54"/>
      <c r="AR119" s="55"/>
      <c r="AS119" s="50"/>
      <c r="AT119" s="56"/>
      <c r="AU119" s="54"/>
      <c r="AV119" s="55"/>
      <c r="AW119" s="57"/>
      <c r="AX119" s="57"/>
      <c r="AY119" s="57"/>
      <c r="AZ119" s="57"/>
      <c r="BA119" s="57"/>
    </row>
    <row r="120" spans="1:53" ht="15.95" customHeight="1">
      <c r="A120" s="50"/>
      <c r="B120" s="6"/>
      <c r="C120" s="7"/>
      <c r="D120" s="45"/>
      <c r="E120" s="46"/>
      <c r="F120" s="47"/>
      <c r="G120" s="48"/>
      <c r="H120" s="49"/>
      <c r="I120" s="51"/>
      <c r="J120" s="16"/>
      <c r="K120" s="52"/>
      <c r="L120" s="53"/>
      <c r="M120" s="50"/>
      <c r="N120" s="16" t="str">
        <f t="shared" si="1"/>
        <v/>
      </c>
      <c r="O120" s="54"/>
      <c r="P120" s="55"/>
      <c r="Q120" s="50"/>
      <c r="R120" s="56"/>
      <c r="S120" s="54"/>
      <c r="T120" s="55"/>
      <c r="U120" s="50"/>
      <c r="V120" s="56"/>
      <c r="W120" s="54"/>
      <c r="X120" s="55"/>
      <c r="Y120" s="50"/>
      <c r="Z120" s="56"/>
      <c r="AA120" s="54"/>
      <c r="AB120" s="55"/>
      <c r="AC120" s="50"/>
      <c r="AD120" s="56"/>
      <c r="AE120" s="54"/>
      <c r="AF120" s="55"/>
      <c r="AG120" s="50"/>
      <c r="AH120" s="56"/>
      <c r="AI120" s="54"/>
      <c r="AJ120" s="55"/>
      <c r="AK120" s="50"/>
      <c r="AL120" s="56"/>
      <c r="AM120" s="54"/>
      <c r="AN120" s="55"/>
      <c r="AO120" s="50"/>
      <c r="AP120" s="56"/>
      <c r="AQ120" s="54"/>
      <c r="AR120" s="55"/>
      <c r="AS120" s="50"/>
      <c r="AT120" s="56"/>
      <c r="AU120" s="54"/>
      <c r="AV120" s="55"/>
      <c r="AW120" s="57"/>
      <c r="AX120" s="57"/>
      <c r="AY120" s="57"/>
      <c r="AZ120" s="57"/>
      <c r="BA120" s="57"/>
    </row>
    <row r="121" spans="1:53" ht="15.95" customHeight="1">
      <c r="A121" s="50"/>
      <c r="B121" s="4"/>
      <c r="C121" s="5"/>
      <c r="D121" s="33"/>
      <c r="E121" s="43"/>
      <c r="F121" s="13"/>
      <c r="G121" s="14"/>
      <c r="H121" s="44"/>
      <c r="I121" s="51"/>
      <c r="J121" s="16"/>
      <c r="K121" s="52"/>
      <c r="L121" s="53"/>
      <c r="M121" s="50"/>
      <c r="N121" s="16" t="str">
        <f t="shared" si="1"/>
        <v/>
      </c>
      <c r="O121" s="54"/>
      <c r="P121" s="55"/>
      <c r="Q121" s="50"/>
      <c r="R121" s="56"/>
      <c r="S121" s="54"/>
      <c r="T121" s="55"/>
      <c r="U121" s="50"/>
      <c r="V121" s="56"/>
      <c r="W121" s="54"/>
      <c r="X121" s="55"/>
      <c r="Y121" s="50"/>
      <c r="Z121" s="56"/>
      <c r="AA121" s="54"/>
      <c r="AB121" s="55"/>
      <c r="AC121" s="50"/>
      <c r="AD121" s="56"/>
      <c r="AE121" s="54"/>
      <c r="AF121" s="55"/>
      <c r="AG121" s="50"/>
      <c r="AH121" s="56"/>
      <c r="AI121" s="54"/>
      <c r="AJ121" s="55"/>
      <c r="AK121" s="50"/>
      <c r="AL121" s="56"/>
      <c r="AM121" s="54"/>
      <c r="AN121" s="55"/>
      <c r="AO121" s="50"/>
      <c r="AP121" s="56"/>
      <c r="AQ121" s="54"/>
      <c r="AR121" s="55"/>
      <c r="AS121" s="50"/>
      <c r="AT121" s="56"/>
      <c r="AU121" s="54"/>
      <c r="AV121" s="55"/>
      <c r="AW121" s="57"/>
      <c r="AX121" s="57"/>
      <c r="AY121" s="57"/>
      <c r="AZ121" s="57"/>
      <c r="BA121" s="57"/>
    </row>
    <row r="122" spans="1:53" ht="15.95" customHeight="1">
      <c r="A122" s="50"/>
      <c r="B122" s="6"/>
      <c r="C122" s="7"/>
      <c r="D122" s="45"/>
      <c r="E122" s="46"/>
      <c r="F122" s="47"/>
      <c r="G122" s="48"/>
      <c r="H122" s="49"/>
      <c r="I122" s="51"/>
      <c r="J122" s="16"/>
      <c r="K122" s="52"/>
      <c r="L122" s="53"/>
      <c r="M122" s="50"/>
      <c r="N122" s="16" t="str">
        <f t="shared" si="1"/>
        <v/>
      </c>
      <c r="O122" s="54"/>
      <c r="P122" s="55"/>
      <c r="Q122" s="50"/>
      <c r="R122" s="56"/>
      <c r="S122" s="54"/>
      <c r="T122" s="55"/>
      <c r="U122" s="50"/>
      <c r="V122" s="56"/>
      <c r="W122" s="54"/>
      <c r="X122" s="55"/>
      <c r="Y122" s="50"/>
      <c r="Z122" s="56"/>
      <c r="AA122" s="54"/>
      <c r="AB122" s="55"/>
      <c r="AC122" s="50"/>
      <c r="AD122" s="56"/>
      <c r="AE122" s="54"/>
      <c r="AF122" s="55"/>
      <c r="AG122" s="50"/>
      <c r="AH122" s="56"/>
      <c r="AI122" s="54"/>
      <c r="AJ122" s="55"/>
      <c r="AK122" s="50"/>
      <c r="AL122" s="56"/>
      <c r="AM122" s="54"/>
      <c r="AN122" s="55"/>
      <c r="AO122" s="50"/>
      <c r="AP122" s="56"/>
      <c r="AQ122" s="54"/>
      <c r="AR122" s="55"/>
      <c r="AS122" s="50"/>
      <c r="AT122" s="56"/>
      <c r="AU122" s="54"/>
      <c r="AV122" s="55"/>
      <c r="AW122" s="57"/>
      <c r="AX122" s="57"/>
      <c r="AY122" s="57"/>
      <c r="AZ122" s="57"/>
      <c r="BA122" s="57"/>
    </row>
    <row r="123" spans="1:53" ht="15.95" customHeight="1">
      <c r="A123" s="50"/>
      <c r="B123" s="4"/>
      <c r="C123" s="5"/>
      <c r="D123" s="33"/>
      <c r="E123" s="43"/>
      <c r="F123" s="13"/>
      <c r="G123" s="14"/>
      <c r="H123" s="44"/>
      <c r="I123" s="51"/>
      <c r="J123" s="16"/>
      <c r="K123" s="52"/>
      <c r="L123" s="53"/>
      <c r="M123" s="50"/>
      <c r="N123" s="16" t="str">
        <f t="shared" si="1"/>
        <v/>
      </c>
      <c r="O123" s="54"/>
      <c r="P123" s="55"/>
      <c r="Q123" s="50"/>
      <c r="R123" s="56"/>
      <c r="S123" s="54"/>
      <c r="T123" s="55"/>
      <c r="U123" s="50"/>
      <c r="V123" s="56"/>
      <c r="W123" s="54"/>
      <c r="X123" s="55"/>
      <c r="Y123" s="50"/>
      <c r="Z123" s="56"/>
      <c r="AA123" s="54"/>
      <c r="AB123" s="55"/>
      <c r="AC123" s="50"/>
      <c r="AD123" s="56"/>
      <c r="AE123" s="54"/>
      <c r="AF123" s="55"/>
      <c r="AG123" s="50"/>
      <c r="AH123" s="56"/>
      <c r="AI123" s="54"/>
      <c r="AJ123" s="55"/>
      <c r="AK123" s="50"/>
      <c r="AL123" s="56"/>
      <c r="AM123" s="54"/>
      <c r="AN123" s="55"/>
      <c r="AO123" s="50"/>
      <c r="AP123" s="56"/>
      <c r="AQ123" s="54"/>
      <c r="AR123" s="55"/>
      <c r="AS123" s="50"/>
      <c r="AT123" s="56"/>
      <c r="AU123" s="54"/>
      <c r="AV123" s="55"/>
      <c r="AW123" s="57"/>
      <c r="AX123" s="57"/>
      <c r="AY123" s="57"/>
      <c r="AZ123" s="57"/>
      <c r="BA123" s="57"/>
    </row>
    <row r="124" spans="1:53" ht="15.95" customHeight="1">
      <c r="A124" s="50"/>
      <c r="B124" s="6"/>
      <c r="C124" s="7"/>
      <c r="D124" s="45"/>
      <c r="E124" s="46"/>
      <c r="F124" s="47"/>
      <c r="G124" s="48"/>
      <c r="H124" s="49"/>
      <c r="I124" s="51"/>
      <c r="J124" s="16"/>
      <c r="K124" s="52"/>
      <c r="L124" s="53"/>
      <c r="M124" s="50"/>
      <c r="N124" s="16" t="str">
        <f t="shared" si="1"/>
        <v/>
      </c>
      <c r="O124" s="54"/>
      <c r="P124" s="55"/>
      <c r="Q124" s="50"/>
      <c r="R124" s="56"/>
      <c r="S124" s="54"/>
      <c r="T124" s="55"/>
      <c r="U124" s="50"/>
      <c r="V124" s="56"/>
      <c r="W124" s="54"/>
      <c r="X124" s="55"/>
      <c r="Y124" s="50"/>
      <c r="Z124" s="56"/>
      <c r="AA124" s="54"/>
      <c r="AB124" s="55"/>
      <c r="AC124" s="50"/>
      <c r="AD124" s="56"/>
      <c r="AE124" s="54"/>
      <c r="AF124" s="55"/>
      <c r="AG124" s="50"/>
      <c r="AH124" s="56"/>
      <c r="AI124" s="54"/>
      <c r="AJ124" s="55"/>
      <c r="AK124" s="50"/>
      <c r="AL124" s="56"/>
      <c r="AM124" s="54"/>
      <c r="AN124" s="55"/>
      <c r="AO124" s="50"/>
      <c r="AP124" s="56"/>
      <c r="AQ124" s="54"/>
      <c r="AR124" s="55"/>
      <c r="AS124" s="50"/>
      <c r="AT124" s="56"/>
      <c r="AU124" s="54"/>
      <c r="AV124" s="55"/>
      <c r="AW124" s="57"/>
      <c r="AX124" s="57"/>
      <c r="AY124" s="57"/>
      <c r="AZ124" s="57"/>
      <c r="BA124" s="57"/>
    </row>
    <row r="125" spans="1:53" ht="15.95" customHeight="1">
      <c r="A125" s="50"/>
      <c r="B125" s="4"/>
      <c r="C125" s="5"/>
      <c r="D125" s="33"/>
      <c r="E125" s="43"/>
      <c r="F125" s="13"/>
      <c r="G125" s="14"/>
      <c r="H125" s="44"/>
      <c r="I125" s="51"/>
      <c r="J125" s="16"/>
      <c r="K125" s="52"/>
      <c r="L125" s="53"/>
      <c r="M125" s="50"/>
      <c r="N125" s="16" t="str">
        <f t="shared" si="1"/>
        <v/>
      </c>
      <c r="O125" s="54"/>
      <c r="P125" s="55"/>
      <c r="Q125" s="50"/>
      <c r="R125" s="56"/>
      <c r="S125" s="54"/>
      <c r="T125" s="55"/>
      <c r="U125" s="50"/>
      <c r="V125" s="56"/>
      <c r="W125" s="54"/>
      <c r="X125" s="55"/>
      <c r="Y125" s="50"/>
      <c r="Z125" s="56"/>
      <c r="AA125" s="54"/>
      <c r="AB125" s="55"/>
      <c r="AC125" s="50"/>
      <c r="AD125" s="56"/>
      <c r="AE125" s="54"/>
      <c r="AF125" s="55"/>
      <c r="AG125" s="50"/>
      <c r="AH125" s="56"/>
      <c r="AI125" s="54"/>
      <c r="AJ125" s="55"/>
      <c r="AK125" s="50"/>
      <c r="AL125" s="56"/>
      <c r="AM125" s="54"/>
      <c r="AN125" s="55"/>
      <c r="AO125" s="50"/>
      <c r="AP125" s="56"/>
      <c r="AQ125" s="54"/>
      <c r="AR125" s="55"/>
      <c r="AS125" s="50"/>
      <c r="AT125" s="56"/>
      <c r="AU125" s="54"/>
      <c r="AV125" s="55"/>
      <c r="AW125" s="57"/>
      <c r="AX125" s="57"/>
      <c r="AY125" s="57"/>
      <c r="AZ125" s="57"/>
      <c r="BA125" s="57"/>
    </row>
    <row r="126" spans="1:53" ht="15.95" customHeight="1">
      <c r="A126" s="50"/>
      <c r="B126" s="6"/>
      <c r="C126" s="7"/>
      <c r="D126" s="45"/>
      <c r="E126" s="46"/>
      <c r="F126" s="47"/>
      <c r="G126" s="48"/>
      <c r="H126" s="49"/>
      <c r="I126" s="51"/>
      <c r="J126" s="16"/>
      <c r="K126" s="52"/>
      <c r="L126" s="53"/>
      <c r="M126" s="50"/>
      <c r="N126" s="16" t="str">
        <f t="shared" si="1"/>
        <v/>
      </c>
      <c r="O126" s="54"/>
      <c r="P126" s="55"/>
      <c r="Q126" s="50"/>
      <c r="R126" s="56"/>
      <c r="S126" s="54"/>
      <c r="T126" s="55"/>
      <c r="U126" s="50"/>
      <c r="V126" s="56"/>
      <c r="W126" s="54"/>
      <c r="X126" s="55"/>
      <c r="Y126" s="50"/>
      <c r="Z126" s="56"/>
      <c r="AA126" s="54"/>
      <c r="AB126" s="55"/>
      <c r="AC126" s="50"/>
      <c r="AD126" s="56"/>
      <c r="AE126" s="54"/>
      <c r="AF126" s="55"/>
      <c r="AG126" s="50"/>
      <c r="AH126" s="56"/>
      <c r="AI126" s="54"/>
      <c r="AJ126" s="55"/>
      <c r="AK126" s="50"/>
      <c r="AL126" s="56"/>
      <c r="AM126" s="54"/>
      <c r="AN126" s="55"/>
      <c r="AO126" s="50"/>
      <c r="AP126" s="56"/>
      <c r="AQ126" s="54"/>
      <c r="AR126" s="55"/>
      <c r="AS126" s="50"/>
      <c r="AT126" s="56"/>
      <c r="AU126" s="54"/>
      <c r="AV126" s="55"/>
      <c r="AW126" s="57"/>
      <c r="AX126" s="57"/>
      <c r="AY126" s="57"/>
      <c r="AZ126" s="57"/>
      <c r="BA126" s="57"/>
    </row>
    <row r="127" spans="1:53" ht="15.95" customHeight="1">
      <c r="A127" s="50"/>
      <c r="B127" s="4"/>
      <c r="C127" s="5"/>
      <c r="D127" s="33"/>
      <c r="E127" s="43"/>
      <c r="F127" s="13"/>
      <c r="G127" s="14"/>
      <c r="H127" s="44"/>
      <c r="I127" s="51"/>
      <c r="J127" s="16"/>
      <c r="K127" s="52"/>
      <c r="L127" s="53"/>
      <c r="M127" s="50"/>
      <c r="N127" s="16" t="str">
        <f t="shared" si="1"/>
        <v/>
      </c>
      <c r="O127" s="54"/>
      <c r="P127" s="55"/>
      <c r="Q127" s="50"/>
      <c r="R127" s="56"/>
      <c r="S127" s="54"/>
      <c r="T127" s="55"/>
      <c r="U127" s="50"/>
      <c r="V127" s="56"/>
      <c r="W127" s="54"/>
      <c r="X127" s="55"/>
      <c r="Y127" s="50"/>
      <c r="Z127" s="56"/>
      <c r="AA127" s="54"/>
      <c r="AB127" s="55"/>
      <c r="AC127" s="50"/>
      <c r="AD127" s="56"/>
      <c r="AE127" s="54"/>
      <c r="AF127" s="55"/>
      <c r="AG127" s="50"/>
      <c r="AH127" s="56"/>
      <c r="AI127" s="54"/>
      <c r="AJ127" s="55"/>
      <c r="AK127" s="50"/>
      <c r="AL127" s="56"/>
      <c r="AM127" s="54"/>
      <c r="AN127" s="55"/>
      <c r="AO127" s="50"/>
      <c r="AP127" s="56"/>
      <c r="AQ127" s="54"/>
      <c r="AR127" s="55"/>
      <c r="AS127" s="50"/>
      <c r="AT127" s="56"/>
      <c r="AU127" s="54"/>
      <c r="AV127" s="55"/>
      <c r="AW127" s="57"/>
      <c r="AX127" s="57"/>
      <c r="AY127" s="57"/>
      <c r="AZ127" s="57"/>
      <c r="BA127" s="57"/>
    </row>
    <row r="128" spans="1:53" ht="15.95" customHeight="1">
      <c r="A128" s="50"/>
      <c r="B128" s="6"/>
      <c r="C128" s="7"/>
      <c r="D128" s="45"/>
      <c r="E128" s="46"/>
      <c r="F128" s="47"/>
      <c r="G128" s="48"/>
      <c r="H128" s="49"/>
      <c r="I128" s="51"/>
      <c r="J128" s="16"/>
      <c r="K128" s="52"/>
      <c r="L128" s="53"/>
      <c r="M128" s="50"/>
      <c r="N128" s="16" t="str">
        <f t="shared" si="1"/>
        <v/>
      </c>
      <c r="O128" s="54"/>
      <c r="P128" s="55"/>
      <c r="Q128" s="50"/>
      <c r="R128" s="56"/>
      <c r="S128" s="54"/>
      <c r="T128" s="55"/>
      <c r="U128" s="50"/>
      <c r="V128" s="56"/>
      <c r="W128" s="54"/>
      <c r="X128" s="55"/>
      <c r="Y128" s="50"/>
      <c r="Z128" s="56"/>
      <c r="AA128" s="54"/>
      <c r="AB128" s="55"/>
      <c r="AC128" s="50"/>
      <c r="AD128" s="56"/>
      <c r="AE128" s="54"/>
      <c r="AF128" s="55"/>
      <c r="AG128" s="50"/>
      <c r="AH128" s="56"/>
      <c r="AI128" s="54"/>
      <c r="AJ128" s="55"/>
      <c r="AK128" s="50"/>
      <c r="AL128" s="56"/>
      <c r="AM128" s="54"/>
      <c r="AN128" s="55"/>
      <c r="AO128" s="50"/>
      <c r="AP128" s="56"/>
      <c r="AQ128" s="54"/>
      <c r="AR128" s="55"/>
      <c r="AS128" s="50"/>
      <c r="AT128" s="56"/>
      <c r="AU128" s="54"/>
      <c r="AV128" s="55"/>
      <c r="AW128" s="57"/>
      <c r="AX128" s="57"/>
      <c r="AY128" s="57"/>
      <c r="AZ128" s="57"/>
      <c r="BA128" s="57"/>
    </row>
    <row r="129" spans="1:53" ht="15.95" customHeight="1">
      <c r="A129" s="50"/>
      <c r="B129" s="4"/>
      <c r="C129" s="5"/>
      <c r="D129" s="33"/>
      <c r="E129" s="43"/>
      <c r="F129" s="13"/>
      <c r="G129" s="14"/>
      <c r="H129" s="44"/>
      <c r="I129" s="51"/>
      <c r="J129" s="16"/>
      <c r="K129" s="52"/>
      <c r="L129" s="53"/>
      <c r="M129" s="50"/>
      <c r="N129" s="16" t="str">
        <f t="shared" si="1"/>
        <v/>
      </c>
      <c r="O129" s="54"/>
      <c r="P129" s="55"/>
      <c r="Q129" s="50"/>
      <c r="R129" s="56"/>
      <c r="S129" s="54"/>
      <c r="T129" s="55"/>
      <c r="U129" s="50"/>
      <c r="V129" s="56"/>
      <c r="W129" s="54"/>
      <c r="X129" s="55"/>
      <c r="Y129" s="50"/>
      <c r="Z129" s="56"/>
      <c r="AA129" s="54"/>
      <c r="AB129" s="55"/>
      <c r="AC129" s="50"/>
      <c r="AD129" s="56"/>
      <c r="AE129" s="54"/>
      <c r="AF129" s="55"/>
      <c r="AG129" s="50"/>
      <c r="AH129" s="56"/>
      <c r="AI129" s="54"/>
      <c r="AJ129" s="55"/>
      <c r="AK129" s="50"/>
      <c r="AL129" s="56"/>
      <c r="AM129" s="54"/>
      <c r="AN129" s="55"/>
      <c r="AO129" s="50"/>
      <c r="AP129" s="56"/>
      <c r="AQ129" s="54"/>
      <c r="AR129" s="55"/>
      <c r="AS129" s="50"/>
      <c r="AT129" s="56"/>
      <c r="AU129" s="54"/>
      <c r="AV129" s="55"/>
      <c r="AW129" s="57"/>
      <c r="AX129" s="57"/>
      <c r="AY129" s="57"/>
      <c r="AZ129" s="57"/>
      <c r="BA129" s="57"/>
    </row>
    <row r="130" spans="1:53" ht="15.95" customHeight="1">
      <c r="A130" s="50"/>
      <c r="B130" s="6"/>
      <c r="C130" s="7"/>
      <c r="D130" s="45"/>
      <c r="E130" s="46"/>
      <c r="F130" s="47"/>
      <c r="G130" s="48"/>
      <c r="H130" s="49"/>
      <c r="I130" s="51"/>
      <c r="J130" s="16"/>
      <c r="K130" s="52"/>
      <c r="L130" s="53"/>
      <c r="M130" s="50"/>
      <c r="N130" s="16" t="str">
        <f t="shared" si="1"/>
        <v/>
      </c>
      <c r="O130" s="54"/>
      <c r="P130" s="55"/>
      <c r="Q130" s="50"/>
      <c r="R130" s="56"/>
      <c r="S130" s="54"/>
      <c r="T130" s="55"/>
      <c r="U130" s="50"/>
      <c r="V130" s="56"/>
      <c r="W130" s="54"/>
      <c r="X130" s="55"/>
      <c r="Y130" s="50"/>
      <c r="Z130" s="56"/>
      <c r="AA130" s="54"/>
      <c r="AB130" s="55"/>
      <c r="AC130" s="50"/>
      <c r="AD130" s="56"/>
      <c r="AE130" s="54"/>
      <c r="AF130" s="55"/>
      <c r="AG130" s="50"/>
      <c r="AH130" s="56"/>
      <c r="AI130" s="54"/>
      <c r="AJ130" s="55"/>
      <c r="AK130" s="50"/>
      <c r="AL130" s="56"/>
      <c r="AM130" s="54"/>
      <c r="AN130" s="55"/>
      <c r="AO130" s="50"/>
      <c r="AP130" s="56"/>
      <c r="AQ130" s="54"/>
      <c r="AR130" s="55"/>
      <c r="AS130" s="50"/>
      <c r="AT130" s="56"/>
      <c r="AU130" s="54"/>
      <c r="AV130" s="55"/>
      <c r="AW130" s="57"/>
      <c r="AX130" s="57"/>
      <c r="AY130" s="57"/>
      <c r="AZ130" s="57"/>
      <c r="BA130" s="57"/>
    </row>
    <row r="131" spans="1:53" ht="15.95" customHeight="1">
      <c r="A131" s="50"/>
      <c r="B131" s="4"/>
      <c r="C131" s="5"/>
      <c r="D131" s="33"/>
      <c r="E131" s="43"/>
      <c r="F131" s="13"/>
      <c r="G131" s="14"/>
      <c r="H131" s="44"/>
      <c r="I131" s="51"/>
      <c r="J131" s="16"/>
      <c r="K131" s="52"/>
      <c r="L131" s="53"/>
      <c r="M131" s="50"/>
      <c r="N131" s="16" t="str">
        <f t="shared" si="1"/>
        <v/>
      </c>
      <c r="O131" s="54"/>
      <c r="P131" s="55"/>
      <c r="Q131" s="50"/>
      <c r="R131" s="56"/>
      <c r="S131" s="54"/>
      <c r="T131" s="55"/>
      <c r="U131" s="50"/>
      <c r="V131" s="56"/>
      <c r="W131" s="54"/>
      <c r="X131" s="55"/>
      <c r="Y131" s="50"/>
      <c r="Z131" s="56"/>
      <c r="AA131" s="54"/>
      <c r="AB131" s="55"/>
      <c r="AC131" s="50"/>
      <c r="AD131" s="56"/>
      <c r="AE131" s="54"/>
      <c r="AF131" s="55"/>
      <c r="AG131" s="50"/>
      <c r="AH131" s="56"/>
      <c r="AI131" s="54"/>
      <c r="AJ131" s="55"/>
      <c r="AK131" s="50"/>
      <c r="AL131" s="56"/>
      <c r="AM131" s="54"/>
      <c r="AN131" s="55"/>
      <c r="AO131" s="50"/>
      <c r="AP131" s="56"/>
      <c r="AQ131" s="54"/>
      <c r="AR131" s="55"/>
      <c r="AS131" s="50"/>
      <c r="AT131" s="56"/>
      <c r="AU131" s="54"/>
      <c r="AV131" s="55"/>
      <c r="AW131" s="57"/>
      <c r="AX131" s="57"/>
      <c r="AY131" s="57"/>
      <c r="AZ131" s="57"/>
      <c r="BA131" s="57"/>
    </row>
    <row r="132" spans="1:53" ht="15.95" customHeight="1">
      <c r="A132" s="50"/>
      <c r="B132" s="6"/>
      <c r="C132" s="7"/>
      <c r="D132" s="45"/>
      <c r="E132" s="46"/>
      <c r="F132" s="47"/>
      <c r="G132" s="48"/>
      <c r="H132" s="49"/>
      <c r="I132" s="51"/>
      <c r="J132" s="16"/>
      <c r="K132" s="52"/>
      <c r="L132" s="53"/>
      <c r="M132" s="50"/>
      <c r="N132" s="16" t="str">
        <f t="shared" si="1"/>
        <v/>
      </c>
      <c r="O132" s="54"/>
      <c r="P132" s="55"/>
      <c r="Q132" s="50"/>
      <c r="R132" s="56"/>
      <c r="S132" s="54"/>
      <c r="T132" s="55"/>
      <c r="U132" s="50"/>
      <c r="V132" s="56"/>
      <c r="W132" s="54"/>
      <c r="X132" s="55"/>
      <c r="Y132" s="50"/>
      <c r="Z132" s="56"/>
      <c r="AA132" s="54"/>
      <c r="AB132" s="55"/>
      <c r="AC132" s="50"/>
      <c r="AD132" s="56"/>
      <c r="AE132" s="54"/>
      <c r="AF132" s="55"/>
      <c r="AG132" s="50"/>
      <c r="AH132" s="56"/>
      <c r="AI132" s="54"/>
      <c r="AJ132" s="55"/>
      <c r="AK132" s="50"/>
      <c r="AL132" s="56"/>
      <c r="AM132" s="54"/>
      <c r="AN132" s="55"/>
      <c r="AO132" s="50"/>
      <c r="AP132" s="56"/>
      <c r="AQ132" s="54"/>
      <c r="AR132" s="55"/>
      <c r="AS132" s="50"/>
      <c r="AT132" s="56"/>
      <c r="AU132" s="54"/>
      <c r="AV132" s="55"/>
      <c r="AW132" s="57"/>
      <c r="AX132" s="57"/>
      <c r="AY132" s="57"/>
      <c r="AZ132" s="57"/>
      <c r="BA132" s="57"/>
    </row>
    <row r="133" spans="1:53" ht="15.95" customHeight="1">
      <c r="A133" s="50"/>
      <c r="B133" s="4"/>
      <c r="C133" s="5"/>
      <c r="D133" s="33"/>
      <c r="E133" s="43"/>
      <c r="F133" s="13"/>
      <c r="G133" s="14"/>
      <c r="H133" s="44"/>
      <c r="I133" s="51"/>
      <c r="J133" s="16"/>
      <c r="K133" s="52"/>
      <c r="L133" s="53"/>
      <c r="M133" s="50"/>
      <c r="N133" s="16" t="str">
        <f t="shared" si="1"/>
        <v/>
      </c>
      <c r="O133" s="54"/>
      <c r="P133" s="55"/>
      <c r="Q133" s="50"/>
      <c r="R133" s="56"/>
      <c r="S133" s="54"/>
      <c r="T133" s="55"/>
      <c r="U133" s="50"/>
      <c r="V133" s="56"/>
      <c r="W133" s="54"/>
      <c r="X133" s="55"/>
      <c r="Y133" s="50"/>
      <c r="Z133" s="56"/>
      <c r="AA133" s="54"/>
      <c r="AB133" s="55"/>
      <c r="AC133" s="50"/>
      <c r="AD133" s="56"/>
      <c r="AE133" s="54"/>
      <c r="AF133" s="55"/>
      <c r="AG133" s="50"/>
      <c r="AH133" s="56"/>
      <c r="AI133" s="54"/>
      <c r="AJ133" s="55"/>
      <c r="AK133" s="50"/>
      <c r="AL133" s="56"/>
      <c r="AM133" s="54"/>
      <c r="AN133" s="55"/>
      <c r="AO133" s="50"/>
      <c r="AP133" s="56"/>
      <c r="AQ133" s="54"/>
      <c r="AR133" s="55"/>
      <c r="AS133" s="50"/>
      <c r="AT133" s="56"/>
      <c r="AU133" s="54"/>
      <c r="AV133" s="55"/>
      <c r="AW133" s="57"/>
      <c r="AX133" s="57"/>
      <c r="AY133" s="57"/>
      <c r="AZ133" s="57"/>
      <c r="BA133" s="57"/>
    </row>
    <row r="134" spans="1:53" ht="15.95" customHeight="1">
      <c r="A134" s="50"/>
      <c r="B134" s="6"/>
      <c r="C134" s="7"/>
      <c r="D134" s="45"/>
      <c r="E134" s="46"/>
      <c r="F134" s="47"/>
      <c r="G134" s="48"/>
      <c r="H134" s="49"/>
      <c r="I134" s="51"/>
      <c r="J134" s="16"/>
      <c r="K134" s="52"/>
      <c r="L134" s="53"/>
      <c r="M134" s="50"/>
      <c r="N134" s="16" t="str">
        <f t="shared" si="1"/>
        <v/>
      </c>
      <c r="O134" s="54"/>
      <c r="P134" s="55"/>
      <c r="Q134" s="50"/>
      <c r="R134" s="56"/>
      <c r="S134" s="54"/>
      <c r="T134" s="55"/>
      <c r="U134" s="50"/>
      <c r="V134" s="56"/>
      <c r="W134" s="54"/>
      <c r="X134" s="55"/>
      <c r="Y134" s="50"/>
      <c r="Z134" s="56"/>
      <c r="AA134" s="54"/>
      <c r="AB134" s="55"/>
      <c r="AC134" s="50"/>
      <c r="AD134" s="56"/>
      <c r="AE134" s="54"/>
      <c r="AF134" s="55"/>
      <c r="AG134" s="50"/>
      <c r="AH134" s="56"/>
      <c r="AI134" s="54"/>
      <c r="AJ134" s="55"/>
      <c r="AK134" s="50"/>
      <c r="AL134" s="56"/>
      <c r="AM134" s="54"/>
      <c r="AN134" s="55"/>
      <c r="AO134" s="50"/>
      <c r="AP134" s="56"/>
      <c r="AQ134" s="54"/>
      <c r="AR134" s="55"/>
      <c r="AS134" s="50"/>
      <c r="AT134" s="56"/>
      <c r="AU134" s="54"/>
      <c r="AV134" s="55"/>
      <c r="AW134" s="57"/>
      <c r="AX134" s="57"/>
      <c r="AY134" s="57"/>
      <c r="AZ134" s="57"/>
      <c r="BA134" s="57"/>
    </row>
    <row r="135" spans="1:53" ht="15.95" customHeight="1">
      <c r="A135" s="50"/>
      <c r="B135" s="4"/>
      <c r="C135" s="5"/>
      <c r="D135" s="33"/>
      <c r="E135" s="43"/>
      <c r="F135" s="13"/>
      <c r="G135" s="14"/>
      <c r="H135" s="44"/>
      <c r="I135" s="51"/>
      <c r="J135" s="16"/>
      <c r="K135" s="52"/>
      <c r="L135" s="53"/>
      <c r="M135" s="50"/>
      <c r="N135" s="16" t="str">
        <f t="shared" si="1"/>
        <v/>
      </c>
      <c r="O135" s="54"/>
      <c r="P135" s="55"/>
      <c r="Q135" s="50"/>
      <c r="R135" s="56"/>
      <c r="S135" s="54"/>
      <c r="T135" s="55"/>
      <c r="U135" s="50"/>
      <c r="V135" s="56"/>
      <c r="W135" s="54"/>
      <c r="X135" s="55"/>
      <c r="Y135" s="50"/>
      <c r="Z135" s="56"/>
      <c r="AA135" s="54"/>
      <c r="AB135" s="55"/>
      <c r="AC135" s="50"/>
      <c r="AD135" s="56"/>
      <c r="AE135" s="54"/>
      <c r="AF135" s="55"/>
      <c r="AG135" s="50"/>
      <c r="AH135" s="56"/>
      <c r="AI135" s="54"/>
      <c r="AJ135" s="55"/>
      <c r="AK135" s="50"/>
      <c r="AL135" s="56"/>
      <c r="AM135" s="54"/>
      <c r="AN135" s="55"/>
      <c r="AO135" s="50"/>
      <c r="AP135" s="56"/>
      <c r="AQ135" s="54"/>
      <c r="AR135" s="55"/>
      <c r="AS135" s="50"/>
      <c r="AT135" s="56"/>
      <c r="AU135" s="54"/>
      <c r="AV135" s="55"/>
      <c r="AW135" s="57"/>
      <c r="AX135" s="57"/>
      <c r="AY135" s="57"/>
      <c r="AZ135" s="57"/>
      <c r="BA135" s="57"/>
    </row>
    <row r="136" spans="1:53" ht="15.95" customHeight="1">
      <c r="A136" s="50"/>
      <c r="B136" s="6"/>
      <c r="C136" s="7"/>
      <c r="D136" s="45"/>
      <c r="E136" s="46"/>
      <c r="F136" s="47"/>
      <c r="G136" s="48"/>
      <c r="H136" s="49"/>
      <c r="I136" s="51"/>
      <c r="J136" s="16"/>
      <c r="K136" s="52"/>
      <c r="L136" s="53"/>
      <c r="M136" s="50"/>
      <c r="N136" s="16" t="str">
        <f t="shared" si="1"/>
        <v/>
      </c>
      <c r="O136" s="54"/>
      <c r="P136" s="55"/>
      <c r="Q136" s="50"/>
      <c r="R136" s="56"/>
      <c r="S136" s="54"/>
      <c r="T136" s="55"/>
      <c r="U136" s="50"/>
      <c r="V136" s="56"/>
      <c r="W136" s="54"/>
      <c r="X136" s="55"/>
      <c r="Y136" s="50"/>
      <c r="Z136" s="56"/>
      <c r="AA136" s="54"/>
      <c r="AB136" s="55"/>
      <c r="AC136" s="50"/>
      <c r="AD136" s="56"/>
      <c r="AE136" s="54"/>
      <c r="AF136" s="55"/>
      <c r="AG136" s="50"/>
      <c r="AH136" s="56"/>
      <c r="AI136" s="54"/>
      <c r="AJ136" s="55"/>
      <c r="AK136" s="50"/>
      <c r="AL136" s="56"/>
      <c r="AM136" s="54"/>
      <c r="AN136" s="55"/>
      <c r="AO136" s="50"/>
      <c r="AP136" s="56"/>
      <c r="AQ136" s="54"/>
      <c r="AR136" s="55"/>
      <c r="AS136" s="50"/>
      <c r="AT136" s="56"/>
      <c r="AU136" s="54"/>
      <c r="AV136" s="55"/>
      <c r="AW136" s="57"/>
      <c r="AX136" s="57"/>
      <c r="AY136" s="57"/>
      <c r="AZ136" s="57"/>
      <c r="BA136" s="57"/>
    </row>
    <row r="137" spans="1:53" ht="15.95" customHeight="1">
      <c r="A137" s="50"/>
      <c r="B137" s="4"/>
      <c r="C137" s="5"/>
      <c r="D137" s="33"/>
      <c r="E137" s="43"/>
      <c r="F137" s="13"/>
      <c r="G137" s="14"/>
      <c r="H137" s="44"/>
      <c r="I137" s="51"/>
      <c r="J137" s="16"/>
      <c r="K137" s="52"/>
      <c r="L137" s="53"/>
      <c r="M137" s="50"/>
      <c r="N137" s="16" t="str">
        <f t="shared" si="1"/>
        <v/>
      </c>
      <c r="O137" s="54"/>
      <c r="P137" s="55"/>
      <c r="Q137" s="50"/>
      <c r="R137" s="56"/>
      <c r="S137" s="54"/>
      <c r="T137" s="55"/>
      <c r="U137" s="50"/>
      <c r="V137" s="56"/>
      <c r="W137" s="54"/>
      <c r="X137" s="55"/>
      <c r="Y137" s="50"/>
      <c r="Z137" s="56"/>
      <c r="AA137" s="54"/>
      <c r="AB137" s="55"/>
      <c r="AC137" s="50"/>
      <c r="AD137" s="56"/>
      <c r="AE137" s="54"/>
      <c r="AF137" s="55"/>
      <c r="AG137" s="50"/>
      <c r="AH137" s="56"/>
      <c r="AI137" s="54"/>
      <c r="AJ137" s="55"/>
      <c r="AK137" s="50"/>
      <c r="AL137" s="56"/>
      <c r="AM137" s="54"/>
      <c r="AN137" s="55"/>
      <c r="AO137" s="50"/>
      <c r="AP137" s="56"/>
      <c r="AQ137" s="54"/>
      <c r="AR137" s="55"/>
      <c r="AS137" s="50"/>
      <c r="AT137" s="56"/>
      <c r="AU137" s="54"/>
      <c r="AV137" s="55"/>
      <c r="AW137" s="57"/>
      <c r="AX137" s="57"/>
      <c r="AY137" s="57"/>
      <c r="AZ137" s="57"/>
      <c r="BA137" s="57"/>
    </row>
    <row r="138" spans="1:53" ht="15.95" customHeight="1">
      <c r="A138" s="50"/>
      <c r="B138" s="6"/>
      <c r="C138" s="7"/>
      <c r="D138" s="45"/>
      <c r="E138" s="46"/>
      <c r="F138" s="47"/>
      <c r="G138" s="48"/>
      <c r="H138" s="49"/>
      <c r="I138" s="51"/>
      <c r="J138" s="16"/>
      <c r="K138" s="52"/>
      <c r="L138" s="53"/>
      <c r="M138" s="50"/>
      <c r="N138" s="16" t="str">
        <f t="shared" si="1"/>
        <v/>
      </c>
      <c r="O138" s="54"/>
      <c r="P138" s="55"/>
      <c r="Q138" s="50"/>
      <c r="R138" s="56"/>
      <c r="S138" s="54"/>
      <c r="T138" s="55"/>
      <c r="U138" s="50"/>
      <c r="V138" s="56"/>
      <c r="W138" s="54"/>
      <c r="X138" s="55"/>
      <c r="Y138" s="50"/>
      <c r="Z138" s="56"/>
      <c r="AA138" s="54"/>
      <c r="AB138" s="55"/>
      <c r="AC138" s="50"/>
      <c r="AD138" s="56"/>
      <c r="AE138" s="54"/>
      <c r="AF138" s="55"/>
      <c r="AG138" s="50"/>
      <c r="AH138" s="56"/>
      <c r="AI138" s="54"/>
      <c r="AJ138" s="55"/>
      <c r="AK138" s="50"/>
      <c r="AL138" s="56"/>
      <c r="AM138" s="54"/>
      <c r="AN138" s="55"/>
      <c r="AO138" s="50"/>
      <c r="AP138" s="56"/>
      <c r="AQ138" s="54"/>
      <c r="AR138" s="55"/>
      <c r="AS138" s="50"/>
      <c r="AT138" s="56"/>
      <c r="AU138" s="54"/>
      <c r="AV138" s="55"/>
      <c r="AW138" s="57"/>
      <c r="AX138" s="57"/>
      <c r="AY138" s="57"/>
      <c r="AZ138" s="57"/>
      <c r="BA138" s="57"/>
    </row>
    <row r="139" spans="1:53" ht="15.95" customHeight="1">
      <c r="A139" s="50"/>
      <c r="B139" s="4"/>
      <c r="C139" s="5"/>
      <c r="D139" s="33"/>
      <c r="E139" s="43"/>
      <c r="F139" s="13"/>
      <c r="G139" s="14"/>
      <c r="H139" s="44"/>
      <c r="I139" s="51"/>
      <c r="J139" s="16"/>
      <c r="K139" s="52"/>
      <c r="L139" s="53"/>
      <c r="M139" s="50"/>
      <c r="N139" s="16" t="str">
        <f t="shared" si="1"/>
        <v/>
      </c>
      <c r="O139" s="54"/>
      <c r="P139" s="55"/>
      <c r="Q139" s="50"/>
      <c r="R139" s="56"/>
      <c r="S139" s="54"/>
      <c r="T139" s="55"/>
      <c r="U139" s="50"/>
      <c r="V139" s="56"/>
      <c r="W139" s="54"/>
      <c r="X139" s="55"/>
      <c r="Y139" s="50"/>
      <c r="Z139" s="56"/>
      <c r="AA139" s="54"/>
      <c r="AB139" s="55"/>
      <c r="AC139" s="50"/>
      <c r="AD139" s="56"/>
      <c r="AE139" s="54"/>
      <c r="AF139" s="55"/>
      <c r="AG139" s="50"/>
      <c r="AH139" s="56"/>
      <c r="AI139" s="54"/>
      <c r="AJ139" s="55"/>
      <c r="AK139" s="50"/>
      <c r="AL139" s="56"/>
      <c r="AM139" s="54"/>
      <c r="AN139" s="55"/>
      <c r="AO139" s="50"/>
      <c r="AP139" s="56"/>
      <c r="AQ139" s="54"/>
      <c r="AR139" s="55"/>
      <c r="AS139" s="50"/>
      <c r="AT139" s="56"/>
      <c r="AU139" s="54"/>
      <c r="AV139" s="55"/>
      <c r="AW139" s="57"/>
      <c r="AX139" s="57"/>
      <c r="AY139" s="57"/>
      <c r="AZ139" s="57"/>
      <c r="BA139" s="57"/>
    </row>
    <row r="140" spans="1:53" ht="15.95" customHeight="1">
      <c r="A140" s="50"/>
      <c r="B140" s="6"/>
      <c r="C140" s="7"/>
      <c r="D140" s="45"/>
      <c r="E140" s="46"/>
      <c r="F140" s="47"/>
      <c r="G140" s="48"/>
      <c r="H140" s="49"/>
      <c r="I140" s="51"/>
      <c r="J140" s="16"/>
      <c r="K140" s="52"/>
      <c r="L140" s="53"/>
      <c r="M140" s="50"/>
      <c r="N140" s="16" t="str">
        <f t="shared" si="1"/>
        <v/>
      </c>
      <c r="O140" s="54"/>
      <c r="P140" s="55"/>
      <c r="Q140" s="50"/>
      <c r="R140" s="56"/>
      <c r="S140" s="54"/>
      <c r="T140" s="55"/>
      <c r="U140" s="50"/>
      <c r="V140" s="56"/>
      <c r="W140" s="54"/>
      <c r="X140" s="55"/>
      <c r="Y140" s="50"/>
      <c r="Z140" s="56"/>
      <c r="AA140" s="54"/>
      <c r="AB140" s="55"/>
      <c r="AC140" s="50"/>
      <c r="AD140" s="56"/>
      <c r="AE140" s="54"/>
      <c r="AF140" s="55"/>
      <c r="AG140" s="50"/>
      <c r="AH140" s="56"/>
      <c r="AI140" s="54"/>
      <c r="AJ140" s="55"/>
      <c r="AK140" s="50"/>
      <c r="AL140" s="56"/>
      <c r="AM140" s="54"/>
      <c r="AN140" s="55"/>
      <c r="AO140" s="50"/>
      <c r="AP140" s="56"/>
      <c r="AQ140" s="54"/>
      <c r="AR140" s="55"/>
      <c r="AS140" s="50"/>
      <c r="AT140" s="56"/>
      <c r="AU140" s="54"/>
      <c r="AV140" s="55"/>
      <c r="AW140" s="57"/>
      <c r="AX140" s="57"/>
      <c r="AY140" s="57"/>
      <c r="AZ140" s="57"/>
      <c r="BA140" s="57"/>
    </row>
    <row r="141" spans="1:53" ht="15.95" customHeight="1">
      <c r="A141" s="50"/>
      <c r="B141" s="4"/>
      <c r="C141" s="5"/>
      <c r="D141" s="33"/>
      <c r="E141" s="43"/>
      <c r="F141" s="13"/>
      <c r="G141" s="14"/>
      <c r="H141" s="44"/>
      <c r="I141" s="51"/>
      <c r="J141" s="16"/>
      <c r="K141" s="52"/>
      <c r="L141" s="53"/>
      <c r="M141" s="50"/>
      <c r="N141" s="16" t="str">
        <f t="shared" si="1"/>
        <v/>
      </c>
      <c r="O141" s="54"/>
      <c r="P141" s="55"/>
      <c r="Q141" s="50"/>
      <c r="R141" s="56"/>
      <c r="S141" s="54"/>
      <c r="T141" s="55"/>
      <c r="U141" s="50"/>
      <c r="V141" s="56"/>
      <c r="W141" s="54"/>
      <c r="X141" s="55"/>
      <c r="Y141" s="50"/>
      <c r="Z141" s="56"/>
      <c r="AA141" s="54"/>
      <c r="AB141" s="55"/>
      <c r="AC141" s="50"/>
      <c r="AD141" s="56"/>
      <c r="AE141" s="54"/>
      <c r="AF141" s="55"/>
      <c r="AG141" s="50"/>
      <c r="AH141" s="56"/>
      <c r="AI141" s="54"/>
      <c r="AJ141" s="55"/>
      <c r="AK141" s="50"/>
      <c r="AL141" s="56"/>
      <c r="AM141" s="54"/>
      <c r="AN141" s="55"/>
      <c r="AO141" s="50"/>
      <c r="AP141" s="56"/>
      <c r="AQ141" s="54"/>
      <c r="AR141" s="55"/>
      <c r="AS141" s="50"/>
      <c r="AT141" s="56"/>
      <c r="AU141" s="54"/>
      <c r="AV141" s="55"/>
      <c r="AW141" s="57"/>
      <c r="AX141" s="57"/>
      <c r="AY141" s="57"/>
      <c r="AZ141" s="57"/>
      <c r="BA141" s="57"/>
    </row>
    <row r="142" spans="1:53" ht="15.95" customHeight="1">
      <c r="A142" s="50"/>
      <c r="B142" s="6"/>
      <c r="C142" s="7"/>
      <c r="D142" s="45"/>
      <c r="E142" s="46"/>
      <c r="F142" s="47"/>
      <c r="G142" s="48"/>
      <c r="H142" s="49"/>
      <c r="I142" s="51"/>
      <c r="J142" s="16"/>
      <c r="K142" s="52"/>
      <c r="L142" s="53"/>
      <c r="M142" s="50"/>
      <c r="N142" s="16" t="str">
        <f t="shared" si="1"/>
        <v/>
      </c>
      <c r="O142" s="54"/>
      <c r="P142" s="55"/>
      <c r="Q142" s="50"/>
      <c r="R142" s="56"/>
      <c r="S142" s="54"/>
      <c r="T142" s="55"/>
      <c r="U142" s="50"/>
      <c r="V142" s="56"/>
      <c r="W142" s="54"/>
      <c r="X142" s="55"/>
      <c r="Y142" s="50"/>
      <c r="Z142" s="56"/>
      <c r="AA142" s="54"/>
      <c r="AB142" s="55"/>
      <c r="AC142" s="50"/>
      <c r="AD142" s="56"/>
      <c r="AE142" s="54"/>
      <c r="AF142" s="55"/>
      <c r="AG142" s="50"/>
      <c r="AH142" s="56"/>
      <c r="AI142" s="54"/>
      <c r="AJ142" s="55"/>
      <c r="AK142" s="50"/>
      <c r="AL142" s="56"/>
      <c r="AM142" s="54"/>
      <c r="AN142" s="55"/>
      <c r="AO142" s="50"/>
      <c r="AP142" s="56"/>
      <c r="AQ142" s="54"/>
      <c r="AR142" s="55"/>
      <c r="AS142" s="50"/>
      <c r="AT142" s="56"/>
      <c r="AU142" s="54"/>
      <c r="AV142" s="55"/>
      <c r="AW142" s="57"/>
      <c r="AX142" s="57"/>
      <c r="AY142" s="57"/>
      <c r="AZ142" s="57"/>
      <c r="BA142" s="57"/>
    </row>
    <row r="143" spans="1:53" ht="15.95" customHeight="1">
      <c r="A143" s="50"/>
      <c r="B143" s="4"/>
      <c r="C143" s="5"/>
      <c r="D143" s="33"/>
      <c r="E143" s="43"/>
      <c r="F143" s="13"/>
      <c r="G143" s="14"/>
      <c r="H143" s="44"/>
      <c r="I143" s="51"/>
      <c r="J143" s="16"/>
      <c r="K143" s="52"/>
      <c r="L143" s="53"/>
      <c r="M143" s="50"/>
      <c r="N143" s="16" t="str">
        <f t="shared" si="1"/>
        <v/>
      </c>
      <c r="O143" s="54"/>
      <c r="P143" s="55"/>
      <c r="Q143" s="50"/>
      <c r="R143" s="56"/>
      <c r="S143" s="54"/>
      <c r="T143" s="55"/>
      <c r="U143" s="50"/>
      <c r="V143" s="56"/>
      <c r="W143" s="54"/>
      <c r="X143" s="55"/>
      <c r="Y143" s="50"/>
      <c r="Z143" s="56"/>
      <c r="AA143" s="54"/>
      <c r="AB143" s="55"/>
      <c r="AC143" s="50"/>
      <c r="AD143" s="56"/>
      <c r="AE143" s="54"/>
      <c r="AF143" s="55"/>
      <c r="AG143" s="50"/>
      <c r="AH143" s="56"/>
      <c r="AI143" s="54"/>
      <c r="AJ143" s="55"/>
      <c r="AK143" s="50"/>
      <c r="AL143" s="56"/>
      <c r="AM143" s="54"/>
      <c r="AN143" s="55"/>
      <c r="AO143" s="50"/>
      <c r="AP143" s="56"/>
      <c r="AQ143" s="54"/>
      <c r="AR143" s="55"/>
      <c r="AS143" s="50"/>
      <c r="AT143" s="56"/>
      <c r="AU143" s="54"/>
      <c r="AV143" s="55"/>
      <c r="AW143" s="57"/>
      <c r="AX143" s="57"/>
      <c r="AY143" s="57"/>
      <c r="AZ143" s="57"/>
      <c r="BA143" s="57"/>
    </row>
    <row r="144" spans="1:53" ht="15.95" customHeight="1">
      <c r="A144" s="50"/>
      <c r="B144" s="6"/>
      <c r="C144" s="7"/>
      <c r="D144" s="45"/>
      <c r="E144" s="46"/>
      <c r="F144" s="47"/>
      <c r="G144" s="48"/>
      <c r="H144" s="49"/>
      <c r="I144" s="51"/>
      <c r="J144" s="16"/>
      <c r="K144" s="52"/>
      <c r="L144" s="53"/>
      <c r="M144" s="50"/>
      <c r="N144" s="16" t="str">
        <f t="shared" ref="N144:N207" si="2">IF(AND(H144&gt;$N$9,H144&lt;$N$8,ISNUMBER(H144)),H144,"")</f>
        <v/>
      </c>
      <c r="O144" s="54"/>
      <c r="P144" s="55"/>
      <c r="Q144" s="50"/>
      <c r="R144" s="56"/>
      <c r="S144" s="54"/>
      <c r="T144" s="55"/>
      <c r="U144" s="50"/>
      <c r="V144" s="56"/>
      <c r="W144" s="54"/>
      <c r="X144" s="55"/>
      <c r="Y144" s="50"/>
      <c r="Z144" s="56"/>
      <c r="AA144" s="54"/>
      <c r="AB144" s="55"/>
      <c r="AC144" s="50"/>
      <c r="AD144" s="56"/>
      <c r="AE144" s="54"/>
      <c r="AF144" s="55"/>
      <c r="AG144" s="50"/>
      <c r="AH144" s="56"/>
      <c r="AI144" s="54"/>
      <c r="AJ144" s="55"/>
      <c r="AK144" s="50"/>
      <c r="AL144" s="56"/>
      <c r="AM144" s="54"/>
      <c r="AN144" s="55"/>
      <c r="AO144" s="50"/>
      <c r="AP144" s="56"/>
      <c r="AQ144" s="54"/>
      <c r="AR144" s="55"/>
      <c r="AS144" s="50"/>
      <c r="AT144" s="56"/>
      <c r="AU144" s="54"/>
      <c r="AV144" s="55"/>
      <c r="AW144" s="57"/>
      <c r="AX144" s="57"/>
      <c r="AY144" s="57"/>
      <c r="AZ144" s="57"/>
      <c r="BA144" s="57"/>
    </row>
    <row r="145" spans="1:53" ht="15.95" customHeight="1">
      <c r="A145" s="50"/>
      <c r="B145" s="4"/>
      <c r="C145" s="5"/>
      <c r="D145" s="33"/>
      <c r="E145" s="43"/>
      <c r="F145" s="13"/>
      <c r="G145" s="14"/>
      <c r="H145" s="44"/>
      <c r="I145" s="51"/>
      <c r="J145" s="16"/>
      <c r="K145" s="52"/>
      <c r="L145" s="53"/>
      <c r="M145" s="50"/>
      <c r="N145" s="16" t="str">
        <f t="shared" si="2"/>
        <v/>
      </c>
      <c r="O145" s="54"/>
      <c r="P145" s="55"/>
      <c r="Q145" s="50"/>
      <c r="R145" s="56"/>
      <c r="S145" s="54"/>
      <c r="T145" s="55"/>
      <c r="U145" s="50"/>
      <c r="V145" s="56"/>
      <c r="W145" s="54"/>
      <c r="X145" s="55"/>
      <c r="Y145" s="50"/>
      <c r="Z145" s="56"/>
      <c r="AA145" s="54"/>
      <c r="AB145" s="55"/>
      <c r="AC145" s="50"/>
      <c r="AD145" s="56"/>
      <c r="AE145" s="54"/>
      <c r="AF145" s="55"/>
      <c r="AG145" s="50"/>
      <c r="AH145" s="56"/>
      <c r="AI145" s="54"/>
      <c r="AJ145" s="55"/>
      <c r="AK145" s="50"/>
      <c r="AL145" s="56"/>
      <c r="AM145" s="54"/>
      <c r="AN145" s="55"/>
      <c r="AO145" s="50"/>
      <c r="AP145" s="56"/>
      <c r="AQ145" s="54"/>
      <c r="AR145" s="55"/>
      <c r="AS145" s="50"/>
      <c r="AT145" s="56"/>
      <c r="AU145" s="54"/>
      <c r="AV145" s="55"/>
      <c r="AW145" s="57"/>
      <c r="AX145" s="57"/>
      <c r="AY145" s="57"/>
      <c r="AZ145" s="57"/>
      <c r="BA145" s="57"/>
    </row>
    <row r="146" spans="1:53" ht="15.95" customHeight="1">
      <c r="A146" s="50"/>
      <c r="B146" s="6"/>
      <c r="C146" s="7"/>
      <c r="D146" s="45"/>
      <c r="E146" s="46"/>
      <c r="F146" s="47"/>
      <c r="G146" s="48"/>
      <c r="H146" s="49"/>
      <c r="I146" s="51"/>
      <c r="J146" s="16"/>
      <c r="K146" s="52"/>
      <c r="L146" s="53"/>
      <c r="M146" s="50"/>
      <c r="N146" s="16" t="str">
        <f t="shared" si="2"/>
        <v/>
      </c>
      <c r="O146" s="54"/>
      <c r="P146" s="55"/>
      <c r="Q146" s="50"/>
      <c r="R146" s="56"/>
      <c r="S146" s="54"/>
      <c r="T146" s="55"/>
      <c r="U146" s="50"/>
      <c r="V146" s="56"/>
      <c r="W146" s="54"/>
      <c r="X146" s="55"/>
      <c r="Y146" s="50"/>
      <c r="Z146" s="56"/>
      <c r="AA146" s="54"/>
      <c r="AB146" s="55"/>
      <c r="AC146" s="50"/>
      <c r="AD146" s="56"/>
      <c r="AE146" s="54"/>
      <c r="AF146" s="55"/>
      <c r="AG146" s="50"/>
      <c r="AH146" s="56"/>
      <c r="AI146" s="54"/>
      <c r="AJ146" s="55"/>
      <c r="AK146" s="50"/>
      <c r="AL146" s="56"/>
      <c r="AM146" s="54"/>
      <c r="AN146" s="55"/>
      <c r="AO146" s="50"/>
      <c r="AP146" s="56"/>
      <c r="AQ146" s="54"/>
      <c r="AR146" s="55"/>
      <c r="AS146" s="50"/>
      <c r="AT146" s="56"/>
      <c r="AU146" s="54"/>
      <c r="AV146" s="55"/>
      <c r="AW146" s="57"/>
      <c r="AX146" s="57"/>
      <c r="AY146" s="57"/>
      <c r="AZ146" s="57"/>
      <c r="BA146" s="57"/>
    </row>
    <row r="147" spans="1:53" ht="15.95" customHeight="1">
      <c r="A147" s="50"/>
      <c r="B147" s="4"/>
      <c r="C147" s="5"/>
      <c r="D147" s="33"/>
      <c r="E147" s="43"/>
      <c r="F147" s="13"/>
      <c r="G147" s="14"/>
      <c r="H147" s="44"/>
      <c r="I147" s="51"/>
      <c r="J147" s="16"/>
      <c r="K147" s="52"/>
      <c r="L147" s="53"/>
      <c r="M147" s="50"/>
      <c r="N147" s="16" t="str">
        <f t="shared" si="2"/>
        <v/>
      </c>
      <c r="O147" s="54"/>
      <c r="P147" s="55"/>
      <c r="Q147" s="50"/>
      <c r="R147" s="56"/>
      <c r="S147" s="54"/>
      <c r="T147" s="55"/>
      <c r="U147" s="50"/>
      <c r="V147" s="56"/>
      <c r="W147" s="54"/>
      <c r="X147" s="55"/>
      <c r="Y147" s="50"/>
      <c r="Z147" s="56"/>
      <c r="AA147" s="54"/>
      <c r="AB147" s="55"/>
      <c r="AC147" s="50"/>
      <c r="AD147" s="56"/>
      <c r="AE147" s="54"/>
      <c r="AF147" s="55"/>
      <c r="AG147" s="50"/>
      <c r="AH147" s="56"/>
      <c r="AI147" s="54"/>
      <c r="AJ147" s="55"/>
      <c r="AK147" s="50"/>
      <c r="AL147" s="56"/>
      <c r="AM147" s="54"/>
      <c r="AN147" s="55"/>
      <c r="AO147" s="50"/>
      <c r="AP147" s="56"/>
      <c r="AQ147" s="54"/>
      <c r="AR147" s="55"/>
      <c r="AS147" s="50"/>
      <c r="AT147" s="56"/>
      <c r="AU147" s="54"/>
      <c r="AV147" s="55"/>
      <c r="AW147" s="57"/>
      <c r="AX147" s="57"/>
      <c r="AY147" s="57"/>
      <c r="AZ147" s="57"/>
      <c r="BA147" s="57"/>
    </row>
    <row r="148" spans="1:53" ht="15.95" customHeight="1">
      <c r="A148" s="50"/>
      <c r="B148" s="6"/>
      <c r="C148" s="7"/>
      <c r="D148" s="45"/>
      <c r="E148" s="46"/>
      <c r="F148" s="47"/>
      <c r="G148" s="48"/>
      <c r="H148" s="49"/>
      <c r="I148" s="51"/>
      <c r="J148" s="16"/>
      <c r="K148" s="52"/>
      <c r="L148" s="53"/>
      <c r="M148" s="50"/>
      <c r="N148" s="16" t="str">
        <f t="shared" si="2"/>
        <v/>
      </c>
      <c r="O148" s="54"/>
      <c r="P148" s="55"/>
      <c r="Q148" s="50"/>
      <c r="R148" s="56"/>
      <c r="S148" s="54"/>
      <c r="T148" s="55"/>
      <c r="U148" s="50"/>
      <c r="V148" s="56"/>
      <c r="W148" s="54"/>
      <c r="X148" s="55"/>
      <c r="Y148" s="50"/>
      <c r="Z148" s="56"/>
      <c r="AA148" s="54"/>
      <c r="AB148" s="55"/>
      <c r="AC148" s="50"/>
      <c r="AD148" s="56"/>
      <c r="AE148" s="54"/>
      <c r="AF148" s="55"/>
      <c r="AG148" s="50"/>
      <c r="AH148" s="56"/>
      <c r="AI148" s="54"/>
      <c r="AJ148" s="55"/>
      <c r="AK148" s="50"/>
      <c r="AL148" s="56"/>
      <c r="AM148" s="54"/>
      <c r="AN148" s="55"/>
      <c r="AO148" s="50"/>
      <c r="AP148" s="56"/>
      <c r="AQ148" s="54"/>
      <c r="AR148" s="55"/>
      <c r="AS148" s="50"/>
      <c r="AT148" s="56"/>
      <c r="AU148" s="54"/>
      <c r="AV148" s="55"/>
      <c r="AW148" s="57"/>
      <c r="AX148" s="57"/>
      <c r="AY148" s="57"/>
      <c r="AZ148" s="57"/>
      <c r="BA148" s="57"/>
    </row>
    <row r="149" spans="1:53" ht="15.95" customHeight="1">
      <c r="A149" s="50"/>
      <c r="B149" s="4"/>
      <c r="C149" s="5"/>
      <c r="D149" s="33"/>
      <c r="E149" s="43"/>
      <c r="F149" s="13"/>
      <c r="G149" s="14"/>
      <c r="H149" s="44"/>
      <c r="I149" s="51"/>
      <c r="J149" s="16"/>
      <c r="K149" s="52"/>
      <c r="L149" s="53"/>
      <c r="M149" s="50"/>
      <c r="N149" s="16" t="str">
        <f t="shared" si="2"/>
        <v/>
      </c>
      <c r="O149" s="54"/>
      <c r="P149" s="55"/>
      <c r="Q149" s="50"/>
      <c r="R149" s="56"/>
      <c r="S149" s="54"/>
      <c r="T149" s="55"/>
      <c r="U149" s="50"/>
      <c r="V149" s="56"/>
      <c r="W149" s="54"/>
      <c r="X149" s="55"/>
      <c r="Y149" s="50"/>
      <c r="Z149" s="56"/>
      <c r="AA149" s="54"/>
      <c r="AB149" s="55"/>
      <c r="AC149" s="50"/>
      <c r="AD149" s="56"/>
      <c r="AE149" s="54"/>
      <c r="AF149" s="55"/>
      <c r="AG149" s="50"/>
      <c r="AH149" s="56"/>
      <c r="AI149" s="54"/>
      <c r="AJ149" s="55"/>
      <c r="AK149" s="50"/>
      <c r="AL149" s="56"/>
      <c r="AM149" s="54"/>
      <c r="AN149" s="55"/>
      <c r="AO149" s="50"/>
      <c r="AP149" s="56"/>
      <c r="AQ149" s="54"/>
      <c r="AR149" s="55"/>
      <c r="AS149" s="50"/>
      <c r="AT149" s="56"/>
      <c r="AU149" s="54"/>
      <c r="AV149" s="55"/>
      <c r="AW149" s="57"/>
      <c r="AX149" s="57"/>
      <c r="AY149" s="57"/>
      <c r="AZ149" s="57"/>
      <c r="BA149" s="57"/>
    </row>
    <row r="150" spans="1:53" ht="15.95" customHeight="1">
      <c r="A150" s="50"/>
      <c r="B150" s="6"/>
      <c r="C150" s="7"/>
      <c r="D150" s="45"/>
      <c r="E150" s="46"/>
      <c r="F150" s="47"/>
      <c r="G150" s="48"/>
      <c r="H150" s="49"/>
      <c r="I150" s="51"/>
      <c r="J150" s="16"/>
      <c r="K150" s="52"/>
      <c r="L150" s="53"/>
      <c r="M150" s="50"/>
      <c r="N150" s="16" t="str">
        <f t="shared" si="2"/>
        <v/>
      </c>
      <c r="O150" s="54"/>
      <c r="P150" s="55"/>
      <c r="Q150" s="50"/>
      <c r="R150" s="56"/>
      <c r="S150" s="54"/>
      <c r="T150" s="55"/>
      <c r="U150" s="50"/>
      <c r="V150" s="56"/>
      <c r="W150" s="54"/>
      <c r="X150" s="55"/>
      <c r="Y150" s="50"/>
      <c r="Z150" s="56"/>
      <c r="AA150" s="54"/>
      <c r="AB150" s="55"/>
      <c r="AC150" s="50"/>
      <c r="AD150" s="56"/>
      <c r="AE150" s="54"/>
      <c r="AF150" s="55"/>
      <c r="AG150" s="50"/>
      <c r="AH150" s="56"/>
      <c r="AI150" s="54"/>
      <c r="AJ150" s="55"/>
      <c r="AK150" s="50"/>
      <c r="AL150" s="56"/>
      <c r="AM150" s="54"/>
      <c r="AN150" s="55"/>
      <c r="AO150" s="50"/>
      <c r="AP150" s="56"/>
      <c r="AQ150" s="54"/>
      <c r="AR150" s="55"/>
      <c r="AS150" s="50"/>
      <c r="AT150" s="56"/>
      <c r="AU150" s="54"/>
      <c r="AV150" s="55"/>
      <c r="AW150" s="57"/>
      <c r="AX150" s="57"/>
      <c r="AY150" s="57"/>
      <c r="AZ150" s="57"/>
      <c r="BA150" s="57"/>
    </row>
    <row r="151" spans="1:53" ht="15.95" customHeight="1">
      <c r="A151" s="50"/>
      <c r="B151" s="4"/>
      <c r="C151" s="5"/>
      <c r="D151" s="33"/>
      <c r="E151" s="43"/>
      <c r="F151" s="13"/>
      <c r="G151" s="14"/>
      <c r="H151" s="44"/>
      <c r="I151" s="51"/>
      <c r="J151" s="16"/>
      <c r="K151" s="52"/>
      <c r="L151" s="53"/>
      <c r="M151" s="50"/>
      <c r="N151" s="16" t="str">
        <f t="shared" si="2"/>
        <v/>
      </c>
      <c r="O151" s="54"/>
      <c r="P151" s="55"/>
      <c r="Q151" s="50"/>
      <c r="R151" s="56"/>
      <c r="S151" s="54"/>
      <c r="T151" s="55"/>
      <c r="U151" s="50"/>
      <c r="V151" s="56"/>
      <c r="W151" s="54"/>
      <c r="X151" s="55"/>
      <c r="Y151" s="50"/>
      <c r="Z151" s="56"/>
      <c r="AA151" s="54"/>
      <c r="AB151" s="55"/>
      <c r="AC151" s="50"/>
      <c r="AD151" s="56"/>
      <c r="AE151" s="54"/>
      <c r="AF151" s="55"/>
      <c r="AG151" s="50"/>
      <c r="AH151" s="56"/>
      <c r="AI151" s="54"/>
      <c r="AJ151" s="55"/>
      <c r="AK151" s="50"/>
      <c r="AL151" s="56"/>
      <c r="AM151" s="54"/>
      <c r="AN151" s="55"/>
      <c r="AO151" s="50"/>
      <c r="AP151" s="56"/>
      <c r="AQ151" s="54"/>
      <c r="AR151" s="55"/>
      <c r="AS151" s="50"/>
      <c r="AT151" s="56"/>
      <c r="AU151" s="54"/>
      <c r="AV151" s="55"/>
      <c r="AW151" s="57"/>
      <c r="AX151" s="57"/>
      <c r="AY151" s="57"/>
      <c r="AZ151" s="57"/>
      <c r="BA151" s="57"/>
    </row>
    <row r="152" spans="1:53" ht="15.95" customHeight="1">
      <c r="A152" s="50"/>
      <c r="B152" s="6"/>
      <c r="C152" s="7"/>
      <c r="D152" s="45"/>
      <c r="E152" s="46"/>
      <c r="F152" s="47"/>
      <c r="G152" s="48"/>
      <c r="H152" s="49"/>
      <c r="I152" s="51"/>
      <c r="J152" s="16"/>
      <c r="K152" s="52"/>
      <c r="L152" s="53"/>
      <c r="M152" s="50"/>
      <c r="N152" s="16" t="str">
        <f t="shared" si="2"/>
        <v/>
      </c>
      <c r="O152" s="54"/>
      <c r="P152" s="55"/>
      <c r="Q152" s="50"/>
      <c r="R152" s="56"/>
      <c r="S152" s="54"/>
      <c r="T152" s="55"/>
      <c r="U152" s="50"/>
      <c r="V152" s="56"/>
      <c r="W152" s="54"/>
      <c r="X152" s="55"/>
      <c r="Y152" s="50"/>
      <c r="Z152" s="56"/>
      <c r="AA152" s="54"/>
      <c r="AB152" s="55"/>
      <c r="AC152" s="50"/>
      <c r="AD152" s="56"/>
      <c r="AE152" s="54"/>
      <c r="AF152" s="55"/>
      <c r="AG152" s="50"/>
      <c r="AH152" s="56"/>
      <c r="AI152" s="54"/>
      <c r="AJ152" s="55"/>
      <c r="AK152" s="50"/>
      <c r="AL152" s="56"/>
      <c r="AM152" s="54"/>
      <c r="AN152" s="55"/>
      <c r="AO152" s="50"/>
      <c r="AP152" s="56"/>
      <c r="AQ152" s="54"/>
      <c r="AR152" s="55"/>
      <c r="AS152" s="50"/>
      <c r="AT152" s="56"/>
      <c r="AU152" s="54"/>
      <c r="AV152" s="55"/>
      <c r="AW152" s="57"/>
      <c r="AX152" s="57"/>
      <c r="AY152" s="57"/>
      <c r="AZ152" s="57"/>
      <c r="BA152" s="57"/>
    </row>
    <row r="153" spans="1:53" ht="15.95" customHeight="1">
      <c r="A153" s="50"/>
      <c r="B153" s="4"/>
      <c r="C153" s="5"/>
      <c r="D153" s="33"/>
      <c r="E153" s="43"/>
      <c r="F153" s="13"/>
      <c r="G153" s="14"/>
      <c r="H153" s="44"/>
      <c r="I153" s="51"/>
      <c r="J153" s="16"/>
      <c r="K153" s="52"/>
      <c r="L153" s="53"/>
      <c r="M153" s="50"/>
      <c r="N153" s="16" t="str">
        <f t="shared" si="2"/>
        <v/>
      </c>
      <c r="O153" s="54"/>
      <c r="P153" s="55"/>
      <c r="Q153" s="50"/>
      <c r="R153" s="56"/>
      <c r="S153" s="54"/>
      <c r="T153" s="55"/>
      <c r="U153" s="50"/>
      <c r="V153" s="56"/>
      <c r="W153" s="54"/>
      <c r="X153" s="55"/>
      <c r="Y153" s="50"/>
      <c r="Z153" s="56"/>
      <c r="AA153" s="54"/>
      <c r="AB153" s="55"/>
      <c r="AC153" s="50"/>
      <c r="AD153" s="56"/>
      <c r="AE153" s="54"/>
      <c r="AF153" s="55"/>
      <c r="AG153" s="50"/>
      <c r="AH153" s="56"/>
      <c r="AI153" s="54"/>
      <c r="AJ153" s="55"/>
      <c r="AK153" s="50"/>
      <c r="AL153" s="56"/>
      <c r="AM153" s="54"/>
      <c r="AN153" s="55"/>
      <c r="AO153" s="50"/>
      <c r="AP153" s="56"/>
      <c r="AQ153" s="54"/>
      <c r="AR153" s="55"/>
      <c r="AS153" s="50"/>
      <c r="AT153" s="56"/>
      <c r="AU153" s="54"/>
      <c r="AV153" s="55"/>
      <c r="AW153" s="57"/>
      <c r="AX153" s="57"/>
      <c r="AY153" s="57"/>
      <c r="AZ153" s="57"/>
      <c r="BA153" s="57"/>
    </row>
    <row r="154" spans="1:53" ht="15.95" customHeight="1">
      <c r="A154" s="50"/>
      <c r="B154" s="6"/>
      <c r="C154" s="7"/>
      <c r="D154" s="45"/>
      <c r="E154" s="46"/>
      <c r="F154" s="47"/>
      <c r="G154" s="48"/>
      <c r="H154" s="49"/>
      <c r="I154" s="51"/>
      <c r="J154" s="16"/>
      <c r="K154" s="52"/>
      <c r="L154" s="53"/>
      <c r="M154" s="50"/>
      <c r="N154" s="16" t="str">
        <f t="shared" si="2"/>
        <v/>
      </c>
      <c r="O154" s="54"/>
      <c r="P154" s="55"/>
      <c r="Q154" s="50"/>
      <c r="R154" s="56"/>
      <c r="S154" s="54"/>
      <c r="T154" s="55"/>
      <c r="U154" s="50"/>
      <c r="V154" s="56"/>
      <c r="W154" s="54"/>
      <c r="X154" s="55"/>
      <c r="Y154" s="50"/>
      <c r="Z154" s="56"/>
      <c r="AA154" s="54"/>
      <c r="AB154" s="55"/>
      <c r="AC154" s="50"/>
      <c r="AD154" s="56"/>
      <c r="AE154" s="54"/>
      <c r="AF154" s="55"/>
      <c r="AG154" s="50"/>
      <c r="AH154" s="56"/>
      <c r="AI154" s="54"/>
      <c r="AJ154" s="55"/>
      <c r="AK154" s="50"/>
      <c r="AL154" s="56"/>
      <c r="AM154" s="54"/>
      <c r="AN154" s="55"/>
      <c r="AO154" s="50"/>
      <c r="AP154" s="56"/>
      <c r="AQ154" s="54"/>
      <c r="AR154" s="55"/>
      <c r="AS154" s="50"/>
      <c r="AT154" s="56"/>
      <c r="AU154" s="54"/>
      <c r="AV154" s="55"/>
      <c r="AW154" s="57"/>
      <c r="AX154" s="57"/>
      <c r="AY154" s="57"/>
      <c r="AZ154" s="57"/>
      <c r="BA154" s="57"/>
    </row>
    <row r="155" spans="1:53" ht="15.95" customHeight="1">
      <c r="A155" s="50"/>
      <c r="B155" s="4"/>
      <c r="C155" s="5"/>
      <c r="D155" s="33"/>
      <c r="E155" s="43"/>
      <c r="F155" s="13"/>
      <c r="G155" s="14"/>
      <c r="H155" s="44"/>
      <c r="I155" s="51"/>
      <c r="J155" s="16"/>
      <c r="K155" s="52"/>
      <c r="L155" s="53"/>
      <c r="M155" s="50"/>
      <c r="N155" s="16" t="str">
        <f t="shared" si="2"/>
        <v/>
      </c>
      <c r="O155" s="54"/>
      <c r="P155" s="55"/>
      <c r="Q155" s="50"/>
      <c r="R155" s="56"/>
      <c r="S155" s="54"/>
      <c r="T155" s="55"/>
      <c r="U155" s="50"/>
      <c r="V155" s="56"/>
      <c r="W155" s="54"/>
      <c r="X155" s="55"/>
      <c r="Y155" s="50"/>
      <c r="Z155" s="56"/>
      <c r="AA155" s="54"/>
      <c r="AB155" s="55"/>
      <c r="AC155" s="50"/>
      <c r="AD155" s="56"/>
      <c r="AE155" s="54"/>
      <c r="AF155" s="55"/>
      <c r="AG155" s="50"/>
      <c r="AH155" s="56"/>
      <c r="AI155" s="54"/>
      <c r="AJ155" s="55"/>
      <c r="AK155" s="50"/>
      <c r="AL155" s="56"/>
      <c r="AM155" s="54"/>
      <c r="AN155" s="55"/>
      <c r="AO155" s="50"/>
      <c r="AP155" s="56"/>
      <c r="AQ155" s="54"/>
      <c r="AR155" s="55"/>
      <c r="AS155" s="50"/>
      <c r="AT155" s="56"/>
      <c r="AU155" s="54"/>
      <c r="AV155" s="55"/>
      <c r="AW155" s="57"/>
      <c r="AX155" s="57"/>
      <c r="AY155" s="57"/>
      <c r="AZ155" s="57"/>
      <c r="BA155" s="57"/>
    </row>
    <row r="156" spans="1:53" ht="15.95" customHeight="1">
      <c r="A156" s="50"/>
      <c r="B156" s="6"/>
      <c r="C156" s="7"/>
      <c r="D156" s="45"/>
      <c r="E156" s="46"/>
      <c r="F156" s="47"/>
      <c r="G156" s="48"/>
      <c r="H156" s="49"/>
      <c r="I156" s="51"/>
      <c r="J156" s="16"/>
      <c r="K156" s="52"/>
      <c r="L156" s="53"/>
      <c r="M156" s="50"/>
      <c r="N156" s="16" t="str">
        <f t="shared" si="2"/>
        <v/>
      </c>
      <c r="O156" s="54"/>
      <c r="P156" s="55"/>
      <c r="Q156" s="50"/>
      <c r="R156" s="56"/>
      <c r="S156" s="54"/>
      <c r="T156" s="55"/>
      <c r="U156" s="50"/>
      <c r="V156" s="56"/>
      <c r="W156" s="54"/>
      <c r="X156" s="55"/>
      <c r="Y156" s="50"/>
      <c r="Z156" s="56"/>
      <c r="AA156" s="54"/>
      <c r="AB156" s="55"/>
      <c r="AC156" s="50"/>
      <c r="AD156" s="56"/>
      <c r="AE156" s="54"/>
      <c r="AF156" s="55"/>
      <c r="AG156" s="50"/>
      <c r="AH156" s="56"/>
      <c r="AI156" s="54"/>
      <c r="AJ156" s="55"/>
      <c r="AK156" s="50"/>
      <c r="AL156" s="56"/>
      <c r="AM156" s="54"/>
      <c r="AN156" s="55"/>
      <c r="AO156" s="50"/>
      <c r="AP156" s="56"/>
      <c r="AQ156" s="54"/>
      <c r="AR156" s="55"/>
      <c r="AS156" s="50"/>
      <c r="AT156" s="56"/>
      <c r="AU156" s="54"/>
      <c r="AV156" s="55"/>
      <c r="AW156" s="57"/>
      <c r="AX156" s="57"/>
      <c r="AY156" s="57"/>
      <c r="AZ156" s="57"/>
      <c r="BA156" s="57"/>
    </row>
    <row r="157" spans="1:53" ht="15.95" customHeight="1">
      <c r="A157" s="50"/>
      <c r="B157" s="4"/>
      <c r="C157" s="5"/>
      <c r="D157" s="33"/>
      <c r="E157" s="43"/>
      <c r="F157" s="13"/>
      <c r="G157" s="14"/>
      <c r="H157" s="44"/>
      <c r="I157" s="51"/>
      <c r="J157" s="16"/>
      <c r="K157" s="52"/>
      <c r="L157" s="53"/>
      <c r="M157" s="50"/>
      <c r="N157" s="16" t="str">
        <f t="shared" si="2"/>
        <v/>
      </c>
      <c r="O157" s="54"/>
      <c r="P157" s="55"/>
      <c r="Q157" s="50"/>
      <c r="R157" s="56"/>
      <c r="S157" s="54"/>
      <c r="T157" s="55"/>
      <c r="U157" s="50"/>
      <c r="V157" s="56"/>
      <c r="W157" s="54"/>
      <c r="X157" s="55"/>
      <c r="Y157" s="50"/>
      <c r="Z157" s="56"/>
      <c r="AA157" s="54"/>
      <c r="AB157" s="55"/>
      <c r="AC157" s="50"/>
      <c r="AD157" s="56"/>
      <c r="AE157" s="54"/>
      <c r="AF157" s="55"/>
      <c r="AG157" s="50"/>
      <c r="AH157" s="56"/>
      <c r="AI157" s="54"/>
      <c r="AJ157" s="55"/>
      <c r="AK157" s="50"/>
      <c r="AL157" s="56"/>
      <c r="AM157" s="54"/>
      <c r="AN157" s="55"/>
      <c r="AO157" s="50"/>
      <c r="AP157" s="56"/>
      <c r="AQ157" s="54"/>
      <c r="AR157" s="55"/>
      <c r="AS157" s="50"/>
      <c r="AT157" s="56"/>
      <c r="AU157" s="54"/>
      <c r="AV157" s="55"/>
      <c r="AW157" s="57"/>
      <c r="AX157" s="57"/>
      <c r="AY157" s="57"/>
      <c r="AZ157" s="57"/>
      <c r="BA157" s="57"/>
    </row>
    <row r="158" spans="1:53" ht="15.95" customHeight="1">
      <c r="A158" s="50"/>
      <c r="B158" s="6"/>
      <c r="C158" s="7"/>
      <c r="D158" s="45"/>
      <c r="E158" s="46"/>
      <c r="F158" s="47"/>
      <c r="G158" s="48"/>
      <c r="H158" s="49"/>
      <c r="I158" s="51"/>
      <c r="J158" s="16"/>
      <c r="K158" s="52"/>
      <c r="L158" s="53"/>
      <c r="M158" s="50"/>
      <c r="N158" s="16" t="str">
        <f t="shared" si="2"/>
        <v/>
      </c>
      <c r="O158" s="54"/>
      <c r="P158" s="55"/>
      <c r="Q158" s="50"/>
      <c r="R158" s="56"/>
      <c r="S158" s="54"/>
      <c r="T158" s="55"/>
      <c r="U158" s="50"/>
      <c r="V158" s="56"/>
      <c r="W158" s="54"/>
      <c r="X158" s="55"/>
      <c r="Y158" s="50"/>
      <c r="Z158" s="56"/>
      <c r="AA158" s="54"/>
      <c r="AB158" s="55"/>
      <c r="AC158" s="50"/>
      <c r="AD158" s="56"/>
      <c r="AE158" s="54"/>
      <c r="AF158" s="55"/>
      <c r="AG158" s="50"/>
      <c r="AH158" s="56"/>
      <c r="AI158" s="54"/>
      <c r="AJ158" s="55"/>
      <c r="AK158" s="50"/>
      <c r="AL158" s="56"/>
      <c r="AM158" s="54"/>
      <c r="AN158" s="55"/>
      <c r="AO158" s="50"/>
      <c r="AP158" s="56"/>
      <c r="AQ158" s="54"/>
      <c r="AR158" s="55"/>
      <c r="AS158" s="50"/>
      <c r="AT158" s="56"/>
      <c r="AU158" s="54"/>
      <c r="AV158" s="55"/>
      <c r="AW158" s="57"/>
      <c r="AX158" s="57"/>
      <c r="AY158" s="57"/>
      <c r="AZ158" s="57"/>
      <c r="BA158" s="57"/>
    </row>
    <row r="159" spans="1:53" ht="15.95" customHeight="1">
      <c r="A159" s="50"/>
      <c r="B159" s="4"/>
      <c r="C159" s="5"/>
      <c r="D159" s="33"/>
      <c r="E159" s="43"/>
      <c r="F159" s="13"/>
      <c r="G159" s="14"/>
      <c r="H159" s="44"/>
      <c r="I159" s="51"/>
      <c r="J159" s="16"/>
      <c r="K159" s="52"/>
      <c r="L159" s="53"/>
      <c r="M159" s="50"/>
      <c r="N159" s="16" t="str">
        <f t="shared" si="2"/>
        <v/>
      </c>
      <c r="O159" s="54"/>
      <c r="P159" s="55"/>
      <c r="Q159" s="50"/>
      <c r="R159" s="56"/>
      <c r="S159" s="54"/>
      <c r="T159" s="55"/>
      <c r="U159" s="50"/>
      <c r="V159" s="56"/>
      <c r="W159" s="54"/>
      <c r="X159" s="55"/>
      <c r="Y159" s="50"/>
      <c r="Z159" s="56"/>
      <c r="AA159" s="54"/>
      <c r="AB159" s="55"/>
      <c r="AC159" s="50"/>
      <c r="AD159" s="56"/>
      <c r="AE159" s="54"/>
      <c r="AF159" s="55"/>
      <c r="AG159" s="50"/>
      <c r="AH159" s="56"/>
      <c r="AI159" s="54"/>
      <c r="AJ159" s="55"/>
      <c r="AK159" s="50"/>
      <c r="AL159" s="56"/>
      <c r="AM159" s="54"/>
      <c r="AN159" s="55"/>
      <c r="AO159" s="50"/>
      <c r="AP159" s="56"/>
      <c r="AQ159" s="54"/>
      <c r="AR159" s="55"/>
      <c r="AS159" s="50"/>
      <c r="AT159" s="56"/>
      <c r="AU159" s="54"/>
      <c r="AV159" s="55"/>
      <c r="AW159" s="57"/>
      <c r="AX159" s="57"/>
      <c r="AY159" s="57"/>
      <c r="AZ159" s="57"/>
      <c r="BA159" s="57"/>
    </row>
    <row r="160" spans="1:53" ht="15.95" customHeight="1">
      <c r="A160" s="50"/>
      <c r="B160" s="6"/>
      <c r="C160" s="7"/>
      <c r="D160" s="45"/>
      <c r="E160" s="46"/>
      <c r="F160" s="47"/>
      <c r="G160" s="48"/>
      <c r="H160" s="49"/>
      <c r="I160" s="51"/>
      <c r="J160" s="16"/>
      <c r="K160" s="52"/>
      <c r="L160" s="53"/>
      <c r="M160" s="50"/>
      <c r="N160" s="16" t="str">
        <f t="shared" si="2"/>
        <v/>
      </c>
      <c r="O160" s="54"/>
      <c r="P160" s="55"/>
      <c r="Q160" s="50"/>
      <c r="R160" s="56"/>
      <c r="S160" s="54"/>
      <c r="T160" s="55"/>
      <c r="U160" s="50"/>
      <c r="V160" s="56"/>
      <c r="W160" s="54"/>
      <c r="X160" s="55"/>
      <c r="Y160" s="50"/>
      <c r="Z160" s="56"/>
      <c r="AA160" s="54"/>
      <c r="AB160" s="55"/>
      <c r="AC160" s="50"/>
      <c r="AD160" s="56"/>
      <c r="AE160" s="54"/>
      <c r="AF160" s="55"/>
      <c r="AG160" s="50"/>
      <c r="AH160" s="56"/>
      <c r="AI160" s="54"/>
      <c r="AJ160" s="55"/>
      <c r="AK160" s="50"/>
      <c r="AL160" s="56"/>
      <c r="AM160" s="54"/>
      <c r="AN160" s="55"/>
      <c r="AO160" s="50"/>
      <c r="AP160" s="56"/>
      <c r="AQ160" s="54"/>
      <c r="AR160" s="55"/>
      <c r="AS160" s="50"/>
      <c r="AT160" s="56"/>
      <c r="AU160" s="54"/>
      <c r="AV160" s="55"/>
      <c r="AW160" s="57"/>
      <c r="AX160" s="57"/>
      <c r="AY160" s="57"/>
      <c r="AZ160" s="57"/>
      <c r="BA160" s="57"/>
    </row>
    <row r="161" spans="1:53" ht="15.95" customHeight="1">
      <c r="A161" s="50"/>
      <c r="B161" s="4"/>
      <c r="C161" s="5"/>
      <c r="D161" s="33"/>
      <c r="E161" s="43"/>
      <c r="F161" s="13"/>
      <c r="G161" s="14"/>
      <c r="H161" s="44"/>
      <c r="I161" s="51"/>
      <c r="J161" s="16"/>
      <c r="K161" s="52"/>
      <c r="L161" s="53"/>
      <c r="M161" s="50"/>
      <c r="N161" s="16" t="str">
        <f t="shared" si="2"/>
        <v/>
      </c>
      <c r="O161" s="54"/>
      <c r="P161" s="55"/>
      <c r="Q161" s="50"/>
      <c r="R161" s="56"/>
      <c r="S161" s="54"/>
      <c r="T161" s="55"/>
      <c r="U161" s="50"/>
      <c r="V161" s="56"/>
      <c r="W161" s="54"/>
      <c r="X161" s="55"/>
      <c r="Y161" s="50"/>
      <c r="Z161" s="56"/>
      <c r="AA161" s="54"/>
      <c r="AB161" s="55"/>
      <c r="AC161" s="50"/>
      <c r="AD161" s="56"/>
      <c r="AE161" s="54"/>
      <c r="AF161" s="55"/>
      <c r="AG161" s="50"/>
      <c r="AH161" s="56"/>
      <c r="AI161" s="54"/>
      <c r="AJ161" s="55"/>
      <c r="AK161" s="50"/>
      <c r="AL161" s="56"/>
      <c r="AM161" s="54"/>
      <c r="AN161" s="55"/>
      <c r="AO161" s="50"/>
      <c r="AP161" s="56"/>
      <c r="AQ161" s="54"/>
      <c r="AR161" s="55"/>
      <c r="AS161" s="50"/>
      <c r="AT161" s="56"/>
      <c r="AU161" s="54"/>
      <c r="AV161" s="55"/>
      <c r="AW161" s="57"/>
      <c r="AX161" s="57"/>
      <c r="AY161" s="57"/>
      <c r="AZ161" s="57"/>
      <c r="BA161" s="57"/>
    </row>
    <row r="162" spans="1:53" ht="15.95" customHeight="1">
      <c r="A162" s="50"/>
      <c r="B162" s="6"/>
      <c r="C162" s="7"/>
      <c r="D162" s="45"/>
      <c r="E162" s="46"/>
      <c r="F162" s="47"/>
      <c r="G162" s="48"/>
      <c r="H162" s="49"/>
      <c r="I162" s="51"/>
      <c r="J162" s="16"/>
      <c r="K162" s="52"/>
      <c r="L162" s="53"/>
      <c r="M162" s="50"/>
      <c r="N162" s="16" t="str">
        <f t="shared" si="2"/>
        <v/>
      </c>
      <c r="O162" s="54"/>
      <c r="P162" s="55"/>
      <c r="Q162" s="50"/>
      <c r="R162" s="56"/>
      <c r="S162" s="54"/>
      <c r="T162" s="55"/>
      <c r="U162" s="50"/>
      <c r="V162" s="56"/>
      <c r="W162" s="54"/>
      <c r="X162" s="55"/>
      <c r="Y162" s="50"/>
      <c r="Z162" s="56"/>
      <c r="AA162" s="54"/>
      <c r="AB162" s="55"/>
      <c r="AC162" s="50"/>
      <c r="AD162" s="56"/>
      <c r="AE162" s="54"/>
      <c r="AF162" s="55"/>
      <c r="AG162" s="50"/>
      <c r="AH162" s="56"/>
      <c r="AI162" s="54"/>
      <c r="AJ162" s="55"/>
      <c r="AK162" s="50"/>
      <c r="AL162" s="56"/>
      <c r="AM162" s="54"/>
      <c r="AN162" s="55"/>
      <c r="AO162" s="50"/>
      <c r="AP162" s="56"/>
      <c r="AQ162" s="54"/>
      <c r="AR162" s="55"/>
      <c r="AS162" s="50"/>
      <c r="AT162" s="56"/>
      <c r="AU162" s="54"/>
      <c r="AV162" s="55"/>
      <c r="AW162" s="57"/>
      <c r="AX162" s="57"/>
      <c r="AY162" s="57"/>
      <c r="AZ162" s="57"/>
      <c r="BA162" s="57"/>
    </row>
    <row r="163" spans="1:53" ht="15.95" customHeight="1">
      <c r="A163" s="50"/>
      <c r="B163" s="4"/>
      <c r="C163" s="5"/>
      <c r="D163" s="33"/>
      <c r="E163" s="43"/>
      <c r="F163" s="13"/>
      <c r="G163" s="14"/>
      <c r="H163" s="44"/>
      <c r="I163" s="51"/>
      <c r="J163" s="16"/>
      <c r="K163" s="52"/>
      <c r="L163" s="53"/>
      <c r="M163" s="50"/>
      <c r="N163" s="16" t="str">
        <f t="shared" si="2"/>
        <v/>
      </c>
      <c r="O163" s="54"/>
      <c r="P163" s="55"/>
      <c r="Q163" s="50"/>
      <c r="R163" s="56"/>
      <c r="S163" s="54"/>
      <c r="T163" s="55"/>
      <c r="U163" s="50"/>
      <c r="V163" s="56"/>
      <c r="W163" s="54"/>
      <c r="X163" s="55"/>
      <c r="Y163" s="50"/>
      <c r="Z163" s="56"/>
      <c r="AA163" s="54"/>
      <c r="AB163" s="55"/>
      <c r="AC163" s="50"/>
      <c r="AD163" s="56"/>
      <c r="AE163" s="54"/>
      <c r="AF163" s="55"/>
      <c r="AG163" s="50"/>
      <c r="AH163" s="56"/>
      <c r="AI163" s="54"/>
      <c r="AJ163" s="55"/>
      <c r="AK163" s="50"/>
      <c r="AL163" s="56"/>
      <c r="AM163" s="54"/>
      <c r="AN163" s="55"/>
      <c r="AO163" s="50"/>
      <c r="AP163" s="56"/>
      <c r="AQ163" s="54"/>
      <c r="AR163" s="55"/>
      <c r="AS163" s="50"/>
      <c r="AT163" s="56"/>
      <c r="AU163" s="54"/>
      <c r="AV163" s="55"/>
      <c r="AW163" s="57"/>
      <c r="AX163" s="57"/>
      <c r="AY163" s="57"/>
      <c r="AZ163" s="57"/>
      <c r="BA163" s="57"/>
    </row>
    <row r="164" spans="1:53" ht="15.95" customHeight="1">
      <c r="A164" s="50"/>
      <c r="B164" s="6"/>
      <c r="C164" s="7"/>
      <c r="D164" s="45"/>
      <c r="E164" s="46"/>
      <c r="F164" s="47"/>
      <c r="G164" s="48"/>
      <c r="H164" s="49"/>
      <c r="I164" s="51"/>
      <c r="J164" s="16"/>
      <c r="K164" s="52"/>
      <c r="L164" s="53"/>
      <c r="M164" s="50"/>
      <c r="N164" s="16" t="str">
        <f t="shared" si="2"/>
        <v/>
      </c>
      <c r="O164" s="54"/>
      <c r="P164" s="55"/>
      <c r="Q164" s="50"/>
      <c r="R164" s="56"/>
      <c r="S164" s="54"/>
      <c r="T164" s="55"/>
      <c r="U164" s="50"/>
      <c r="V164" s="56"/>
      <c r="W164" s="54"/>
      <c r="X164" s="55"/>
      <c r="Y164" s="50"/>
      <c r="Z164" s="56"/>
      <c r="AA164" s="54"/>
      <c r="AB164" s="55"/>
      <c r="AC164" s="50"/>
      <c r="AD164" s="56"/>
      <c r="AE164" s="54"/>
      <c r="AF164" s="55"/>
      <c r="AG164" s="50"/>
      <c r="AH164" s="56"/>
      <c r="AI164" s="54"/>
      <c r="AJ164" s="55"/>
      <c r="AK164" s="50"/>
      <c r="AL164" s="56"/>
      <c r="AM164" s="54"/>
      <c r="AN164" s="55"/>
      <c r="AO164" s="50"/>
      <c r="AP164" s="56"/>
      <c r="AQ164" s="54"/>
      <c r="AR164" s="55"/>
      <c r="AS164" s="50"/>
      <c r="AT164" s="56"/>
      <c r="AU164" s="54"/>
      <c r="AV164" s="55"/>
      <c r="AW164" s="57"/>
      <c r="AX164" s="57"/>
      <c r="AY164" s="57"/>
      <c r="AZ164" s="57"/>
      <c r="BA164" s="57"/>
    </row>
    <row r="165" spans="1:53" ht="15.95" customHeight="1">
      <c r="A165" s="50"/>
      <c r="B165" s="4"/>
      <c r="C165" s="5"/>
      <c r="D165" s="33"/>
      <c r="E165" s="43"/>
      <c r="F165" s="13"/>
      <c r="G165" s="14"/>
      <c r="H165" s="44"/>
      <c r="I165" s="51"/>
      <c r="J165" s="16"/>
      <c r="K165" s="52"/>
      <c r="L165" s="53"/>
      <c r="M165" s="50"/>
      <c r="N165" s="16" t="str">
        <f t="shared" si="2"/>
        <v/>
      </c>
      <c r="O165" s="54"/>
      <c r="P165" s="55"/>
      <c r="Q165" s="50"/>
      <c r="R165" s="56"/>
      <c r="S165" s="54"/>
      <c r="T165" s="55"/>
      <c r="U165" s="50"/>
      <c r="V165" s="56"/>
      <c r="W165" s="54"/>
      <c r="X165" s="55"/>
      <c r="Y165" s="50"/>
      <c r="Z165" s="56"/>
      <c r="AA165" s="54"/>
      <c r="AB165" s="55"/>
      <c r="AC165" s="50"/>
      <c r="AD165" s="56"/>
      <c r="AE165" s="54"/>
      <c r="AF165" s="55"/>
      <c r="AG165" s="50"/>
      <c r="AH165" s="56"/>
      <c r="AI165" s="54"/>
      <c r="AJ165" s="55"/>
      <c r="AK165" s="50"/>
      <c r="AL165" s="56"/>
      <c r="AM165" s="54"/>
      <c r="AN165" s="55"/>
      <c r="AO165" s="50"/>
      <c r="AP165" s="56"/>
      <c r="AQ165" s="54"/>
      <c r="AR165" s="55"/>
      <c r="AS165" s="50"/>
      <c r="AT165" s="56"/>
      <c r="AU165" s="54"/>
      <c r="AV165" s="55"/>
      <c r="AW165" s="57"/>
      <c r="AX165" s="57"/>
      <c r="AY165" s="57"/>
      <c r="AZ165" s="57"/>
      <c r="BA165" s="57"/>
    </row>
    <row r="166" spans="1:53" ht="15.95" customHeight="1">
      <c r="A166" s="50"/>
      <c r="B166" s="6"/>
      <c r="C166" s="7"/>
      <c r="D166" s="45"/>
      <c r="E166" s="46"/>
      <c r="F166" s="47"/>
      <c r="G166" s="48"/>
      <c r="H166" s="49"/>
      <c r="I166" s="51"/>
      <c r="J166" s="16"/>
      <c r="K166" s="52"/>
      <c r="L166" s="53"/>
      <c r="M166" s="50"/>
      <c r="N166" s="16" t="str">
        <f t="shared" si="2"/>
        <v/>
      </c>
      <c r="O166" s="54"/>
      <c r="P166" s="55"/>
      <c r="Q166" s="50"/>
      <c r="R166" s="56"/>
      <c r="S166" s="54"/>
      <c r="T166" s="55"/>
      <c r="U166" s="50"/>
      <c r="V166" s="56"/>
      <c r="W166" s="54"/>
      <c r="X166" s="55"/>
      <c r="Y166" s="50"/>
      <c r="Z166" s="56"/>
      <c r="AA166" s="54"/>
      <c r="AB166" s="55"/>
      <c r="AC166" s="50"/>
      <c r="AD166" s="56"/>
      <c r="AE166" s="54"/>
      <c r="AF166" s="55"/>
      <c r="AG166" s="50"/>
      <c r="AH166" s="56"/>
      <c r="AI166" s="54"/>
      <c r="AJ166" s="55"/>
      <c r="AK166" s="50"/>
      <c r="AL166" s="56"/>
      <c r="AM166" s="54"/>
      <c r="AN166" s="55"/>
      <c r="AO166" s="50"/>
      <c r="AP166" s="56"/>
      <c r="AQ166" s="54"/>
      <c r="AR166" s="55"/>
      <c r="AS166" s="50"/>
      <c r="AT166" s="56"/>
      <c r="AU166" s="54"/>
      <c r="AV166" s="55"/>
      <c r="AW166" s="57"/>
      <c r="AX166" s="57"/>
      <c r="AY166" s="57"/>
      <c r="AZ166" s="57"/>
      <c r="BA166" s="57"/>
    </row>
    <row r="167" spans="1:53" ht="15.95" customHeight="1">
      <c r="A167" s="50"/>
      <c r="B167" s="4"/>
      <c r="C167" s="5"/>
      <c r="D167" s="33"/>
      <c r="E167" s="43"/>
      <c r="F167" s="13"/>
      <c r="G167" s="14"/>
      <c r="H167" s="44"/>
      <c r="I167" s="51"/>
      <c r="J167" s="16"/>
      <c r="K167" s="52"/>
      <c r="L167" s="53"/>
      <c r="M167" s="50"/>
      <c r="N167" s="16" t="str">
        <f t="shared" si="2"/>
        <v/>
      </c>
      <c r="O167" s="54"/>
      <c r="P167" s="55"/>
      <c r="Q167" s="50"/>
      <c r="R167" s="56"/>
      <c r="S167" s="54"/>
      <c r="T167" s="55"/>
      <c r="U167" s="50"/>
      <c r="V167" s="56"/>
      <c r="W167" s="54"/>
      <c r="X167" s="55"/>
      <c r="Y167" s="50"/>
      <c r="Z167" s="56"/>
      <c r="AA167" s="54"/>
      <c r="AB167" s="55"/>
      <c r="AC167" s="50"/>
      <c r="AD167" s="56"/>
      <c r="AE167" s="54"/>
      <c r="AF167" s="55"/>
      <c r="AG167" s="50"/>
      <c r="AH167" s="56"/>
      <c r="AI167" s="54"/>
      <c r="AJ167" s="55"/>
      <c r="AK167" s="50"/>
      <c r="AL167" s="56"/>
      <c r="AM167" s="54"/>
      <c r="AN167" s="55"/>
      <c r="AO167" s="50"/>
      <c r="AP167" s="56"/>
      <c r="AQ167" s="54"/>
      <c r="AR167" s="55"/>
      <c r="AS167" s="50"/>
      <c r="AT167" s="56"/>
      <c r="AU167" s="54"/>
      <c r="AV167" s="55"/>
      <c r="AW167" s="57"/>
      <c r="AX167" s="57"/>
      <c r="AY167" s="57"/>
      <c r="AZ167" s="57"/>
      <c r="BA167" s="57"/>
    </row>
    <row r="168" spans="1:53" ht="15.95" customHeight="1">
      <c r="A168" s="50"/>
      <c r="B168" s="6"/>
      <c r="C168" s="7"/>
      <c r="D168" s="45"/>
      <c r="E168" s="46"/>
      <c r="F168" s="47"/>
      <c r="G168" s="48"/>
      <c r="H168" s="49"/>
      <c r="I168" s="51"/>
      <c r="J168" s="16"/>
      <c r="K168" s="52"/>
      <c r="L168" s="53"/>
      <c r="M168" s="50"/>
      <c r="N168" s="16" t="str">
        <f t="shared" si="2"/>
        <v/>
      </c>
      <c r="O168" s="54"/>
      <c r="P168" s="55"/>
      <c r="Q168" s="50"/>
      <c r="R168" s="56"/>
      <c r="S168" s="54"/>
      <c r="T168" s="55"/>
      <c r="U168" s="50"/>
      <c r="V168" s="56"/>
      <c r="W168" s="54"/>
      <c r="X168" s="55"/>
      <c r="Y168" s="50"/>
      <c r="Z168" s="56"/>
      <c r="AA168" s="54"/>
      <c r="AB168" s="55"/>
      <c r="AC168" s="50"/>
      <c r="AD168" s="56"/>
      <c r="AE168" s="54"/>
      <c r="AF168" s="55"/>
      <c r="AG168" s="50"/>
      <c r="AH168" s="56"/>
      <c r="AI168" s="54"/>
      <c r="AJ168" s="55"/>
      <c r="AK168" s="50"/>
      <c r="AL168" s="56"/>
      <c r="AM168" s="54"/>
      <c r="AN168" s="55"/>
      <c r="AO168" s="50"/>
      <c r="AP168" s="56"/>
      <c r="AQ168" s="54"/>
      <c r="AR168" s="55"/>
      <c r="AS168" s="50"/>
      <c r="AT168" s="56"/>
      <c r="AU168" s="54"/>
      <c r="AV168" s="55"/>
      <c r="AW168" s="57"/>
      <c r="AX168" s="57"/>
      <c r="AY168" s="57"/>
      <c r="AZ168" s="57"/>
      <c r="BA168" s="57"/>
    </row>
    <row r="169" spans="1:53" ht="15.95" customHeight="1">
      <c r="A169" s="50"/>
      <c r="B169" s="4"/>
      <c r="C169" s="5"/>
      <c r="D169" s="33"/>
      <c r="E169" s="43"/>
      <c r="F169" s="13"/>
      <c r="G169" s="14"/>
      <c r="H169" s="44"/>
      <c r="I169" s="51"/>
      <c r="J169" s="16"/>
      <c r="K169" s="52"/>
      <c r="L169" s="53"/>
      <c r="M169" s="50"/>
      <c r="N169" s="16" t="str">
        <f t="shared" si="2"/>
        <v/>
      </c>
      <c r="O169" s="54"/>
      <c r="P169" s="55"/>
      <c r="Q169" s="50"/>
      <c r="R169" s="56"/>
      <c r="S169" s="54"/>
      <c r="T169" s="55"/>
      <c r="U169" s="50"/>
      <c r="V169" s="56"/>
      <c r="W169" s="54"/>
      <c r="X169" s="55"/>
      <c r="Y169" s="50"/>
      <c r="Z169" s="56"/>
      <c r="AA169" s="54"/>
      <c r="AB169" s="55"/>
      <c r="AC169" s="50"/>
      <c r="AD169" s="56"/>
      <c r="AE169" s="54"/>
      <c r="AF169" s="55"/>
      <c r="AG169" s="50"/>
      <c r="AH169" s="56"/>
      <c r="AI169" s="54"/>
      <c r="AJ169" s="55"/>
      <c r="AK169" s="50"/>
      <c r="AL169" s="56"/>
      <c r="AM169" s="54"/>
      <c r="AN169" s="55"/>
      <c r="AO169" s="50"/>
      <c r="AP169" s="56"/>
      <c r="AQ169" s="54"/>
      <c r="AR169" s="55"/>
      <c r="AS169" s="50"/>
      <c r="AT169" s="56"/>
      <c r="AU169" s="54"/>
      <c r="AV169" s="55"/>
      <c r="AW169" s="57"/>
      <c r="AX169" s="57"/>
      <c r="AY169" s="57"/>
      <c r="AZ169" s="57"/>
      <c r="BA169" s="57"/>
    </row>
    <row r="170" spans="1:53" ht="15.95" customHeight="1">
      <c r="A170" s="50"/>
      <c r="B170" s="6"/>
      <c r="C170" s="7"/>
      <c r="D170" s="45"/>
      <c r="E170" s="46"/>
      <c r="F170" s="47"/>
      <c r="G170" s="48"/>
      <c r="H170" s="49"/>
      <c r="I170" s="51"/>
      <c r="J170" s="16"/>
      <c r="K170" s="52"/>
      <c r="L170" s="53"/>
      <c r="M170" s="50"/>
      <c r="N170" s="16" t="str">
        <f t="shared" si="2"/>
        <v/>
      </c>
      <c r="O170" s="54"/>
      <c r="P170" s="55"/>
      <c r="Q170" s="50"/>
      <c r="R170" s="56"/>
      <c r="S170" s="54"/>
      <c r="T170" s="55"/>
      <c r="U170" s="50"/>
      <c r="V170" s="56"/>
      <c r="W170" s="54"/>
      <c r="X170" s="55"/>
      <c r="Y170" s="50"/>
      <c r="Z170" s="56"/>
      <c r="AA170" s="54"/>
      <c r="AB170" s="55"/>
      <c r="AC170" s="50"/>
      <c r="AD170" s="56"/>
      <c r="AE170" s="54"/>
      <c r="AF170" s="55"/>
      <c r="AG170" s="50"/>
      <c r="AH170" s="56"/>
      <c r="AI170" s="54"/>
      <c r="AJ170" s="55"/>
      <c r="AK170" s="50"/>
      <c r="AL170" s="56"/>
      <c r="AM170" s="54"/>
      <c r="AN170" s="55"/>
      <c r="AO170" s="50"/>
      <c r="AP170" s="56"/>
      <c r="AQ170" s="54"/>
      <c r="AR170" s="55"/>
      <c r="AS170" s="50"/>
      <c r="AT170" s="56"/>
      <c r="AU170" s="54"/>
      <c r="AV170" s="55"/>
      <c r="AW170" s="57"/>
      <c r="AX170" s="57"/>
      <c r="AY170" s="57"/>
      <c r="AZ170" s="57"/>
      <c r="BA170" s="57"/>
    </row>
    <row r="171" spans="1:53" ht="15.95" customHeight="1">
      <c r="A171" s="50"/>
      <c r="B171" s="4"/>
      <c r="C171" s="5"/>
      <c r="D171" s="33"/>
      <c r="E171" s="43"/>
      <c r="F171" s="13"/>
      <c r="G171" s="14"/>
      <c r="H171" s="44"/>
      <c r="I171" s="51"/>
      <c r="J171" s="16"/>
      <c r="K171" s="52"/>
      <c r="L171" s="53"/>
      <c r="M171" s="50"/>
      <c r="N171" s="16" t="str">
        <f t="shared" si="2"/>
        <v/>
      </c>
      <c r="O171" s="54"/>
      <c r="P171" s="55"/>
      <c r="Q171" s="50"/>
      <c r="R171" s="56"/>
      <c r="S171" s="54"/>
      <c r="T171" s="55"/>
      <c r="U171" s="50"/>
      <c r="V171" s="56"/>
      <c r="W171" s="54"/>
      <c r="X171" s="55"/>
      <c r="Y171" s="50"/>
      <c r="Z171" s="56"/>
      <c r="AA171" s="54"/>
      <c r="AB171" s="55"/>
      <c r="AC171" s="50"/>
      <c r="AD171" s="56"/>
      <c r="AE171" s="54"/>
      <c r="AF171" s="55"/>
      <c r="AG171" s="50"/>
      <c r="AH171" s="56"/>
      <c r="AI171" s="54"/>
      <c r="AJ171" s="55"/>
      <c r="AK171" s="50"/>
      <c r="AL171" s="56"/>
      <c r="AM171" s="54"/>
      <c r="AN171" s="55"/>
      <c r="AO171" s="50"/>
      <c r="AP171" s="56"/>
      <c r="AQ171" s="54"/>
      <c r="AR171" s="55"/>
      <c r="AS171" s="50"/>
      <c r="AT171" s="56"/>
      <c r="AU171" s="54"/>
      <c r="AV171" s="55"/>
      <c r="AW171" s="57"/>
      <c r="AX171" s="57"/>
      <c r="AY171" s="57"/>
      <c r="AZ171" s="57"/>
      <c r="BA171" s="57"/>
    </row>
    <row r="172" spans="1:53" ht="15.95" customHeight="1">
      <c r="A172" s="50"/>
      <c r="B172" s="6"/>
      <c r="C172" s="7"/>
      <c r="D172" s="45"/>
      <c r="E172" s="46"/>
      <c r="F172" s="47"/>
      <c r="G172" s="48"/>
      <c r="H172" s="49"/>
      <c r="I172" s="51"/>
      <c r="J172" s="16"/>
      <c r="K172" s="52"/>
      <c r="L172" s="53"/>
      <c r="M172" s="50"/>
      <c r="N172" s="16" t="str">
        <f t="shared" si="2"/>
        <v/>
      </c>
      <c r="O172" s="54"/>
      <c r="P172" s="55"/>
      <c r="Q172" s="50"/>
      <c r="R172" s="56"/>
      <c r="S172" s="54"/>
      <c r="T172" s="55"/>
      <c r="U172" s="50"/>
      <c r="V172" s="56"/>
      <c r="W172" s="54"/>
      <c r="X172" s="55"/>
      <c r="Y172" s="50"/>
      <c r="Z172" s="56"/>
      <c r="AA172" s="54"/>
      <c r="AB172" s="55"/>
      <c r="AC172" s="50"/>
      <c r="AD172" s="56"/>
      <c r="AE172" s="54"/>
      <c r="AF172" s="55"/>
      <c r="AG172" s="50"/>
      <c r="AH172" s="56"/>
      <c r="AI172" s="54"/>
      <c r="AJ172" s="55"/>
      <c r="AK172" s="50"/>
      <c r="AL172" s="56"/>
      <c r="AM172" s="54"/>
      <c r="AN172" s="55"/>
      <c r="AO172" s="50"/>
      <c r="AP172" s="56"/>
      <c r="AQ172" s="54"/>
      <c r="AR172" s="55"/>
      <c r="AS172" s="50"/>
      <c r="AT172" s="56"/>
      <c r="AU172" s="54"/>
      <c r="AV172" s="55"/>
      <c r="AW172" s="57"/>
      <c r="AX172" s="57"/>
      <c r="AY172" s="57"/>
      <c r="AZ172" s="57"/>
      <c r="BA172" s="57"/>
    </row>
    <row r="173" spans="1:53" ht="15.95" customHeight="1">
      <c r="A173" s="50"/>
      <c r="B173" s="4"/>
      <c r="C173" s="5"/>
      <c r="D173" s="33"/>
      <c r="E173" s="43"/>
      <c r="F173" s="13"/>
      <c r="G173" s="14"/>
      <c r="H173" s="44"/>
      <c r="I173" s="51"/>
      <c r="J173" s="16"/>
      <c r="K173" s="52"/>
      <c r="L173" s="53"/>
      <c r="M173" s="50"/>
      <c r="N173" s="16" t="str">
        <f t="shared" si="2"/>
        <v/>
      </c>
      <c r="O173" s="54"/>
      <c r="P173" s="55"/>
      <c r="Q173" s="50"/>
      <c r="R173" s="56"/>
      <c r="S173" s="54"/>
      <c r="T173" s="55"/>
      <c r="U173" s="50"/>
      <c r="V173" s="56"/>
      <c r="W173" s="54"/>
      <c r="X173" s="55"/>
      <c r="Y173" s="50"/>
      <c r="Z173" s="56"/>
      <c r="AA173" s="54"/>
      <c r="AB173" s="55"/>
      <c r="AC173" s="50"/>
      <c r="AD173" s="56"/>
      <c r="AE173" s="54"/>
      <c r="AF173" s="55"/>
      <c r="AG173" s="50"/>
      <c r="AH173" s="56"/>
      <c r="AI173" s="54"/>
      <c r="AJ173" s="55"/>
      <c r="AK173" s="50"/>
      <c r="AL173" s="56"/>
      <c r="AM173" s="54"/>
      <c r="AN173" s="55"/>
      <c r="AO173" s="50"/>
      <c r="AP173" s="56"/>
      <c r="AQ173" s="54"/>
      <c r="AR173" s="55"/>
      <c r="AS173" s="50"/>
      <c r="AT173" s="56"/>
      <c r="AU173" s="54"/>
      <c r="AV173" s="55"/>
      <c r="AW173" s="57"/>
      <c r="AX173" s="57"/>
      <c r="AY173" s="57"/>
      <c r="AZ173" s="57"/>
      <c r="BA173" s="57"/>
    </row>
    <row r="174" spans="1:53" ht="15.95" customHeight="1">
      <c r="A174" s="50"/>
      <c r="B174" s="6"/>
      <c r="C174" s="7"/>
      <c r="D174" s="45"/>
      <c r="E174" s="46"/>
      <c r="F174" s="47"/>
      <c r="G174" s="48"/>
      <c r="H174" s="49"/>
      <c r="I174" s="51"/>
      <c r="J174" s="16"/>
      <c r="K174" s="52"/>
      <c r="L174" s="53"/>
      <c r="M174" s="50"/>
      <c r="N174" s="16" t="str">
        <f t="shared" si="2"/>
        <v/>
      </c>
      <c r="O174" s="54"/>
      <c r="P174" s="55"/>
      <c r="Q174" s="50"/>
      <c r="R174" s="56"/>
      <c r="S174" s="54"/>
      <c r="T174" s="55"/>
      <c r="U174" s="50"/>
      <c r="V174" s="56"/>
      <c r="W174" s="54"/>
      <c r="X174" s="55"/>
      <c r="Y174" s="50"/>
      <c r="Z174" s="56"/>
      <c r="AA174" s="54"/>
      <c r="AB174" s="55"/>
      <c r="AC174" s="50"/>
      <c r="AD174" s="56"/>
      <c r="AE174" s="54"/>
      <c r="AF174" s="55"/>
      <c r="AG174" s="50"/>
      <c r="AH174" s="56"/>
      <c r="AI174" s="54"/>
      <c r="AJ174" s="55"/>
      <c r="AK174" s="50"/>
      <c r="AL174" s="56"/>
      <c r="AM174" s="54"/>
      <c r="AN174" s="55"/>
      <c r="AO174" s="50"/>
      <c r="AP174" s="56"/>
      <c r="AQ174" s="54"/>
      <c r="AR174" s="55"/>
      <c r="AS174" s="50"/>
      <c r="AT174" s="56"/>
      <c r="AU174" s="54"/>
      <c r="AV174" s="55"/>
      <c r="AW174" s="57"/>
      <c r="AX174" s="57"/>
      <c r="AY174" s="57"/>
      <c r="AZ174" s="57"/>
      <c r="BA174" s="57"/>
    </row>
    <row r="175" spans="1:53" ht="15.95" customHeight="1">
      <c r="A175" s="50"/>
      <c r="B175" s="4"/>
      <c r="C175" s="5"/>
      <c r="D175" s="33"/>
      <c r="E175" s="43"/>
      <c r="F175" s="13"/>
      <c r="G175" s="14"/>
      <c r="H175" s="44"/>
      <c r="I175" s="51"/>
      <c r="J175" s="16"/>
      <c r="K175" s="52"/>
      <c r="L175" s="53"/>
      <c r="M175" s="50"/>
      <c r="N175" s="16" t="str">
        <f t="shared" si="2"/>
        <v/>
      </c>
      <c r="O175" s="54"/>
      <c r="P175" s="55"/>
      <c r="Q175" s="50"/>
      <c r="R175" s="56"/>
      <c r="S175" s="54"/>
      <c r="T175" s="55"/>
      <c r="U175" s="50"/>
      <c r="V175" s="56"/>
      <c r="W175" s="54"/>
      <c r="X175" s="55"/>
      <c r="Y175" s="50"/>
      <c r="Z175" s="56"/>
      <c r="AA175" s="54"/>
      <c r="AB175" s="55"/>
      <c r="AC175" s="50"/>
      <c r="AD175" s="56"/>
      <c r="AE175" s="54"/>
      <c r="AF175" s="55"/>
      <c r="AG175" s="50"/>
      <c r="AH175" s="56"/>
      <c r="AI175" s="54"/>
      <c r="AJ175" s="55"/>
      <c r="AK175" s="50"/>
      <c r="AL175" s="56"/>
      <c r="AM175" s="54"/>
      <c r="AN175" s="55"/>
      <c r="AO175" s="50"/>
      <c r="AP175" s="56"/>
      <c r="AQ175" s="54"/>
      <c r="AR175" s="55"/>
      <c r="AS175" s="50"/>
      <c r="AT175" s="56"/>
      <c r="AU175" s="54"/>
      <c r="AV175" s="55"/>
      <c r="AW175" s="57"/>
      <c r="AX175" s="57"/>
      <c r="AY175" s="57"/>
      <c r="AZ175" s="57"/>
      <c r="BA175" s="57"/>
    </row>
    <row r="176" spans="1:53" ht="15.95" customHeight="1">
      <c r="A176" s="50"/>
      <c r="B176" s="6"/>
      <c r="C176" s="7"/>
      <c r="D176" s="45"/>
      <c r="E176" s="46"/>
      <c r="F176" s="47"/>
      <c r="G176" s="48"/>
      <c r="H176" s="49"/>
      <c r="I176" s="51"/>
      <c r="J176" s="16"/>
      <c r="K176" s="52"/>
      <c r="L176" s="53"/>
      <c r="M176" s="50"/>
      <c r="N176" s="16" t="str">
        <f t="shared" si="2"/>
        <v/>
      </c>
      <c r="O176" s="54"/>
      <c r="P176" s="55"/>
      <c r="Q176" s="50"/>
      <c r="R176" s="56"/>
      <c r="S176" s="54"/>
      <c r="T176" s="55"/>
      <c r="U176" s="50"/>
      <c r="V176" s="56"/>
      <c r="W176" s="54"/>
      <c r="X176" s="55"/>
      <c r="Y176" s="50"/>
      <c r="Z176" s="56"/>
      <c r="AA176" s="54"/>
      <c r="AB176" s="55"/>
      <c r="AC176" s="50"/>
      <c r="AD176" s="56"/>
      <c r="AE176" s="54"/>
      <c r="AF176" s="55"/>
      <c r="AG176" s="50"/>
      <c r="AH176" s="56"/>
      <c r="AI176" s="54"/>
      <c r="AJ176" s="55"/>
      <c r="AK176" s="50"/>
      <c r="AL176" s="56"/>
      <c r="AM176" s="54"/>
      <c r="AN176" s="55"/>
      <c r="AO176" s="50"/>
      <c r="AP176" s="56"/>
      <c r="AQ176" s="54"/>
      <c r="AR176" s="55"/>
      <c r="AS176" s="50"/>
      <c r="AT176" s="56"/>
      <c r="AU176" s="54"/>
      <c r="AV176" s="55"/>
      <c r="AW176" s="57"/>
      <c r="AX176" s="57"/>
      <c r="AY176" s="57"/>
      <c r="AZ176" s="57"/>
      <c r="BA176" s="57"/>
    </row>
    <row r="177" spans="1:53" ht="15.95" customHeight="1">
      <c r="A177" s="50"/>
      <c r="B177" s="4"/>
      <c r="C177" s="5"/>
      <c r="D177" s="33"/>
      <c r="E177" s="43"/>
      <c r="F177" s="13"/>
      <c r="G177" s="14"/>
      <c r="H177" s="44"/>
      <c r="I177" s="51"/>
      <c r="J177" s="16"/>
      <c r="K177" s="52"/>
      <c r="L177" s="53"/>
      <c r="M177" s="50"/>
      <c r="N177" s="16" t="str">
        <f t="shared" si="2"/>
        <v/>
      </c>
      <c r="O177" s="54"/>
      <c r="P177" s="55"/>
      <c r="Q177" s="50"/>
      <c r="R177" s="56"/>
      <c r="S177" s="54"/>
      <c r="T177" s="55"/>
      <c r="U177" s="50"/>
      <c r="V177" s="56"/>
      <c r="W177" s="54"/>
      <c r="X177" s="55"/>
      <c r="Y177" s="50"/>
      <c r="Z177" s="56"/>
      <c r="AA177" s="54"/>
      <c r="AB177" s="55"/>
      <c r="AC177" s="50"/>
      <c r="AD177" s="56"/>
      <c r="AE177" s="54"/>
      <c r="AF177" s="55"/>
      <c r="AG177" s="50"/>
      <c r="AH177" s="56"/>
      <c r="AI177" s="54"/>
      <c r="AJ177" s="55"/>
      <c r="AK177" s="50"/>
      <c r="AL177" s="56"/>
      <c r="AM177" s="54"/>
      <c r="AN177" s="55"/>
      <c r="AO177" s="50"/>
      <c r="AP177" s="56"/>
      <c r="AQ177" s="54"/>
      <c r="AR177" s="55"/>
      <c r="AS177" s="50"/>
      <c r="AT177" s="56"/>
      <c r="AU177" s="54"/>
      <c r="AV177" s="55"/>
      <c r="AW177" s="57"/>
      <c r="AX177" s="57"/>
      <c r="AY177" s="57"/>
      <c r="AZ177" s="57"/>
      <c r="BA177" s="57"/>
    </row>
    <row r="178" spans="1:53" ht="15.95" customHeight="1">
      <c r="A178" s="50"/>
      <c r="B178" s="6"/>
      <c r="C178" s="7"/>
      <c r="D178" s="45"/>
      <c r="E178" s="46"/>
      <c r="F178" s="47"/>
      <c r="G178" s="48"/>
      <c r="H178" s="49"/>
      <c r="I178" s="26"/>
      <c r="J178" s="26"/>
      <c r="K178" s="26"/>
      <c r="L178" s="26"/>
      <c r="M178" s="26"/>
      <c r="N178" s="16" t="str">
        <f t="shared" si="2"/>
        <v/>
      </c>
      <c r="O178" s="26"/>
      <c r="P178" s="26"/>
      <c r="Q178" s="26"/>
      <c r="R178" s="26"/>
      <c r="S178" s="26"/>
      <c r="T178" s="26"/>
      <c r="U178" s="26"/>
      <c r="V178" s="26"/>
      <c r="W178" s="26"/>
      <c r="X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row>
    <row r="179" spans="1:53" ht="15.95" customHeight="1">
      <c r="A179" s="50"/>
      <c r="B179" s="4"/>
      <c r="C179" s="5"/>
      <c r="D179" s="33"/>
      <c r="E179" s="43"/>
      <c r="F179" s="13"/>
      <c r="G179" s="14"/>
      <c r="H179" s="44"/>
      <c r="I179" s="26"/>
      <c r="J179" s="26"/>
      <c r="K179" s="26"/>
      <c r="L179" s="26"/>
      <c r="M179" s="26"/>
      <c r="N179" s="16" t="str">
        <f t="shared" si="2"/>
        <v/>
      </c>
      <c r="O179" s="26"/>
      <c r="P179" s="26"/>
      <c r="Q179" s="26"/>
      <c r="R179" s="26"/>
      <c r="S179" s="26"/>
      <c r="T179" s="26"/>
      <c r="U179" s="26"/>
      <c r="V179" s="26"/>
      <c r="W179" s="26"/>
      <c r="X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row>
    <row r="180" spans="1:53" ht="15.95" customHeight="1">
      <c r="A180" s="50"/>
      <c r="B180" s="6"/>
      <c r="C180" s="7"/>
      <c r="D180" s="45"/>
      <c r="E180" s="46"/>
      <c r="F180" s="47"/>
      <c r="G180" s="48"/>
      <c r="H180" s="49"/>
      <c r="I180" s="26"/>
      <c r="J180" s="26"/>
      <c r="K180" s="26"/>
      <c r="L180" s="26"/>
      <c r="M180" s="26"/>
      <c r="N180" s="16" t="str">
        <f t="shared" si="2"/>
        <v/>
      </c>
      <c r="O180" s="26"/>
      <c r="P180" s="26"/>
      <c r="Q180" s="26"/>
      <c r="R180" s="26"/>
      <c r="S180" s="26"/>
      <c r="T180" s="26"/>
      <c r="U180" s="26"/>
      <c r="V180" s="26"/>
      <c r="W180" s="26"/>
      <c r="X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row>
    <row r="181" spans="1:53" ht="15.95" customHeight="1">
      <c r="A181" s="50"/>
      <c r="B181" s="4"/>
      <c r="C181" s="5"/>
      <c r="D181" s="33"/>
      <c r="E181" s="43"/>
      <c r="F181" s="13"/>
      <c r="G181" s="14"/>
      <c r="H181" s="44"/>
      <c r="I181" s="26"/>
      <c r="J181" s="26"/>
      <c r="K181" s="26"/>
      <c r="L181" s="26"/>
      <c r="M181" s="26"/>
      <c r="N181" s="16" t="str">
        <f t="shared" si="2"/>
        <v/>
      </c>
      <c r="O181" s="26"/>
      <c r="P181" s="26"/>
      <c r="Q181" s="26"/>
      <c r="R181" s="26"/>
      <c r="S181" s="26"/>
      <c r="T181" s="26"/>
      <c r="U181" s="26"/>
      <c r="V181" s="26"/>
      <c r="W181" s="26"/>
      <c r="X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row>
    <row r="182" spans="1:53" ht="15.95" customHeight="1">
      <c r="A182" s="50"/>
      <c r="B182" s="6"/>
      <c r="C182" s="7"/>
      <c r="D182" s="45"/>
      <c r="E182" s="46"/>
      <c r="F182" s="47"/>
      <c r="G182" s="48"/>
      <c r="H182" s="49"/>
      <c r="I182" s="26"/>
      <c r="J182" s="26"/>
      <c r="K182" s="26"/>
      <c r="L182" s="26"/>
      <c r="M182" s="26"/>
      <c r="N182" s="16" t="str">
        <f t="shared" si="2"/>
        <v/>
      </c>
      <c r="O182" s="26"/>
      <c r="P182" s="26"/>
      <c r="Q182" s="26"/>
      <c r="R182" s="26"/>
      <c r="S182" s="26"/>
      <c r="T182" s="26"/>
      <c r="U182" s="26"/>
      <c r="V182" s="26"/>
      <c r="W182" s="26"/>
      <c r="X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row>
    <row r="183" spans="1:53" ht="15.95" customHeight="1">
      <c r="A183" s="50"/>
      <c r="B183" s="4"/>
      <c r="C183" s="5"/>
      <c r="D183" s="33"/>
      <c r="E183" s="43"/>
      <c r="F183" s="13"/>
      <c r="G183" s="14"/>
      <c r="H183" s="44"/>
      <c r="I183" s="26"/>
      <c r="J183" s="26"/>
      <c r="K183" s="26"/>
      <c r="L183" s="26"/>
      <c r="M183" s="26"/>
      <c r="N183" s="16" t="str">
        <f t="shared" si="2"/>
        <v/>
      </c>
      <c r="O183" s="26"/>
      <c r="P183" s="26"/>
      <c r="Q183" s="26"/>
      <c r="R183" s="26"/>
      <c r="S183" s="26"/>
      <c r="T183" s="26"/>
      <c r="U183" s="26"/>
      <c r="V183" s="26"/>
      <c r="W183" s="26"/>
      <c r="X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row>
    <row r="184" spans="1:53" ht="15.95" customHeight="1">
      <c r="A184" s="50"/>
      <c r="B184" s="6"/>
      <c r="C184" s="7"/>
      <c r="D184" s="45"/>
      <c r="E184" s="46"/>
      <c r="F184" s="47"/>
      <c r="G184" s="48"/>
      <c r="H184" s="49"/>
      <c r="I184" s="26"/>
      <c r="J184" s="26"/>
      <c r="K184" s="26"/>
      <c r="L184" s="26"/>
      <c r="M184" s="26"/>
      <c r="N184" s="16" t="str">
        <f t="shared" si="2"/>
        <v/>
      </c>
      <c r="O184" s="26"/>
      <c r="P184" s="26"/>
      <c r="Q184" s="26"/>
      <c r="R184" s="26"/>
      <c r="S184" s="26"/>
      <c r="T184" s="26"/>
      <c r="U184" s="26"/>
      <c r="V184" s="26"/>
      <c r="W184" s="26"/>
      <c r="X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row>
    <row r="185" spans="1:53" ht="15.95" customHeight="1">
      <c r="A185" s="50"/>
      <c r="B185" s="4"/>
      <c r="C185" s="5"/>
      <c r="D185" s="33"/>
      <c r="E185" s="43"/>
      <c r="F185" s="13"/>
      <c r="G185" s="14"/>
      <c r="H185" s="44"/>
      <c r="I185" s="26"/>
      <c r="J185" s="26"/>
      <c r="K185" s="26"/>
      <c r="L185" s="26"/>
      <c r="M185" s="26"/>
      <c r="N185" s="16" t="str">
        <f t="shared" si="2"/>
        <v/>
      </c>
      <c r="O185" s="26"/>
      <c r="P185" s="26"/>
      <c r="Q185" s="26"/>
      <c r="R185" s="26"/>
      <c r="S185" s="26"/>
      <c r="T185" s="26"/>
      <c r="U185" s="26"/>
      <c r="V185" s="26"/>
      <c r="W185" s="26"/>
      <c r="X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row>
    <row r="186" spans="1:53" ht="15.95" customHeight="1">
      <c r="A186" s="50"/>
      <c r="B186" s="6"/>
      <c r="C186" s="7"/>
      <c r="D186" s="45"/>
      <c r="E186" s="46"/>
      <c r="F186" s="47"/>
      <c r="G186" s="48"/>
      <c r="H186" s="49"/>
      <c r="I186" s="26"/>
      <c r="J186" s="26"/>
      <c r="K186" s="26"/>
      <c r="L186" s="26"/>
      <c r="M186" s="26"/>
      <c r="N186" s="16" t="str">
        <f t="shared" si="2"/>
        <v/>
      </c>
      <c r="O186" s="26"/>
      <c r="P186" s="26"/>
      <c r="Q186" s="26"/>
      <c r="R186" s="26"/>
      <c r="S186" s="26"/>
      <c r="T186" s="26"/>
      <c r="U186" s="26"/>
      <c r="V186" s="26"/>
      <c r="W186" s="26"/>
      <c r="X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row>
    <row r="187" spans="1:53" ht="15.95" customHeight="1">
      <c r="A187" s="50"/>
      <c r="B187" s="4"/>
      <c r="C187" s="5"/>
      <c r="D187" s="33"/>
      <c r="E187" s="43"/>
      <c r="F187" s="13"/>
      <c r="G187" s="14"/>
      <c r="H187" s="44"/>
      <c r="I187" s="26"/>
      <c r="J187" s="26"/>
      <c r="K187" s="26"/>
      <c r="L187" s="26"/>
      <c r="M187" s="26"/>
      <c r="N187" s="16" t="str">
        <f t="shared" si="2"/>
        <v/>
      </c>
      <c r="O187" s="26"/>
      <c r="P187" s="26"/>
      <c r="Q187" s="26"/>
      <c r="R187" s="26"/>
      <c r="S187" s="26"/>
      <c r="T187" s="26"/>
      <c r="U187" s="26"/>
      <c r="V187" s="26"/>
      <c r="W187" s="26"/>
      <c r="X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row>
    <row r="188" spans="1:53" ht="15.95" customHeight="1">
      <c r="A188" s="50"/>
      <c r="B188" s="6"/>
      <c r="C188" s="7"/>
      <c r="D188" s="45"/>
      <c r="E188" s="46"/>
      <c r="F188" s="47"/>
      <c r="G188" s="48"/>
      <c r="H188" s="49"/>
      <c r="I188" s="26"/>
      <c r="J188" s="26"/>
      <c r="K188" s="26"/>
      <c r="L188" s="26"/>
      <c r="M188" s="26"/>
      <c r="N188" s="16" t="str">
        <f t="shared" si="2"/>
        <v/>
      </c>
      <c r="O188" s="26"/>
      <c r="P188" s="26"/>
      <c r="Q188" s="26"/>
      <c r="R188" s="26"/>
      <c r="S188" s="26"/>
      <c r="T188" s="26"/>
      <c r="U188" s="26"/>
      <c r="V188" s="26"/>
      <c r="W188" s="26"/>
      <c r="X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row>
    <row r="189" spans="1:53" ht="15.95" customHeight="1">
      <c r="A189" s="50"/>
      <c r="B189" s="4"/>
      <c r="C189" s="5"/>
      <c r="D189" s="33"/>
      <c r="E189" s="43"/>
      <c r="F189" s="13"/>
      <c r="G189" s="14"/>
      <c r="H189" s="44"/>
      <c r="I189" s="26"/>
      <c r="J189" s="26"/>
      <c r="K189" s="26"/>
      <c r="L189" s="26"/>
      <c r="M189" s="26"/>
      <c r="N189" s="16" t="str">
        <f t="shared" si="2"/>
        <v/>
      </c>
      <c r="O189" s="26"/>
      <c r="P189" s="26"/>
      <c r="Q189" s="26"/>
      <c r="R189" s="26"/>
      <c r="S189" s="26"/>
      <c r="T189" s="26"/>
      <c r="U189" s="26"/>
      <c r="V189" s="26"/>
      <c r="W189" s="26"/>
      <c r="X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row>
    <row r="190" spans="1:53" ht="15.95" customHeight="1">
      <c r="A190" s="50"/>
      <c r="B190" s="6"/>
      <c r="C190" s="7"/>
      <c r="D190" s="45"/>
      <c r="E190" s="46"/>
      <c r="F190" s="47"/>
      <c r="G190" s="48"/>
      <c r="H190" s="49"/>
      <c r="I190" s="26"/>
      <c r="J190" s="26"/>
      <c r="K190" s="26"/>
      <c r="L190" s="26"/>
      <c r="M190" s="26"/>
      <c r="N190" s="16" t="str">
        <f t="shared" si="2"/>
        <v/>
      </c>
      <c r="O190" s="26"/>
      <c r="P190" s="26"/>
      <c r="Q190" s="26"/>
      <c r="R190" s="26"/>
      <c r="S190" s="26"/>
      <c r="T190" s="26"/>
      <c r="U190" s="26"/>
      <c r="V190" s="26"/>
      <c r="W190" s="26"/>
      <c r="X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row>
    <row r="191" spans="1:53" ht="15.95" customHeight="1">
      <c r="A191" s="50"/>
      <c r="B191" s="4"/>
      <c r="C191" s="5"/>
      <c r="D191" s="33"/>
      <c r="E191" s="43"/>
      <c r="F191" s="13"/>
      <c r="G191" s="14"/>
      <c r="H191" s="44"/>
      <c r="I191" s="26"/>
      <c r="J191" s="26"/>
      <c r="K191" s="26"/>
      <c r="L191" s="26"/>
      <c r="M191" s="26"/>
      <c r="N191" s="16" t="str">
        <f t="shared" si="2"/>
        <v/>
      </c>
      <c r="O191" s="26"/>
      <c r="P191" s="26"/>
      <c r="Q191" s="26"/>
      <c r="R191" s="26"/>
      <c r="S191" s="26"/>
      <c r="T191" s="26"/>
      <c r="U191" s="26"/>
      <c r="V191" s="26"/>
      <c r="W191" s="26"/>
      <c r="X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row>
    <row r="192" spans="1:53" ht="15.95" customHeight="1">
      <c r="A192" s="50"/>
      <c r="B192" s="6"/>
      <c r="C192" s="7"/>
      <c r="D192" s="45"/>
      <c r="E192" s="46"/>
      <c r="F192" s="47"/>
      <c r="G192" s="48"/>
      <c r="H192" s="49"/>
      <c r="I192" s="26"/>
      <c r="J192" s="26"/>
      <c r="K192" s="26"/>
      <c r="L192" s="26"/>
      <c r="M192" s="26"/>
      <c r="N192" s="16" t="str">
        <f t="shared" si="2"/>
        <v/>
      </c>
      <c r="O192" s="26"/>
      <c r="P192" s="26"/>
      <c r="Q192" s="26"/>
      <c r="R192" s="26"/>
      <c r="S192" s="26"/>
      <c r="T192" s="26"/>
      <c r="U192" s="26"/>
      <c r="V192" s="26"/>
      <c r="W192" s="26"/>
      <c r="X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row>
    <row r="193" spans="1:53" ht="15.95" customHeight="1">
      <c r="A193" s="50"/>
      <c r="B193" s="4"/>
      <c r="C193" s="5"/>
      <c r="D193" s="33"/>
      <c r="E193" s="43"/>
      <c r="F193" s="13"/>
      <c r="G193" s="14"/>
      <c r="H193" s="44"/>
      <c r="I193" s="26"/>
      <c r="J193" s="26"/>
      <c r="K193" s="26"/>
      <c r="L193" s="26"/>
      <c r="M193" s="26"/>
      <c r="N193" s="16" t="str">
        <f t="shared" si="2"/>
        <v/>
      </c>
      <c r="O193" s="26"/>
      <c r="P193" s="26"/>
      <c r="Q193" s="26"/>
      <c r="R193" s="26"/>
      <c r="S193" s="26"/>
      <c r="T193" s="26"/>
      <c r="U193" s="26"/>
      <c r="V193" s="26"/>
      <c r="W193" s="26"/>
      <c r="X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row>
    <row r="194" spans="1:53" ht="15.95" customHeight="1">
      <c r="A194" s="50"/>
      <c r="B194" s="6"/>
      <c r="C194" s="7"/>
      <c r="D194" s="45"/>
      <c r="E194" s="46"/>
      <c r="F194" s="47"/>
      <c r="G194" s="48"/>
      <c r="H194" s="49"/>
      <c r="I194" s="26"/>
      <c r="J194" s="26"/>
      <c r="K194" s="26"/>
      <c r="L194" s="26"/>
      <c r="M194" s="26"/>
      <c r="N194" s="16" t="str">
        <f t="shared" si="2"/>
        <v/>
      </c>
      <c r="O194" s="26"/>
      <c r="P194" s="26"/>
      <c r="Q194" s="26"/>
      <c r="R194" s="26"/>
      <c r="S194" s="26"/>
      <c r="T194" s="26"/>
      <c r="U194" s="26"/>
      <c r="V194" s="26"/>
      <c r="W194" s="26"/>
      <c r="X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row>
    <row r="195" spans="1:53" ht="15.95" customHeight="1">
      <c r="A195" s="50"/>
      <c r="B195" s="4"/>
      <c r="C195" s="5"/>
      <c r="D195" s="33"/>
      <c r="E195" s="43"/>
      <c r="F195" s="13"/>
      <c r="G195" s="14"/>
      <c r="H195" s="44"/>
      <c r="I195" s="26"/>
      <c r="J195" s="26"/>
      <c r="K195" s="26"/>
      <c r="L195" s="26"/>
      <c r="M195" s="26"/>
      <c r="N195" s="16" t="str">
        <f t="shared" si="2"/>
        <v/>
      </c>
      <c r="O195" s="26"/>
      <c r="P195" s="26"/>
      <c r="Q195" s="26"/>
      <c r="R195" s="26"/>
      <c r="S195" s="26"/>
      <c r="T195" s="26"/>
      <c r="U195" s="26"/>
      <c r="V195" s="26"/>
      <c r="W195" s="26"/>
      <c r="X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row>
    <row r="196" spans="1:53" ht="15.95" customHeight="1">
      <c r="A196" s="50"/>
      <c r="B196" s="6"/>
      <c r="C196" s="7"/>
      <c r="D196" s="45"/>
      <c r="E196" s="46"/>
      <c r="F196" s="47"/>
      <c r="G196" s="48"/>
      <c r="H196" s="49"/>
      <c r="I196" s="26"/>
      <c r="J196" s="26"/>
      <c r="K196" s="26"/>
      <c r="L196" s="26"/>
      <c r="M196" s="26"/>
      <c r="N196" s="16" t="str">
        <f t="shared" si="2"/>
        <v/>
      </c>
      <c r="O196" s="26"/>
      <c r="P196" s="26"/>
      <c r="Q196" s="26"/>
      <c r="R196" s="26"/>
      <c r="S196" s="26"/>
      <c r="T196" s="26"/>
      <c r="U196" s="26"/>
      <c r="V196" s="26"/>
      <c r="W196" s="26"/>
      <c r="X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row>
    <row r="197" spans="1:53" ht="15.95" customHeight="1">
      <c r="A197" s="50"/>
      <c r="B197" s="4"/>
      <c r="C197" s="5"/>
      <c r="D197" s="33"/>
      <c r="E197" s="43"/>
      <c r="F197" s="13"/>
      <c r="G197" s="14"/>
      <c r="H197" s="44"/>
      <c r="I197" s="26"/>
      <c r="J197" s="26"/>
      <c r="K197" s="26"/>
      <c r="L197" s="26"/>
      <c r="M197" s="26"/>
      <c r="N197" s="16" t="str">
        <f t="shared" si="2"/>
        <v/>
      </c>
      <c r="O197" s="26"/>
      <c r="P197" s="26"/>
      <c r="Q197" s="26"/>
      <c r="R197" s="26"/>
      <c r="S197" s="26"/>
      <c r="T197" s="26"/>
      <c r="U197" s="26"/>
      <c r="V197" s="26"/>
      <c r="W197" s="26"/>
      <c r="X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row>
    <row r="198" spans="1:53" ht="15.95" customHeight="1">
      <c r="A198" s="50"/>
      <c r="B198" s="6"/>
      <c r="C198" s="7"/>
      <c r="D198" s="45"/>
      <c r="E198" s="46"/>
      <c r="F198" s="47"/>
      <c r="G198" s="48"/>
      <c r="H198" s="49"/>
      <c r="I198" s="26"/>
      <c r="J198" s="26"/>
      <c r="K198" s="26"/>
      <c r="L198" s="26"/>
      <c r="M198" s="26"/>
      <c r="N198" s="16" t="str">
        <f t="shared" si="2"/>
        <v/>
      </c>
      <c r="O198" s="26"/>
      <c r="P198" s="26"/>
      <c r="Q198" s="26"/>
      <c r="R198" s="26"/>
      <c r="S198" s="26"/>
      <c r="T198" s="26"/>
      <c r="U198" s="26"/>
      <c r="V198" s="26"/>
      <c r="W198" s="26"/>
      <c r="X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row>
    <row r="199" spans="1:53" ht="15.95" customHeight="1">
      <c r="A199" s="50"/>
      <c r="B199" s="4"/>
      <c r="C199" s="5"/>
      <c r="D199" s="33"/>
      <c r="E199" s="43"/>
      <c r="F199" s="13"/>
      <c r="G199" s="14"/>
      <c r="H199" s="44"/>
      <c r="I199" s="26"/>
      <c r="J199" s="26"/>
      <c r="K199" s="26"/>
      <c r="L199" s="26"/>
      <c r="M199" s="26"/>
      <c r="N199" s="16" t="str">
        <f t="shared" si="2"/>
        <v/>
      </c>
      <c r="O199" s="26"/>
      <c r="P199" s="26"/>
      <c r="Q199" s="26"/>
      <c r="R199" s="26"/>
      <c r="S199" s="26"/>
      <c r="T199" s="26"/>
      <c r="U199" s="26"/>
      <c r="V199" s="26"/>
      <c r="W199" s="26"/>
      <c r="X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row>
    <row r="200" spans="1:53" ht="15.95" customHeight="1">
      <c r="A200" s="50"/>
      <c r="B200" s="6"/>
      <c r="C200" s="7"/>
      <c r="D200" s="45"/>
      <c r="E200" s="46"/>
      <c r="F200" s="47"/>
      <c r="G200" s="48"/>
      <c r="H200" s="49"/>
      <c r="I200" s="26"/>
      <c r="J200" s="26"/>
      <c r="K200" s="26"/>
      <c r="L200" s="26"/>
      <c r="M200" s="26"/>
      <c r="N200" s="16" t="str">
        <f t="shared" si="2"/>
        <v/>
      </c>
      <c r="O200" s="26"/>
      <c r="P200" s="26"/>
      <c r="Q200" s="26"/>
      <c r="R200" s="26"/>
      <c r="S200" s="26"/>
      <c r="T200" s="26"/>
      <c r="U200" s="26"/>
      <c r="V200" s="26"/>
      <c r="W200" s="26"/>
      <c r="X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row>
    <row r="201" spans="1:53" ht="15.95" customHeight="1">
      <c r="A201" s="50"/>
      <c r="B201" s="4"/>
      <c r="C201" s="5"/>
      <c r="D201" s="33"/>
      <c r="E201" s="43"/>
      <c r="F201" s="13"/>
      <c r="G201" s="14"/>
      <c r="H201" s="44"/>
      <c r="I201" s="26"/>
      <c r="J201" s="26"/>
      <c r="K201" s="26"/>
      <c r="L201" s="26"/>
      <c r="M201" s="26"/>
      <c r="N201" s="16" t="str">
        <f t="shared" si="2"/>
        <v/>
      </c>
      <c r="O201" s="26"/>
      <c r="P201" s="26"/>
      <c r="Q201" s="26"/>
      <c r="R201" s="26"/>
      <c r="S201" s="26"/>
      <c r="T201" s="26"/>
      <c r="U201" s="26"/>
      <c r="V201" s="26"/>
      <c r="W201" s="26"/>
      <c r="X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row>
    <row r="202" spans="1:53" ht="15.95" customHeight="1">
      <c r="A202" s="50"/>
      <c r="B202" s="6"/>
      <c r="C202" s="7"/>
      <c r="D202" s="45"/>
      <c r="E202" s="46"/>
      <c r="F202" s="47"/>
      <c r="G202" s="48"/>
      <c r="H202" s="49"/>
      <c r="I202" s="26"/>
      <c r="J202" s="26"/>
      <c r="K202" s="26"/>
      <c r="L202" s="26"/>
      <c r="M202" s="26"/>
      <c r="N202" s="16" t="str">
        <f t="shared" si="2"/>
        <v/>
      </c>
      <c r="O202" s="26"/>
      <c r="P202" s="26"/>
      <c r="Q202" s="26"/>
      <c r="R202" s="26"/>
      <c r="S202" s="26"/>
      <c r="T202" s="26"/>
      <c r="U202" s="26"/>
      <c r="V202" s="26"/>
      <c r="W202" s="26"/>
      <c r="X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row>
    <row r="203" spans="1:53" ht="15.95" customHeight="1">
      <c r="A203" s="50"/>
      <c r="B203" s="4"/>
      <c r="C203" s="5"/>
      <c r="D203" s="33"/>
      <c r="E203" s="43"/>
      <c r="F203" s="13"/>
      <c r="G203" s="14"/>
      <c r="H203" s="44"/>
      <c r="I203" s="26"/>
      <c r="J203" s="26"/>
      <c r="K203" s="26"/>
      <c r="L203" s="26"/>
      <c r="M203" s="26"/>
      <c r="N203" s="16" t="str">
        <f t="shared" si="2"/>
        <v/>
      </c>
      <c r="O203" s="26"/>
      <c r="P203" s="26"/>
      <c r="Q203" s="26"/>
      <c r="R203" s="26"/>
      <c r="S203" s="26"/>
      <c r="T203" s="26"/>
      <c r="U203" s="26"/>
      <c r="V203" s="26"/>
      <c r="W203" s="26"/>
      <c r="X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row>
    <row r="204" spans="1:53" ht="15.95" customHeight="1">
      <c r="A204" s="50"/>
      <c r="B204" s="6"/>
      <c r="C204" s="7"/>
      <c r="D204" s="45"/>
      <c r="E204" s="46"/>
      <c r="F204" s="47"/>
      <c r="G204" s="48"/>
      <c r="H204" s="49"/>
      <c r="I204" s="26"/>
      <c r="J204" s="26"/>
      <c r="K204" s="26"/>
      <c r="L204" s="26"/>
      <c r="M204" s="26"/>
      <c r="N204" s="16" t="str">
        <f t="shared" si="2"/>
        <v/>
      </c>
      <c r="O204" s="26"/>
      <c r="P204" s="26"/>
      <c r="Q204" s="26"/>
      <c r="R204" s="26"/>
      <c r="S204" s="26"/>
      <c r="T204" s="26"/>
      <c r="U204" s="26"/>
      <c r="V204" s="26"/>
      <c r="W204" s="26"/>
      <c r="X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row>
    <row r="205" spans="1:53" ht="15.95" customHeight="1">
      <c r="A205" s="50"/>
      <c r="B205" s="4"/>
      <c r="C205" s="5"/>
      <c r="D205" s="33"/>
      <c r="E205" s="43"/>
      <c r="F205" s="13"/>
      <c r="G205" s="14"/>
      <c r="H205" s="44"/>
      <c r="I205" s="26"/>
      <c r="J205" s="26"/>
      <c r="K205" s="26"/>
      <c r="L205" s="26"/>
      <c r="M205" s="26"/>
      <c r="N205" s="16" t="str">
        <f t="shared" si="2"/>
        <v/>
      </c>
      <c r="O205" s="26"/>
      <c r="P205" s="26"/>
      <c r="Q205" s="26"/>
      <c r="R205" s="26"/>
      <c r="S205" s="26"/>
      <c r="T205" s="26"/>
      <c r="U205" s="26"/>
      <c r="V205" s="26"/>
      <c r="W205" s="26"/>
      <c r="X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row>
    <row r="206" spans="1:53" ht="15.95" customHeight="1">
      <c r="A206" s="50"/>
      <c r="B206" s="6"/>
      <c r="C206" s="7"/>
      <c r="D206" s="45"/>
      <c r="E206" s="46"/>
      <c r="F206" s="47"/>
      <c r="G206" s="48"/>
      <c r="H206" s="49"/>
      <c r="I206" s="26"/>
      <c r="J206" s="26"/>
      <c r="K206" s="26"/>
      <c r="L206" s="26"/>
      <c r="M206" s="26"/>
      <c r="N206" s="16" t="str">
        <f t="shared" si="2"/>
        <v/>
      </c>
      <c r="O206" s="26"/>
      <c r="P206" s="26"/>
      <c r="Q206" s="26"/>
      <c r="R206" s="26"/>
      <c r="S206" s="26"/>
      <c r="T206" s="26"/>
      <c r="U206" s="26"/>
      <c r="V206" s="26"/>
      <c r="W206" s="26"/>
      <c r="X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row>
    <row r="207" spans="1:53" ht="15.95" customHeight="1">
      <c r="A207" s="50"/>
      <c r="B207" s="4"/>
      <c r="C207" s="5"/>
      <c r="D207" s="33"/>
      <c r="E207" s="43"/>
      <c r="F207" s="13"/>
      <c r="G207" s="14"/>
      <c r="H207" s="44"/>
      <c r="I207" s="26"/>
      <c r="J207" s="26"/>
      <c r="K207" s="26"/>
      <c r="L207" s="26"/>
      <c r="M207" s="26"/>
      <c r="N207" s="16" t="str">
        <f t="shared" si="2"/>
        <v/>
      </c>
      <c r="O207" s="26"/>
      <c r="P207" s="26"/>
      <c r="Q207" s="26"/>
      <c r="R207" s="26"/>
      <c r="S207" s="26"/>
      <c r="T207" s="26"/>
      <c r="U207" s="26"/>
      <c r="V207" s="26"/>
      <c r="W207" s="26"/>
      <c r="X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row>
    <row r="208" spans="1:53" ht="15.95" customHeight="1">
      <c r="A208" s="50"/>
      <c r="B208" s="6"/>
      <c r="C208" s="7"/>
      <c r="D208" s="45"/>
      <c r="E208" s="46"/>
      <c r="F208" s="47"/>
      <c r="G208" s="48"/>
      <c r="H208" s="49"/>
      <c r="I208" s="26"/>
      <c r="J208" s="26"/>
      <c r="K208" s="26"/>
      <c r="L208" s="26"/>
      <c r="M208" s="26"/>
      <c r="N208" s="16" t="str">
        <f t="shared" ref="N208:N271" si="3">IF(AND(H208&gt;$N$9,H208&lt;$N$8,ISNUMBER(H208)),H208,"")</f>
        <v/>
      </c>
      <c r="O208" s="26"/>
      <c r="P208" s="26"/>
      <c r="Q208" s="26"/>
      <c r="R208" s="26"/>
      <c r="S208" s="26"/>
      <c r="T208" s="26"/>
      <c r="U208" s="26"/>
      <c r="V208" s="26"/>
      <c r="W208" s="26"/>
      <c r="X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row>
    <row r="209" spans="1:53" ht="15.95" customHeight="1">
      <c r="A209" s="50"/>
      <c r="B209" s="4"/>
      <c r="C209" s="5"/>
      <c r="D209" s="33"/>
      <c r="E209" s="43"/>
      <c r="F209" s="13"/>
      <c r="G209" s="14"/>
      <c r="H209" s="44"/>
      <c r="I209" s="26"/>
      <c r="J209" s="26"/>
      <c r="K209" s="26"/>
      <c r="L209" s="26"/>
      <c r="M209" s="26"/>
      <c r="N209" s="16" t="str">
        <f t="shared" si="3"/>
        <v/>
      </c>
      <c r="O209" s="26"/>
      <c r="P209" s="26"/>
      <c r="Q209" s="26"/>
      <c r="R209" s="26"/>
      <c r="S209" s="26"/>
      <c r="T209" s="26"/>
      <c r="U209" s="26"/>
      <c r="V209" s="26"/>
      <c r="W209" s="26"/>
      <c r="X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row>
    <row r="210" spans="1:53" ht="15.95" customHeight="1">
      <c r="A210" s="50"/>
      <c r="B210" s="6"/>
      <c r="C210" s="7"/>
      <c r="D210" s="45"/>
      <c r="E210" s="46"/>
      <c r="F210" s="47"/>
      <c r="G210" s="48"/>
      <c r="H210" s="49"/>
      <c r="I210" s="26"/>
      <c r="J210" s="26"/>
      <c r="K210" s="26"/>
      <c r="L210" s="26"/>
      <c r="M210" s="26"/>
      <c r="N210" s="16" t="str">
        <f t="shared" si="3"/>
        <v/>
      </c>
      <c r="O210" s="26"/>
      <c r="P210" s="26"/>
      <c r="Q210" s="26"/>
      <c r="R210" s="26"/>
      <c r="S210" s="26"/>
      <c r="T210" s="26"/>
      <c r="U210" s="26"/>
      <c r="V210" s="26"/>
      <c r="W210" s="26"/>
      <c r="X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row>
    <row r="211" spans="1:53" ht="15.95" customHeight="1">
      <c r="A211" s="50"/>
      <c r="B211" s="4"/>
      <c r="C211" s="5"/>
      <c r="D211" s="33"/>
      <c r="E211" s="43"/>
      <c r="F211" s="13"/>
      <c r="G211" s="14"/>
      <c r="H211" s="44"/>
      <c r="I211" s="26"/>
      <c r="J211" s="26"/>
      <c r="K211" s="26"/>
      <c r="L211" s="26"/>
      <c r="M211" s="26"/>
      <c r="N211" s="16" t="str">
        <f t="shared" si="3"/>
        <v/>
      </c>
      <c r="O211" s="26"/>
      <c r="P211" s="26"/>
      <c r="Q211" s="26"/>
      <c r="R211" s="26"/>
      <c r="S211" s="26"/>
      <c r="T211" s="26"/>
      <c r="U211" s="26"/>
      <c r="V211" s="26"/>
      <c r="W211" s="26"/>
      <c r="X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row>
    <row r="212" spans="1:53" ht="15.95" customHeight="1">
      <c r="A212" s="50"/>
      <c r="B212" s="6"/>
      <c r="C212" s="7"/>
      <c r="D212" s="45"/>
      <c r="E212" s="46"/>
      <c r="F212" s="47"/>
      <c r="G212" s="48"/>
      <c r="H212" s="49"/>
      <c r="I212" s="26"/>
      <c r="J212" s="26"/>
      <c r="K212" s="26"/>
      <c r="L212" s="26"/>
      <c r="M212" s="26"/>
      <c r="N212" s="16" t="str">
        <f t="shared" si="3"/>
        <v/>
      </c>
      <c r="O212" s="26"/>
      <c r="P212" s="26"/>
      <c r="Q212" s="26"/>
      <c r="R212" s="26"/>
      <c r="S212" s="26"/>
      <c r="T212" s="26"/>
      <c r="U212" s="26"/>
      <c r="V212" s="26"/>
      <c r="W212" s="26"/>
      <c r="X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row>
    <row r="213" spans="1:53" ht="15.95" customHeight="1">
      <c r="A213" s="50"/>
      <c r="B213" s="4"/>
      <c r="C213" s="5"/>
      <c r="D213" s="33"/>
      <c r="E213" s="43"/>
      <c r="F213" s="13"/>
      <c r="G213" s="14"/>
      <c r="H213" s="44"/>
      <c r="I213" s="26"/>
      <c r="J213" s="26"/>
      <c r="K213" s="26"/>
      <c r="L213" s="26"/>
      <c r="M213" s="26"/>
      <c r="N213" s="16" t="str">
        <f t="shared" si="3"/>
        <v/>
      </c>
      <c r="O213" s="26"/>
      <c r="P213" s="26"/>
      <c r="Q213" s="26"/>
      <c r="R213" s="26"/>
      <c r="S213" s="26"/>
      <c r="T213" s="26"/>
      <c r="U213" s="26"/>
      <c r="V213" s="26"/>
      <c r="W213" s="26"/>
      <c r="X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row>
    <row r="214" spans="1:53" ht="15.95" customHeight="1">
      <c r="A214" s="50"/>
      <c r="B214" s="6"/>
      <c r="C214" s="7"/>
      <c r="D214" s="45"/>
      <c r="E214" s="46"/>
      <c r="F214" s="47"/>
      <c r="G214" s="48"/>
      <c r="H214" s="49"/>
      <c r="I214" s="26"/>
      <c r="J214" s="26"/>
      <c r="K214" s="26"/>
      <c r="L214" s="26"/>
      <c r="M214" s="26"/>
      <c r="N214" s="16" t="str">
        <f t="shared" si="3"/>
        <v/>
      </c>
      <c r="O214" s="26"/>
      <c r="P214" s="26"/>
      <c r="Q214" s="26"/>
      <c r="R214" s="26"/>
      <c r="S214" s="26"/>
      <c r="T214" s="26"/>
      <c r="U214" s="26"/>
      <c r="V214" s="26"/>
      <c r="W214" s="26"/>
      <c r="X214" s="26"/>
    </row>
    <row r="215" spans="1:53" ht="15.95" customHeight="1">
      <c r="A215" s="50"/>
      <c r="B215" s="4"/>
      <c r="C215" s="5"/>
      <c r="D215" s="33"/>
      <c r="E215" s="43"/>
      <c r="F215" s="13"/>
      <c r="G215" s="14"/>
      <c r="H215" s="44"/>
      <c r="I215" s="26"/>
      <c r="J215" s="26"/>
      <c r="K215" s="26"/>
      <c r="L215" s="26"/>
      <c r="M215" s="26"/>
      <c r="N215" s="16" t="str">
        <f t="shared" si="3"/>
        <v/>
      </c>
      <c r="O215" s="26"/>
      <c r="P215" s="26"/>
      <c r="Q215" s="26"/>
      <c r="R215" s="26"/>
      <c r="S215" s="26"/>
      <c r="T215" s="26"/>
      <c r="U215" s="26"/>
      <c r="V215" s="26"/>
      <c r="W215" s="26"/>
      <c r="X215" s="26"/>
    </row>
    <row r="216" spans="1:53" ht="15.95" customHeight="1">
      <c r="A216" s="50"/>
      <c r="B216" s="6"/>
      <c r="C216" s="7"/>
      <c r="D216" s="45"/>
      <c r="E216" s="46"/>
      <c r="F216" s="47"/>
      <c r="G216" s="48"/>
      <c r="H216" s="49"/>
      <c r="I216" s="26"/>
      <c r="J216" s="26"/>
      <c r="K216" s="26"/>
      <c r="L216" s="26"/>
      <c r="M216" s="26"/>
      <c r="N216" s="16" t="str">
        <f t="shared" si="3"/>
        <v/>
      </c>
      <c r="O216" s="26"/>
      <c r="P216" s="26"/>
      <c r="Q216" s="26"/>
      <c r="R216" s="26"/>
      <c r="S216" s="26"/>
      <c r="T216" s="26"/>
      <c r="U216" s="26"/>
      <c r="V216" s="26"/>
      <c r="W216" s="26"/>
      <c r="X216" s="26"/>
    </row>
    <row r="217" spans="1:53" ht="15.95" customHeight="1">
      <c r="A217" s="50"/>
      <c r="B217" s="4"/>
      <c r="C217" s="5"/>
      <c r="D217" s="33"/>
      <c r="E217" s="43"/>
      <c r="F217" s="13"/>
      <c r="G217" s="14"/>
      <c r="H217" s="44"/>
      <c r="I217" s="26"/>
      <c r="J217" s="26"/>
      <c r="K217" s="26"/>
      <c r="L217" s="26"/>
      <c r="M217" s="26"/>
      <c r="N217" s="16" t="str">
        <f t="shared" si="3"/>
        <v/>
      </c>
      <c r="O217" s="26"/>
      <c r="P217" s="26"/>
      <c r="Q217" s="26"/>
      <c r="R217" s="26"/>
      <c r="S217" s="26"/>
      <c r="T217" s="26"/>
      <c r="U217" s="26"/>
      <c r="V217" s="26"/>
      <c r="W217" s="26"/>
      <c r="X217" s="26"/>
    </row>
    <row r="218" spans="1:53" ht="15.95" customHeight="1">
      <c r="A218" s="50"/>
      <c r="B218" s="6"/>
      <c r="C218" s="7"/>
      <c r="D218" s="45"/>
      <c r="E218" s="46"/>
      <c r="F218" s="47"/>
      <c r="G218" s="48"/>
      <c r="H218" s="49"/>
      <c r="I218" s="26"/>
      <c r="J218" s="26"/>
      <c r="K218" s="26"/>
      <c r="L218" s="26"/>
      <c r="M218" s="26"/>
      <c r="N218" s="16" t="str">
        <f t="shared" si="3"/>
        <v/>
      </c>
      <c r="O218" s="26"/>
      <c r="P218" s="26"/>
      <c r="Q218" s="26"/>
      <c r="R218" s="26"/>
      <c r="S218" s="26"/>
      <c r="T218" s="26"/>
      <c r="U218" s="26"/>
      <c r="V218" s="26"/>
      <c r="W218" s="26"/>
      <c r="X218" s="26"/>
    </row>
    <row r="219" spans="1:53" ht="15.95" customHeight="1">
      <c r="A219" s="9"/>
      <c r="B219" s="4"/>
      <c r="C219" s="5"/>
      <c r="D219" s="33"/>
      <c r="E219" s="43"/>
      <c r="F219" s="13"/>
      <c r="G219" s="14"/>
      <c r="H219" s="44"/>
      <c r="I219" s="9"/>
      <c r="J219" s="16"/>
      <c r="K219" s="14"/>
      <c r="L219" s="12"/>
      <c r="M219" s="9"/>
      <c r="N219" s="16" t="str">
        <f t="shared" si="3"/>
        <v/>
      </c>
      <c r="O219" s="14"/>
      <c r="P219" s="26"/>
      <c r="Q219" s="26"/>
      <c r="R219" s="26"/>
      <c r="S219" s="26"/>
      <c r="T219" s="26"/>
      <c r="U219" s="26"/>
      <c r="V219" s="26"/>
      <c r="W219" s="26"/>
      <c r="X219" s="26"/>
    </row>
    <row r="220" spans="1:53" ht="15.95" customHeight="1">
      <c r="A220" s="9"/>
      <c r="B220" s="6"/>
      <c r="C220" s="7"/>
      <c r="D220" s="45"/>
      <c r="E220" s="46"/>
      <c r="F220" s="47"/>
      <c r="G220" s="48"/>
      <c r="H220" s="49"/>
      <c r="I220" s="9"/>
      <c r="J220" s="16"/>
      <c r="K220" s="14"/>
      <c r="L220" s="12"/>
      <c r="M220" s="9"/>
      <c r="N220" s="16" t="str">
        <f t="shared" si="3"/>
        <v/>
      </c>
      <c r="O220" s="14"/>
      <c r="P220" s="26"/>
      <c r="Q220" s="26"/>
      <c r="R220" s="26"/>
      <c r="S220" s="26"/>
      <c r="T220" s="26"/>
      <c r="U220" s="26"/>
      <c r="V220" s="26"/>
      <c r="W220" s="26"/>
      <c r="X220" s="26"/>
    </row>
    <row r="221" spans="1:53" ht="15.95" customHeight="1">
      <c r="A221" s="9"/>
      <c r="B221" s="4"/>
      <c r="C221" s="5"/>
      <c r="D221" s="33"/>
      <c r="E221" s="43"/>
      <c r="F221" s="13"/>
      <c r="G221" s="14"/>
      <c r="H221" s="44"/>
      <c r="I221" s="9"/>
      <c r="J221" s="16"/>
      <c r="K221" s="14"/>
      <c r="L221" s="12"/>
      <c r="M221" s="9"/>
      <c r="N221" s="16" t="str">
        <f t="shared" si="3"/>
        <v/>
      </c>
      <c r="O221" s="14"/>
      <c r="P221" s="26"/>
      <c r="Q221" s="26"/>
      <c r="R221" s="26"/>
      <c r="S221" s="26"/>
      <c r="T221" s="26"/>
      <c r="U221" s="26"/>
      <c r="V221" s="26"/>
      <c r="W221" s="26"/>
      <c r="X221" s="26"/>
    </row>
    <row r="222" spans="1:53" ht="15.95" customHeight="1">
      <c r="A222" s="9"/>
      <c r="B222" s="6"/>
      <c r="C222" s="7"/>
      <c r="D222" s="45"/>
      <c r="E222" s="46"/>
      <c r="F222" s="47"/>
      <c r="G222" s="48"/>
      <c r="H222" s="49"/>
      <c r="I222" s="9"/>
      <c r="J222" s="16"/>
      <c r="K222" s="14"/>
      <c r="L222" s="12"/>
      <c r="M222" s="9"/>
      <c r="N222" s="16" t="str">
        <f t="shared" si="3"/>
        <v/>
      </c>
      <c r="O222" s="14"/>
      <c r="P222" s="26"/>
      <c r="Q222" s="26"/>
      <c r="R222" s="26"/>
      <c r="S222" s="26"/>
      <c r="T222" s="26"/>
      <c r="U222" s="26"/>
      <c r="V222" s="26"/>
      <c r="W222" s="26"/>
      <c r="X222" s="26"/>
    </row>
    <row r="223" spans="1:53" ht="15.95" customHeight="1">
      <c r="A223" s="9"/>
      <c r="B223" s="4"/>
      <c r="C223" s="5"/>
      <c r="D223" s="33"/>
      <c r="E223" s="43"/>
      <c r="F223" s="13"/>
      <c r="G223" s="14"/>
      <c r="H223" s="44"/>
      <c r="I223" s="9"/>
      <c r="J223" s="16"/>
      <c r="K223" s="14"/>
      <c r="L223" s="12"/>
      <c r="M223" s="9"/>
      <c r="N223" s="16" t="str">
        <f t="shared" si="3"/>
        <v/>
      </c>
      <c r="O223" s="14"/>
      <c r="P223" s="26"/>
      <c r="Q223" s="26"/>
      <c r="R223" s="26"/>
      <c r="S223" s="26"/>
      <c r="T223" s="26"/>
      <c r="U223" s="26"/>
      <c r="V223" s="26"/>
      <c r="W223" s="26"/>
      <c r="X223" s="26"/>
    </row>
    <row r="224" spans="1:53" ht="15.95" customHeight="1">
      <c r="A224" s="9"/>
      <c r="B224" s="6"/>
      <c r="C224" s="7"/>
      <c r="D224" s="45"/>
      <c r="E224" s="46"/>
      <c r="F224" s="47"/>
      <c r="G224" s="48"/>
      <c r="H224" s="49"/>
      <c r="I224" s="9"/>
      <c r="J224" s="16"/>
      <c r="K224" s="14"/>
      <c r="L224" s="12"/>
      <c r="M224" s="9"/>
      <c r="N224" s="16" t="str">
        <f t="shared" si="3"/>
        <v/>
      </c>
      <c r="O224" s="14"/>
      <c r="P224" s="26"/>
      <c r="Q224" s="26"/>
      <c r="R224" s="26"/>
      <c r="S224" s="26"/>
      <c r="T224" s="26"/>
      <c r="U224" s="26"/>
      <c r="V224" s="26"/>
      <c r="W224" s="26"/>
      <c r="X224" s="26"/>
    </row>
    <row r="225" spans="1:24" ht="15.95" customHeight="1">
      <c r="A225" s="9"/>
      <c r="B225" s="4"/>
      <c r="C225" s="5"/>
      <c r="D225" s="33"/>
      <c r="E225" s="43"/>
      <c r="F225" s="13"/>
      <c r="G225" s="14"/>
      <c r="H225" s="44"/>
      <c r="I225" s="9"/>
      <c r="J225" s="16"/>
      <c r="K225" s="14"/>
      <c r="L225" s="12"/>
      <c r="M225" s="9"/>
      <c r="N225" s="16" t="str">
        <f t="shared" si="3"/>
        <v/>
      </c>
      <c r="O225" s="14"/>
      <c r="P225" s="26"/>
      <c r="Q225" s="26"/>
      <c r="R225" s="26"/>
      <c r="S225" s="26"/>
      <c r="T225" s="26"/>
      <c r="U225" s="26"/>
      <c r="V225" s="26"/>
      <c r="W225" s="26"/>
      <c r="X225" s="26"/>
    </row>
    <row r="226" spans="1:24" ht="15.95" customHeight="1">
      <c r="A226" s="9"/>
      <c r="B226" s="6"/>
      <c r="C226" s="7"/>
      <c r="D226" s="45"/>
      <c r="E226" s="46"/>
      <c r="F226" s="47"/>
      <c r="G226" s="48"/>
      <c r="H226" s="49"/>
      <c r="I226" s="9"/>
      <c r="J226" s="16"/>
      <c r="K226" s="14"/>
      <c r="L226" s="12"/>
      <c r="M226" s="9"/>
      <c r="N226" s="16" t="str">
        <f t="shared" si="3"/>
        <v/>
      </c>
      <c r="O226" s="14"/>
      <c r="P226" s="26"/>
      <c r="Q226" s="26"/>
      <c r="R226" s="26"/>
      <c r="S226" s="26"/>
      <c r="T226" s="26"/>
      <c r="U226" s="26"/>
      <c r="V226" s="26"/>
      <c r="W226" s="26"/>
      <c r="X226" s="26"/>
    </row>
    <row r="227" spans="1:24" ht="15.95" customHeight="1">
      <c r="A227" s="9"/>
      <c r="B227" s="4"/>
      <c r="C227" s="5"/>
      <c r="D227" s="33"/>
      <c r="E227" s="43"/>
      <c r="F227" s="13"/>
      <c r="G227" s="14"/>
      <c r="H227" s="44"/>
      <c r="I227" s="9"/>
      <c r="J227" s="16"/>
      <c r="K227" s="14"/>
      <c r="L227" s="12"/>
      <c r="M227" s="9"/>
      <c r="N227" s="16" t="str">
        <f t="shared" si="3"/>
        <v/>
      </c>
      <c r="O227" s="14"/>
      <c r="P227" s="26"/>
      <c r="Q227" s="26"/>
      <c r="R227" s="26"/>
      <c r="S227" s="26"/>
      <c r="T227" s="26"/>
      <c r="U227" s="26"/>
      <c r="V227" s="26"/>
      <c r="W227" s="26"/>
      <c r="X227" s="26"/>
    </row>
    <row r="228" spans="1:24" ht="15.95" customHeight="1">
      <c r="A228" s="9"/>
      <c r="B228" s="6"/>
      <c r="C228" s="7"/>
      <c r="D228" s="45"/>
      <c r="E228" s="46"/>
      <c r="F228" s="47"/>
      <c r="G228" s="48"/>
      <c r="H228" s="49"/>
      <c r="I228" s="9"/>
      <c r="J228" s="16"/>
      <c r="K228" s="14"/>
      <c r="L228" s="12"/>
      <c r="M228" s="9"/>
      <c r="N228" s="16" t="str">
        <f t="shared" si="3"/>
        <v/>
      </c>
      <c r="O228" s="14"/>
      <c r="P228" s="26"/>
      <c r="Q228" s="26"/>
      <c r="R228" s="26"/>
      <c r="S228" s="26"/>
      <c r="T228" s="26"/>
      <c r="U228" s="26"/>
      <c r="V228" s="26"/>
      <c r="W228" s="26"/>
      <c r="X228" s="26"/>
    </row>
    <row r="229" spans="1:24" ht="15.95" customHeight="1">
      <c r="A229" s="9"/>
      <c r="B229" s="4"/>
      <c r="C229" s="5"/>
      <c r="D229" s="33"/>
      <c r="E229" s="43"/>
      <c r="F229" s="13"/>
      <c r="G229" s="14"/>
      <c r="H229" s="44"/>
      <c r="I229" s="9"/>
      <c r="J229" s="16"/>
      <c r="K229" s="14"/>
      <c r="L229" s="12"/>
      <c r="M229" s="9"/>
      <c r="N229" s="16" t="str">
        <f t="shared" si="3"/>
        <v/>
      </c>
      <c r="O229" s="14"/>
      <c r="P229" s="26"/>
      <c r="Q229" s="26"/>
      <c r="R229" s="26"/>
      <c r="S229" s="26"/>
      <c r="T229" s="26"/>
      <c r="U229" s="26"/>
      <c r="V229" s="26"/>
      <c r="W229" s="26"/>
      <c r="X229" s="26"/>
    </row>
    <row r="230" spans="1:24" ht="15.95" customHeight="1">
      <c r="A230" s="9"/>
      <c r="B230" s="6"/>
      <c r="C230" s="7"/>
      <c r="D230" s="45"/>
      <c r="E230" s="46"/>
      <c r="F230" s="47"/>
      <c r="G230" s="48"/>
      <c r="H230" s="49"/>
      <c r="I230" s="9"/>
      <c r="J230" s="16"/>
      <c r="K230" s="14"/>
      <c r="L230" s="12"/>
      <c r="M230" s="9"/>
      <c r="N230" s="16" t="str">
        <f t="shared" si="3"/>
        <v/>
      </c>
      <c r="O230" s="14"/>
      <c r="P230" s="26"/>
      <c r="Q230" s="26"/>
      <c r="R230" s="26"/>
      <c r="S230" s="26"/>
      <c r="T230" s="26"/>
      <c r="U230" s="26"/>
      <c r="V230" s="26"/>
      <c r="W230" s="26"/>
      <c r="X230" s="26"/>
    </row>
    <row r="231" spans="1:24" ht="15.95" customHeight="1">
      <c r="A231" s="9"/>
      <c r="B231" s="4"/>
      <c r="C231" s="5"/>
      <c r="D231" s="33"/>
      <c r="E231" s="43"/>
      <c r="F231" s="13"/>
      <c r="G231" s="14"/>
      <c r="H231" s="44"/>
      <c r="I231" s="9"/>
      <c r="J231" s="16"/>
      <c r="K231" s="14"/>
      <c r="L231" s="12"/>
      <c r="M231" s="9"/>
      <c r="N231" s="16" t="str">
        <f t="shared" si="3"/>
        <v/>
      </c>
      <c r="O231" s="14"/>
      <c r="P231" s="26"/>
      <c r="Q231" s="26"/>
      <c r="R231" s="26"/>
      <c r="S231" s="26"/>
      <c r="T231" s="26"/>
      <c r="U231" s="26"/>
      <c r="V231" s="26"/>
      <c r="W231" s="26"/>
      <c r="X231" s="26"/>
    </row>
    <row r="232" spans="1:24" ht="15.95" customHeight="1">
      <c r="A232" s="9"/>
      <c r="B232" s="6"/>
      <c r="C232" s="7"/>
      <c r="D232" s="45"/>
      <c r="E232" s="46"/>
      <c r="F232" s="47"/>
      <c r="G232" s="48"/>
      <c r="H232" s="49"/>
      <c r="I232" s="9"/>
      <c r="J232" s="16"/>
      <c r="K232" s="14"/>
      <c r="L232" s="12"/>
      <c r="M232" s="9"/>
      <c r="N232" s="16" t="str">
        <f t="shared" si="3"/>
        <v/>
      </c>
      <c r="O232" s="14"/>
      <c r="P232" s="26"/>
      <c r="Q232" s="26"/>
      <c r="R232" s="26"/>
      <c r="S232" s="26"/>
      <c r="T232" s="26"/>
      <c r="U232" s="26"/>
      <c r="V232" s="26"/>
      <c r="W232" s="26"/>
      <c r="X232" s="26"/>
    </row>
    <row r="233" spans="1:24" ht="15.95" customHeight="1">
      <c r="A233" s="9"/>
      <c r="B233" s="4"/>
      <c r="C233" s="5"/>
      <c r="D233" s="33"/>
      <c r="E233" s="43"/>
      <c r="F233" s="13"/>
      <c r="G233" s="14"/>
      <c r="H233" s="44"/>
      <c r="I233" s="9"/>
      <c r="J233" s="16"/>
      <c r="K233" s="14"/>
      <c r="L233" s="12"/>
      <c r="M233" s="9"/>
      <c r="N233" s="16" t="str">
        <f t="shared" si="3"/>
        <v/>
      </c>
      <c r="O233" s="14"/>
      <c r="P233" s="26"/>
      <c r="Q233" s="26"/>
      <c r="R233" s="26"/>
      <c r="S233" s="26"/>
      <c r="T233" s="26"/>
      <c r="U233" s="26"/>
      <c r="V233" s="26"/>
      <c r="W233" s="26"/>
      <c r="X233" s="26"/>
    </row>
    <row r="234" spans="1:24" ht="15.95" customHeight="1">
      <c r="A234" s="9"/>
      <c r="B234" s="6"/>
      <c r="C234" s="7"/>
      <c r="D234" s="45"/>
      <c r="E234" s="46"/>
      <c r="F234" s="47"/>
      <c r="G234" s="48"/>
      <c r="H234" s="49"/>
      <c r="I234" s="9"/>
      <c r="J234" s="16"/>
      <c r="K234" s="14"/>
      <c r="L234" s="12"/>
      <c r="M234" s="9"/>
      <c r="N234" s="16" t="str">
        <f t="shared" si="3"/>
        <v/>
      </c>
      <c r="O234" s="14"/>
      <c r="P234" s="26"/>
      <c r="Q234" s="26"/>
      <c r="R234" s="26"/>
      <c r="S234" s="26"/>
      <c r="T234" s="26"/>
      <c r="U234" s="26"/>
      <c r="V234" s="26"/>
      <c r="W234" s="26"/>
      <c r="X234" s="26"/>
    </row>
    <row r="235" spans="1:24" ht="15.95" customHeight="1">
      <c r="A235" s="9"/>
      <c r="B235" s="4"/>
      <c r="C235" s="5"/>
      <c r="D235" s="33"/>
      <c r="E235" s="43"/>
      <c r="F235" s="13"/>
      <c r="G235" s="14"/>
      <c r="H235" s="44"/>
      <c r="I235" s="9"/>
      <c r="J235" s="16"/>
      <c r="K235" s="14"/>
      <c r="L235" s="12"/>
      <c r="M235" s="9"/>
      <c r="N235" s="16" t="str">
        <f t="shared" si="3"/>
        <v/>
      </c>
      <c r="O235" s="14"/>
      <c r="P235" s="26"/>
      <c r="Q235" s="26"/>
      <c r="R235" s="26"/>
      <c r="S235" s="26"/>
      <c r="T235" s="26"/>
      <c r="U235" s="26"/>
      <c r="V235" s="26"/>
      <c r="W235" s="26"/>
      <c r="X235" s="26"/>
    </row>
    <row r="236" spans="1:24" ht="15.95" customHeight="1">
      <c r="A236" s="9"/>
      <c r="B236" s="6"/>
      <c r="C236" s="7"/>
      <c r="D236" s="45"/>
      <c r="E236" s="46"/>
      <c r="F236" s="47"/>
      <c r="G236" s="48"/>
      <c r="H236" s="49"/>
      <c r="I236" s="9"/>
      <c r="J236" s="16"/>
      <c r="K236" s="14"/>
      <c r="L236" s="12"/>
      <c r="M236" s="9"/>
      <c r="N236" s="16" t="str">
        <f t="shared" si="3"/>
        <v/>
      </c>
      <c r="O236" s="14"/>
      <c r="P236" s="26"/>
      <c r="Q236" s="26"/>
      <c r="R236" s="26"/>
      <c r="S236" s="26"/>
      <c r="T236" s="26"/>
      <c r="U236" s="26"/>
      <c r="V236" s="26"/>
      <c r="W236" s="26"/>
      <c r="X236" s="26"/>
    </row>
    <row r="237" spans="1:24" ht="15.95" customHeight="1">
      <c r="A237" s="9"/>
      <c r="B237" s="4"/>
      <c r="C237" s="5"/>
      <c r="D237" s="33"/>
      <c r="E237" s="43"/>
      <c r="F237" s="13"/>
      <c r="G237" s="14"/>
      <c r="H237" s="44"/>
      <c r="I237" s="9"/>
      <c r="J237" s="16"/>
      <c r="K237" s="14"/>
      <c r="L237" s="12"/>
      <c r="M237" s="9"/>
      <c r="N237" s="16" t="str">
        <f t="shared" si="3"/>
        <v/>
      </c>
      <c r="O237" s="14"/>
      <c r="P237" s="26"/>
      <c r="Q237" s="26"/>
      <c r="R237" s="26"/>
      <c r="S237" s="26"/>
      <c r="T237" s="26"/>
      <c r="U237" s="26"/>
      <c r="V237" s="26"/>
      <c r="W237" s="26"/>
      <c r="X237" s="26"/>
    </row>
    <row r="238" spans="1:24" ht="15.95" customHeight="1">
      <c r="A238" s="9"/>
      <c r="B238" s="6"/>
      <c r="C238" s="7"/>
      <c r="D238" s="45"/>
      <c r="E238" s="46"/>
      <c r="F238" s="47"/>
      <c r="G238" s="48"/>
      <c r="H238" s="49"/>
      <c r="I238" s="9"/>
      <c r="J238" s="16"/>
      <c r="K238" s="14"/>
      <c r="L238" s="12"/>
      <c r="M238" s="9"/>
      <c r="N238" s="16" t="str">
        <f t="shared" si="3"/>
        <v/>
      </c>
      <c r="O238" s="14"/>
      <c r="P238" s="26"/>
      <c r="Q238" s="26"/>
      <c r="R238" s="26"/>
      <c r="S238" s="26"/>
      <c r="T238" s="26"/>
      <c r="U238" s="26"/>
      <c r="V238" s="26"/>
      <c r="W238" s="26"/>
      <c r="X238" s="26"/>
    </row>
    <row r="239" spans="1:24" ht="15.95" customHeight="1">
      <c r="A239" s="9"/>
      <c r="B239" s="4"/>
      <c r="C239" s="5"/>
      <c r="D239" s="33"/>
      <c r="E239" s="43"/>
      <c r="F239" s="13"/>
      <c r="G239" s="14"/>
      <c r="H239" s="44"/>
      <c r="I239" s="9"/>
      <c r="J239" s="16"/>
      <c r="K239" s="14"/>
      <c r="L239" s="12"/>
      <c r="M239" s="9"/>
      <c r="N239" s="16" t="str">
        <f t="shared" si="3"/>
        <v/>
      </c>
      <c r="O239" s="14"/>
      <c r="P239" s="26"/>
      <c r="Q239" s="26"/>
      <c r="R239" s="26"/>
      <c r="S239" s="26"/>
      <c r="T239" s="26"/>
      <c r="U239" s="26"/>
      <c r="V239" s="26"/>
      <c r="W239" s="26"/>
      <c r="X239" s="26"/>
    </row>
    <row r="240" spans="1:24" ht="15.95" customHeight="1">
      <c r="A240" s="9"/>
      <c r="B240" s="6"/>
      <c r="C240" s="7"/>
      <c r="D240" s="45"/>
      <c r="E240" s="46"/>
      <c r="F240" s="47"/>
      <c r="G240" s="48"/>
      <c r="H240" s="49"/>
      <c r="I240" s="9"/>
      <c r="J240" s="16"/>
      <c r="K240" s="14"/>
      <c r="L240" s="12"/>
      <c r="M240" s="9"/>
      <c r="N240" s="16" t="str">
        <f t="shared" si="3"/>
        <v/>
      </c>
      <c r="O240" s="14"/>
      <c r="P240" s="26"/>
      <c r="Q240" s="26"/>
      <c r="R240" s="26"/>
      <c r="S240" s="26"/>
      <c r="T240" s="26"/>
      <c r="U240" s="26"/>
      <c r="V240" s="26"/>
      <c r="W240" s="26"/>
      <c r="X240" s="26"/>
    </row>
    <row r="241" spans="1:24" ht="15.95" customHeight="1">
      <c r="A241" s="9"/>
      <c r="B241" s="4"/>
      <c r="C241" s="5"/>
      <c r="D241" s="33"/>
      <c r="E241" s="43"/>
      <c r="F241" s="13"/>
      <c r="G241" s="14"/>
      <c r="H241" s="44"/>
      <c r="I241" s="9"/>
      <c r="J241" s="16"/>
      <c r="K241" s="14"/>
      <c r="L241" s="12"/>
      <c r="M241" s="9"/>
      <c r="N241" s="16" t="str">
        <f t="shared" si="3"/>
        <v/>
      </c>
      <c r="O241" s="14"/>
      <c r="P241" s="26"/>
      <c r="Q241" s="26"/>
      <c r="R241" s="26"/>
      <c r="S241" s="26"/>
      <c r="T241" s="26"/>
      <c r="U241" s="26"/>
      <c r="V241" s="26"/>
      <c r="W241" s="26"/>
      <c r="X241" s="26"/>
    </row>
    <row r="242" spans="1:24" ht="15.95" customHeight="1">
      <c r="A242" s="9"/>
      <c r="B242" s="6"/>
      <c r="C242" s="7"/>
      <c r="D242" s="45"/>
      <c r="E242" s="46"/>
      <c r="F242" s="47"/>
      <c r="G242" s="48"/>
      <c r="H242" s="49"/>
      <c r="I242" s="9"/>
      <c r="J242" s="16"/>
      <c r="K242" s="14"/>
      <c r="L242" s="12"/>
      <c r="M242" s="9"/>
      <c r="N242" s="16" t="str">
        <f t="shared" si="3"/>
        <v/>
      </c>
      <c r="O242" s="14"/>
    </row>
    <row r="243" spans="1:24" ht="15.95" customHeight="1">
      <c r="A243" s="9"/>
      <c r="B243" s="4"/>
      <c r="C243" s="5"/>
      <c r="D243" s="33"/>
      <c r="E243" s="43"/>
      <c r="F243" s="13"/>
      <c r="G243" s="14"/>
      <c r="H243" s="44"/>
      <c r="I243" s="9"/>
      <c r="J243" s="16"/>
      <c r="K243" s="14"/>
      <c r="L243" s="12"/>
      <c r="M243" s="9"/>
      <c r="N243" s="16" t="str">
        <f t="shared" si="3"/>
        <v/>
      </c>
      <c r="O243" s="14"/>
    </row>
    <row r="244" spans="1:24" ht="15.95" customHeight="1">
      <c r="A244" s="9"/>
      <c r="B244" s="6"/>
      <c r="C244" s="7"/>
      <c r="D244" s="45"/>
      <c r="E244" s="46"/>
      <c r="F244" s="47"/>
      <c r="G244" s="48"/>
      <c r="H244" s="49"/>
      <c r="I244" s="9"/>
      <c r="J244" s="16"/>
      <c r="K244" s="14"/>
      <c r="L244" s="12"/>
      <c r="M244" s="9"/>
      <c r="N244" s="16" t="str">
        <f t="shared" si="3"/>
        <v/>
      </c>
      <c r="O244" s="14"/>
    </row>
    <row r="245" spans="1:24" ht="15.95" customHeight="1">
      <c r="A245" s="9"/>
      <c r="B245" s="4"/>
      <c r="C245" s="5"/>
      <c r="D245" s="33"/>
      <c r="E245" s="43"/>
      <c r="F245" s="13"/>
      <c r="G245" s="14"/>
      <c r="H245" s="44"/>
      <c r="I245" s="9"/>
      <c r="J245" s="16"/>
      <c r="K245" s="14"/>
      <c r="L245" s="12"/>
      <c r="M245" s="9"/>
      <c r="N245" s="16" t="str">
        <f t="shared" si="3"/>
        <v/>
      </c>
      <c r="O245" s="14"/>
    </row>
    <row r="246" spans="1:24" ht="15.95" customHeight="1">
      <c r="A246" s="9"/>
      <c r="B246" s="6"/>
      <c r="C246" s="7"/>
      <c r="D246" s="45"/>
      <c r="E246" s="46"/>
      <c r="F246" s="47"/>
      <c r="G246" s="48"/>
      <c r="H246" s="49"/>
      <c r="I246" s="9"/>
      <c r="J246" s="16"/>
      <c r="K246" s="14"/>
      <c r="L246" s="12"/>
      <c r="M246" s="9"/>
      <c r="N246" s="16" t="str">
        <f t="shared" si="3"/>
        <v/>
      </c>
      <c r="O246" s="14"/>
    </row>
    <row r="247" spans="1:24" ht="15.95" customHeight="1">
      <c r="A247" s="9"/>
      <c r="B247" s="4"/>
      <c r="C247" s="5"/>
      <c r="D247" s="33"/>
      <c r="E247" s="43"/>
      <c r="F247" s="13"/>
      <c r="G247" s="14"/>
      <c r="H247" s="44"/>
      <c r="I247" s="9"/>
      <c r="J247" s="16"/>
      <c r="K247" s="14"/>
      <c r="L247" s="12"/>
      <c r="M247" s="9"/>
      <c r="N247" s="16" t="str">
        <f t="shared" si="3"/>
        <v/>
      </c>
      <c r="O247" s="14"/>
    </row>
    <row r="248" spans="1:24" ht="15.95" customHeight="1">
      <c r="A248" s="9"/>
      <c r="B248" s="6"/>
      <c r="C248" s="7"/>
      <c r="D248" s="45"/>
      <c r="E248" s="46"/>
      <c r="F248" s="47"/>
      <c r="G248" s="48"/>
      <c r="H248" s="49"/>
      <c r="I248" s="9"/>
      <c r="J248" s="16"/>
      <c r="K248" s="14"/>
      <c r="L248" s="12"/>
      <c r="M248" s="9"/>
      <c r="N248" s="16" t="str">
        <f t="shared" si="3"/>
        <v/>
      </c>
      <c r="O248" s="14"/>
    </row>
    <row r="249" spans="1:24" ht="15.95" customHeight="1">
      <c r="A249" s="9"/>
      <c r="B249" s="4"/>
      <c r="C249" s="5"/>
      <c r="D249" s="33"/>
      <c r="E249" s="43"/>
      <c r="F249" s="13"/>
      <c r="G249" s="14"/>
      <c r="H249" s="44"/>
      <c r="I249" s="9"/>
      <c r="J249" s="16"/>
      <c r="K249" s="14"/>
      <c r="L249" s="12"/>
      <c r="M249" s="9"/>
      <c r="N249" s="16" t="str">
        <f t="shared" si="3"/>
        <v/>
      </c>
      <c r="O249" s="14"/>
    </row>
    <row r="250" spans="1:24" ht="15.95" customHeight="1">
      <c r="A250" s="9"/>
      <c r="B250" s="6"/>
      <c r="C250" s="7"/>
      <c r="D250" s="45"/>
      <c r="E250" s="46"/>
      <c r="F250" s="47"/>
      <c r="G250" s="48"/>
      <c r="H250" s="49"/>
      <c r="I250" s="9"/>
      <c r="J250" s="16"/>
      <c r="K250" s="14"/>
      <c r="L250" s="12"/>
      <c r="M250" s="9"/>
      <c r="N250" s="16" t="str">
        <f t="shared" si="3"/>
        <v/>
      </c>
      <c r="O250" s="14"/>
    </row>
    <row r="251" spans="1:24" ht="15.95" customHeight="1">
      <c r="A251" s="9"/>
      <c r="B251" s="4"/>
      <c r="C251" s="5"/>
      <c r="D251" s="33"/>
      <c r="E251" s="43"/>
      <c r="F251" s="13"/>
      <c r="G251" s="14"/>
      <c r="H251" s="44"/>
      <c r="I251" s="9"/>
      <c r="J251" s="16"/>
      <c r="K251" s="14"/>
      <c r="L251" s="12"/>
      <c r="M251" s="9"/>
      <c r="N251" s="16" t="str">
        <f t="shared" si="3"/>
        <v/>
      </c>
      <c r="O251" s="14"/>
    </row>
    <row r="252" spans="1:24" ht="15.95" customHeight="1">
      <c r="A252" s="9"/>
      <c r="B252" s="6"/>
      <c r="C252" s="7"/>
      <c r="D252" s="45"/>
      <c r="E252" s="46"/>
      <c r="F252" s="47"/>
      <c r="G252" s="48"/>
      <c r="H252" s="49"/>
      <c r="I252" s="9"/>
      <c r="J252" s="16"/>
      <c r="K252" s="14"/>
      <c r="L252" s="12"/>
      <c r="M252" s="9"/>
      <c r="N252" s="16" t="str">
        <f t="shared" si="3"/>
        <v/>
      </c>
      <c r="O252" s="14"/>
    </row>
    <row r="253" spans="1:24" ht="15.95" customHeight="1">
      <c r="A253" s="9"/>
      <c r="B253" s="4"/>
      <c r="C253" s="5"/>
      <c r="D253" s="33"/>
      <c r="E253" s="43"/>
      <c r="F253" s="13"/>
      <c r="G253" s="14"/>
      <c r="H253" s="44"/>
      <c r="I253" s="9"/>
      <c r="J253" s="16"/>
      <c r="K253" s="14"/>
      <c r="L253" s="12"/>
      <c r="M253" s="9"/>
      <c r="N253" s="16" t="str">
        <f t="shared" si="3"/>
        <v/>
      </c>
      <c r="O253" s="14"/>
    </row>
    <row r="254" spans="1:24" ht="15.95" customHeight="1">
      <c r="A254" s="9"/>
      <c r="B254" s="6"/>
      <c r="C254" s="7"/>
      <c r="D254" s="45"/>
      <c r="E254" s="46"/>
      <c r="F254" s="47"/>
      <c r="G254" s="48"/>
      <c r="H254" s="49"/>
      <c r="I254" s="9"/>
      <c r="J254" s="16"/>
      <c r="K254" s="14"/>
      <c r="L254" s="12"/>
      <c r="M254" s="9"/>
      <c r="N254" s="16" t="str">
        <f t="shared" si="3"/>
        <v/>
      </c>
      <c r="O254" s="14"/>
    </row>
    <row r="255" spans="1:24" ht="15.95" customHeight="1">
      <c r="A255" s="9"/>
      <c r="B255" s="4"/>
      <c r="C255" s="5"/>
      <c r="D255" s="33"/>
      <c r="E255" s="43"/>
      <c r="F255" s="13"/>
      <c r="G255" s="14"/>
      <c r="H255" s="44"/>
      <c r="I255" s="9"/>
      <c r="J255" s="16"/>
      <c r="K255" s="14"/>
      <c r="L255" s="12"/>
      <c r="M255" s="9"/>
      <c r="N255" s="16" t="str">
        <f t="shared" si="3"/>
        <v/>
      </c>
      <c r="O255" s="14"/>
    </row>
    <row r="256" spans="1:24" ht="15.95" customHeight="1">
      <c r="A256" s="9"/>
      <c r="B256" s="6"/>
      <c r="C256" s="7"/>
      <c r="D256" s="45"/>
      <c r="E256" s="46"/>
      <c r="F256" s="47"/>
      <c r="G256" s="48"/>
      <c r="H256" s="49"/>
      <c r="I256" s="9"/>
      <c r="J256" s="16"/>
      <c r="K256" s="14"/>
      <c r="L256" s="12"/>
      <c r="M256" s="9"/>
      <c r="N256" s="16" t="str">
        <f t="shared" si="3"/>
        <v/>
      </c>
      <c r="O256" s="14"/>
    </row>
    <row r="257" spans="1:15" ht="15.95" customHeight="1">
      <c r="A257" s="9"/>
      <c r="B257" s="4"/>
      <c r="C257" s="5"/>
      <c r="D257" s="33"/>
      <c r="E257" s="43"/>
      <c r="F257" s="13"/>
      <c r="G257" s="14"/>
      <c r="H257" s="44"/>
      <c r="I257" s="9"/>
      <c r="J257" s="16"/>
      <c r="K257" s="14"/>
      <c r="L257" s="12"/>
      <c r="M257" s="9"/>
      <c r="N257" s="16" t="str">
        <f t="shared" si="3"/>
        <v/>
      </c>
      <c r="O257" s="14"/>
    </row>
    <row r="258" spans="1:15" ht="15.95" customHeight="1">
      <c r="A258" s="9"/>
      <c r="B258" s="6"/>
      <c r="C258" s="7"/>
      <c r="D258" s="45"/>
      <c r="E258" s="46"/>
      <c r="F258" s="47"/>
      <c r="G258" s="48"/>
      <c r="H258" s="49"/>
      <c r="I258" s="9"/>
      <c r="J258" s="16"/>
      <c r="K258" s="14"/>
      <c r="L258" s="12"/>
      <c r="M258" s="9"/>
      <c r="N258" s="16" t="str">
        <f t="shared" si="3"/>
        <v/>
      </c>
      <c r="O258" s="14"/>
    </row>
    <row r="259" spans="1:15" ht="15.95" customHeight="1">
      <c r="A259" s="9"/>
      <c r="B259" s="4"/>
      <c r="C259" s="5"/>
      <c r="D259" s="33"/>
      <c r="E259" s="43"/>
      <c r="F259" s="13"/>
      <c r="G259" s="14"/>
      <c r="H259" s="44"/>
      <c r="I259" s="9"/>
      <c r="J259" s="16"/>
      <c r="K259" s="14"/>
      <c r="L259" s="12"/>
      <c r="M259" s="9"/>
      <c r="N259" s="16" t="str">
        <f t="shared" si="3"/>
        <v/>
      </c>
      <c r="O259" s="14"/>
    </row>
    <row r="260" spans="1:15" ht="15.95" customHeight="1">
      <c r="A260" s="9"/>
      <c r="B260" s="6"/>
      <c r="C260" s="7"/>
      <c r="D260" s="45"/>
      <c r="E260" s="46"/>
      <c r="F260" s="47"/>
      <c r="G260" s="48"/>
      <c r="H260" s="49"/>
      <c r="I260" s="9"/>
      <c r="J260" s="16"/>
      <c r="K260" s="14"/>
      <c r="L260" s="12"/>
      <c r="M260" s="9"/>
      <c r="N260" s="16" t="str">
        <f t="shared" si="3"/>
        <v/>
      </c>
      <c r="O260" s="14"/>
    </row>
    <row r="261" spans="1:15" ht="15.95" customHeight="1">
      <c r="A261" s="9"/>
      <c r="B261" s="4"/>
      <c r="C261" s="5"/>
      <c r="D261" s="33"/>
      <c r="E261" s="43"/>
      <c r="F261" s="13"/>
      <c r="G261" s="14"/>
      <c r="H261" s="44"/>
      <c r="I261" s="9"/>
      <c r="J261" s="16"/>
      <c r="K261" s="14"/>
      <c r="L261" s="12"/>
      <c r="M261" s="9"/>
      <c r="N261" s="16" t="str">
        <f t="shared" si="3"/>
        <v/>
      </c>
      <c r="O261" s="14"/>
    </row>
    <row r="262" spans="1:15" ht="15.95" customHeight="1">
      <c r="A262" s="9"/>
      <c r="B262" s="6"/>
      <c r="C262" s="7"/>
      <c r="D262" s="45"/>
      <c r="E262" s="46"/>
      <c r="F262" s="47"/>
      <c r="G262" s="48"/>
      <c r="H262" s="49"/>
      <c r="I262" s="9"/>
      <c r="J262" s="16"/>
      <c r="K262" s="14"/>
      <c r="L262" s="12"/>
      <c r="M262" s="9"/>
      <c r="N262" s="16" t="str">
        <f t="shared" si="3"/>
        <v/>
      </c>
      <c r="O262" s="14"/>
    </row>
    <row r="263" spans="1:15" ht="15.95" customHeight="1">
      <c r="A263" s="9"/>
      <c r="B263" s="4"/>
      <c r="C263" s="5"/>
      <c r="D263" s="33"/>
      <c r="E263" s="43"/>
      <c r="F263" s="13"/>
      <c r="G263" s="14"/>
      <c r="H263" s="44"/>
      <c r="I263" s="9"/>
      <c r="J263" s="16"/>
      <c r="K263" s="14"/>
      <c r="L263" s="12"/>
      <c r="M263" s="9"/>
      <c r="N263" s="16" t="str">
        <f t="shared" si="3"/>
        <v/>
      </c>
      <c r="O263" s="14"/>
    </row>
    <row r="264" spans="1:15" ht="15.95" customHeight="1">
      <c r="A264" s="9"/>
      <c r="B264" s="6"/>
      <c r="C264" s="7"/>
      <c r="D264" s="45"/>
      <c r="E264" s="46"/>
      <c r="F264" s="47"/>
      <c r="G264" s="48"/>
      <c r="H264" s="49"/>
      <c r="I264" s="9"/>
      <c r="J264" s="16"/>
      <c r="K264" s="14"/>
      <c r="L264" s="12"/>
      <c r="M264" s="9"/>
      <c r="N264" s="16" t="str">
        <f t="shared" si="3"/>
        <v/>
      </c>
      <c r="O264" s="14"/>
    </row>
    <row r="265" spans="1:15" ht="15.95" customHeight="1">
      <c r="A265" s="9"/>
      <c r="B265" s="4"/>
      <c r="C265" s="5"/>
      <c r="D265" s="33"/>
      <c r="E265" s="43"/>
      <c r="F265" s="13"/>
      <c r="G265" s="14"/>
      <c r="H265" s="44"/>
      <c r="I265" s="9"/>
      <c r="J265" s="16"/>
      <c r="K265" s="14"/>
      <c r="L265" s="12"/>
      <c r="M265" s="9"/>
      <c r="N265" s="16" t="str">
        <f t="shared" si="3"/>
        <v/>
      </c>
      <c r="O265" s="14"/>
    </row>
    <row r="266" spans="1:15" ht="15.95" customHeight="1">
      <c r="A266" s="9"/>
      <c r="B266" s="6"/>
      <c r="C266" s="7"/>
      <c r="D266" s="45"/>
      <c r="E266" s="46"/>
      <c r="F266" s="47"/>
      <c r="G266" s="48"/>
      <c r="H266" s="49"/>
      <c r="I266" s="9"/>
      <c r="J266" s="16"/>
      <c r="K266" s="14"/>
      <c r="L266" s="12"/>
      <c r="M266" s="9"/>
      <c r="N266" s="16" t="str">
        <f t="shared" si="3"/>
        <v/>
      </c>
      <c r="O266" s="14"/>
    </row>
    <row r="267" spans="1:15" ht="15.95" customHeight="1">
      <c r="A267" s="9"/>
      <c r="B267" s="4"/>
      <c r="C267" s="5"/>
      <c r="D267" s="33"/>
      <c r="E267" s="43"/>
      <c r="F267" s="13"/>
      <c r="G267" s="14"/>
      <c r="H267" s="44"/>
      <c r="I267" s="9"/>
      <c r="J267" s="16"/>
      <c r="K267" s="14"/>
      <c r="L267" s="12"/>
      <c r="M267" s="9"/>
      <c r="N267" s="16" t="str">
        <f t="shared" si="3"/>
        <v/>
      </c>
      <c r="O267" s="14"/>
    </row>
    <row r="268" spans="1:15" ht="15.95" customHeight="1">
      <c r="A268" s="9"/>
      <c r="B268" s="6"/>
      <c r="C268" s="7"/>
      <c r="D268" s="45"/>
      <c r="E268" s="46"/>
      <c r="F268" s="47"/>
      <c r="G268" s="48"/>
      <c r="H268" s="49"/>
      <c r="I268" s="9"/>
      <c r="J268" s="16"/>
      <c r="K268" s="14"/>
      <c r="L268" s="12"/>
      <c r="M268" s="9"/>
      <c r="N268" s="16" t="str">
        <f t="shared" si="3"/>
        <v/>
      </c>
      <c r="O268" s="14"/>
    </row>
    <row r="269" spans="1:15" ht="15.95" customHeight="1">
      <c r="A269" s="9"/>
      <c r="B269" s="4"/>
      <c r="C269" s="5"/>
      <c r="D269" s="33"/>
      <c r="E269" s="43"/>
      <c r="F269" s="13"/>
      <c r="G269" s="14"/>
      <c r="H269" s="44"/>
      <c r="I269" s="9"/>
      <c r="J269" s="16"/>
      <c r="K269" s="14"/>
      <c r="L269" s="12"/>
      <c r="M269" s="9"/>
      <c r="N269" s="16" t="str">
        <f t="shared" si="3"/>
        <v/>
      </c>
      <c r="O269" s="14"/>
    </row>
    <row r="270" spans="1:15" ht="15.95" customHeight="1">
      <c r="A270" s="9"/>
      <c r="B270" s="6"/>
      <c r="C270" s="7"/>
      <c r="D270" s="45"/>
      <c r="E270" s="46"/>
      <c r="F270" s="47"/>
      <c r="G270" s="48"/>
      <c r="H270" s="49"/>
      <c r="I270" s="9"/>
      <c r="J270" s="16"/>
      <c r="K270" s="14"/>
      <c r="L270" s="12"/>
      <c r="M270" s="9"/>
      <c r="N270" s="16" t="str">
        <f t="shared" si="3"/>
        <v/>
      </c>
      <c r="O270" s="14"/>
    </row>
    <row r="271" spans="1:15" ht="15.95" customHeight="1">
      <c r="A271" s="9"/>
      <c r="B271" s="4"/>
      <c r="C271" s="5"/>
      <c r="D271" s="33"/>
      <c r="E271" s="43"/>
      <c r="F271" s="13"/>
      <c r="G271" s="14"/>
      <c r="H271" s="44"/>
      <c r="I271" s="9"/>
      <c r="J271" s="16"/>
      <c r="K271" s="14"/>
      <c r="L271" s="12"/>
      <c r="M271" s="9"/>
      <c r="N271" s="16" t="str">
        <f t="shared" si="3"/>
        <v/>
      </c>
      <c r="O271" s="14"/>
    </row>
    <row r="272" spans="1:15" ht="15.95" customHeight="1">
      <c r="A272" s="9"/>
      <c r="B272" s="6"/>
      <c r="C272" s="7"/>
      <c r="D272" s="45"/>
      <c r="E272" s="46"/>
      <c r="F272" s="47"/>
      <c r="G272" s="48"/>
      <c r="H272" s="49"/>
      <c r="I272" s="9"/>
      <c r="J272" s="16"/>
      <c r="K272" s="14"/>
      <c r="L272" s="12"/>
      <c r="M272" s="9"/>
      <c r="N272" s="16" t="str">
        <f t="shared" ref="N272:N335" si="4">IF(AND(H272&gt;$N$9,H272&lt;$N$8,ISNUMBER(H272)),H272,"")</f>
        <v/>
      </c>
      <c r="O272" s="14"/>
    </row>
    <row r="273" spans="1:15" ht="15.95" customHeight="1">
      <c r="A273" s="9"/>
      <c r="B273" s="4"/>
      <c r="C273" s="5"/>
      <c r="D273" s="33"/>
      <c r="E273" s="43"/>
      <c r="F273" s="13"/>
      <c r="G273" s="14"/>
      <c r="H273" s="44"/>
      <c r="I273" s="9"/>
      <c r="J273" s="16"/>
      <c r="K273" s="14"/>
      <c r="L273" s="12"/>
      <c r="M273" s="9"/>
      <c r="N273" s="16" t="str">
        <f t="shared" si="4"/>
        <v/>
      </c>
      <c r="O273" s="14"/>
    </row>
    <row r="274" spans="1:15" ht="15.95" customHeight="1">
      <c r="A274" s="9"/>
      <c r="B274" s="6"/>
      <c r="C274" s="7"/>
      <c r="D274" s="45"/>
      <c r="E274" s="46"/>
      <c r="F274" s="47"/>
      <c r="G274" s="48"/>
      <c r="H274" s="49"/>
      <c r="I274" s="9"/>
      <c r="J274" s="16"/>
      <c r="K274" s="14"/>
      <c r="L274" s="12"/>
      <c r="M274" s="9"/>
      <c r="N274" s="16" t="str">
        <f t="shared" si="4"/>
        <v/>
      </c>
      <c r="O274" s="14"/>
    </row>
    <row r="275" spans="1:15" ht="15.95" customHeight="1">
      <c r="A275" s="9"/>
      <c r="B275" s="4"/>
      <c r="C275" s="5"/>
      <c r="D275" s="33"/>
      <c r="E275" s="43"/>
      <c r="F275" s="13"/>
      <c r="G275" s="14"/>
      <c r="H275" s="44"/>
      <c r="I275" s="9"/>
      <c r="J275" s="16"/>
      <c r="K275" s="14"/>
      <c r="L275" s="12"/>
      <c r="M275" s="9"/>
      <c r="N275" s="16" t="str">
        <f t="shared" si="4"/>
        <v/>
      </c>
      <c r="O275" s="14"/>
    </row>
    <row r="276" spans="1:15" ht="15.95" customHeight="1">
      <c r="A276" s="9"/>
      <c r="B276" s="6"/>
      <c r="C276" s="7"/>
      <c r="D276" s="45"/>
      <c r="E276" s="46"/>
      <c r="F276" s="47"/>
      <c r="G276" s="48"/>
      <c r="H276" s="49"/>
      <c r="I276" s="9"/>
      <c r="J276" s="16"/>
      <c r="K276" s="14"/>
      <c r="L276" s="12"/>
      <c r="M276" s="9"/>
      <c r="N276" s="16" t="str">
        <f t="shared" si="4"/>
        <v/>
      </c>
      <c r="O276" s="14"/>
    </row>
    <row r="277" spans="1:15" ht="15.95" customHeight="1">
      <c r="A277" s="9"/>
      <c r="B277" s="4"/>
      <c r="C277" s="5"/>
      <c r="D277" s="33"/>
      <c r="E277" s="43"/>
      <c r="F277" s="13"/>
      <c r="G277" s="14"/>
      <c r="H277" s="44"/>
      <c r="I277" s="9"/>
      <c r="J277" s="16"/>
      <c r="K277" s="14"/>
      <c r="L277" s="12"/>
      <c r="M277" s="9"/>
      <c r="N277" s="16" t="str">
        <f t="shared" si="4"/>
        <v/>
      </c>
      <c r="O277" s="14"/>
    </row>
    <row r="278" spans="1:15" ht="15.95" customHeight="1">
      <c r="A278" s="9"/>
      <c r="B278" s="6"/>
      <c r="C278" s="7"/>
      <c r="D278" s="45"/>
      <c r="E278" s="46"/>
      <c r="F278" s="47"/>
      <c r="G278" s="48"/>
      <c r="H278" s="49"/>
      <c r="I278" s="9"/>
      <c r="J278" s="16"/>
      <c r="K278" s="14"/>
      <c r="L278" s="12"/>
      <c r="M278" s="9"/>
      <c r="N278" s="16" t="str">
        <f t="shared" si="4"/>
        <v/>
      </c>
      <c r="O278" s="14"/>
    </row>
    <row r="279" spans="1:15" ht="15.95" customHeight="1">
      <c r="A279" s="9"/>
      <c r="B279" s="4"/>
      <c r="C279" s="5"/>
      <c r="D279" s="33"/>
      <c r="E279" s="43"/>
      <c r="F279" s="13"/>
      <c r="G279" s="14"/>
      <c r="H279" s="44"/>
      <c r="I279" s="9"/>
      <c r="J279" s="16"/>
      <c r="K279" s="14"/>
      <c r="L279" s="12"/>
      <c r="M279" s="9"/>
      <c r="N279" s="16" t="str">
        <f t="shared" si="4"/>
        <v/>
      </c>
      <c r="O279" s="14"/>
    </row>
    <row r="280" spans="1:15" ht="15.95" customHeight="1">
      <c r="A280" s="9"/>
      <c r="B280" s="6"/>
      <c r="C280" s="7"/>
      <c r="D280" s="45"/>
      <c r="E280" s="46"/>
      <c r="F280" s="47"/>
      <c r="G280" s="48"/>
      <c r="H280" s="49"/>
      <c r="I280" s="9"/>
      <c r="J280" s="16"/>
      <c r="K280" s="14"/>
      <c r="L280" s="12"/>
      <c r="M280" s="9"/>
      <c r="N280" s="16" t="str">
        <f t="shared" si="4"/>
        <v/>
      </c>
      <c r="O280" s="14"/>
    </row>
    <row r="281" spans="1:15" ht="15.95" customHeight="1">
      <c r="A281" s="9"/>
      <c r="B281" s="4"/>
      <c r="C281" s="5"/>
      <c r="D281" s="33"/>
      <c r="E281" s="43"/>
      <c r="F281" s="13"/>
      <c r="G281" s="14"/>
      <c r="H281" s="44"/>
      <c r="I281" s="9"/>
      <c r="J281" s="16"/>
      <c r="K281" s="14"/>
      <c r="L281" s="12"/>
      <c r="M281" s="9"/>
      <c r="N281" s="16" t="str">
        <f t="shared" si="4"/>
        <v/>
      </c>
      <c r="O281" s="14"/>
    </row>
    <row r="282" spans="1:15" ht="15.95" customHeight="1">
      <c r="A282" s="9"/>
      <c r="B282" s="6"/>
      <c r="C282" s="7"/>
      <c r="D282" s="45"/>
      <c r="E282" s="46"/>
      <c r="F282" s="47"/>
      <c r="G282" s="48"/>
      <c r="H282" s="49"/>
      <c r="I282" s="9"/>
      <c r="J282" s="16"/>
      <c r="K282" s="14"/>
      <c r="L282" s="12"/>
      <c r="M282" s="9"/>
      <c r="N282" s="16" t="str">
        <f t="shared" si="4"/>
        <v/>
      </c>
      <c r="O282" s="14"/>
    </row>
    <row r="283" spans="1:15" ht="15.95" customHeight="1">
      <c r="A283" s="9"/>
      <c r="B283" s="4"/>
      <c r="C283" s="5"/>
      <c r="D283" s="33"/>
      <c r="E283" s="43"/>
      <c r="F283" s="13"/>
      <c r="G283" s="14"/>
      <c r="H283" s="44"/>
      <c r="I283" s="9"/>
      <c r="J283" s="16"/>
      <c r="K283" s="14"/>
      <c r="L283" s="12"/>
      <c r="M283" s="9"/>
      <c r="N283" s="16" t="str">
        <f t="shared" si="4"/>
        <v/>
      </c>
      <c r="O283" s="14"/>
    </row>
    <row r="284" spans="1:15" ht="15.95" customHeight="1">
      <c r="A284" s="9"/>
      <c r="B284" s="6"/>
      <c r="C284" s="7"/>
      <c r="D284" s="45"/>
      <c r="E284" s="46"/>
      <c r="F284" s="47"/>
      <c r="G284" s="48"/>
      <c r="H284" s="49"/>
      <c r="I284" s="9"/>
      <c r="J284" s="16"/>
      <c r="K284" s="14"/>
      <c r="L284" s="12"/>
      <c r="M284" s="9"/>
      <c r="N284" s="16" t="str">
        <f t="shared" si="4"/>
        <v/>
      </c>
      <c r="O284" s="14"/>
    </row>
    <row r="285" spans="1:15" ht="15.95" customHeight="1">
      <c r="A285" s="9"/>
      <c r="B285" s="4"/>
      <c r="C285" s="5"/>
      <c r="D285" s="33"/>
      <c r="E285" s="43"/>
      <c r="F285" s="13"/>
      <c r="G285" s="14"/>
      <c r="H285" s="44"/>
      <c r="I285" s="9"/>
      <c r="J285" s="16"/>
      <c r="K285" s="14"/>
      <c r="L285" s="12"/>
      <c r="M285" s="9"/>
      <c r="N285" s="16" t="str">
        <f t="shared" si="4"/>
        <v/>
      </c>
      <c r="O285" s="14"/>
    </row>
    <row r="286" spans="1:15" ht="15.95" customHeight="1">
      <c r="A286" s="9"/>
      <c r="B286" s="6"/>
      <c r="C286" s="7"/>
      <c r="D286" s="45"/>
      <c r="E286" s="46"/>
      <c r="F286" s="47"/>
      <c r="G286" s="48"/>
      <c r="H286" s="49"/>
      <c r="I286" s="9"/>
      <c r="J286" s="16"/>
      <c r="K286" s="14"/>
      <c r="L286" s="12"/>
      <c r="M286" s="9"/>
      <c r="N286" s="16" t="str">
        <f t="shared" si="4"/>
        <v/>
      </c>
      <c r="O286" s="14"/>
    </row>
    <row r="287" spans="1:15" ht="15.95" customHeight="1">
      <c r="A287" s="9"/>
      <c r="B287" s="4"/>
      <c r="C287" s="5"/>
      <c r="D287" s="33"/>
      <c r="E287" s="43"/>
      <c r="F287" s="13"/>
      <c r="G287" s="14"/>
      <c r="H287" s="44"/>
      <c r="I287" s="9"/>
      <c r="J287" s="16"/>
      <c r="K287" s="14"/>
      <c r="L287" s="12"/>
      <c r="M287" s="9"/>
      <c r="N287" s="16" t="str">
        <f t="shared" si="4"/>
        <v/>
      </c>
      <c r="O287" s="14"/>
    </row>
    <row r="288" spans="1:15" ht="15.95" customHeight="1">
      <c r="A288" s="9"/>
      <c r="B288" s="6"/>
      <c r="C288" s="7"/>
      <c r="D288" s="45"/>
      <c r="E288" s="46"/>
      <c r="F288" s="47"/>
      <c r="G288" s="48"/>
      <c r="H288" s="49"/>
      <c r="I288" s="9"/>
      <c r="J288" s="16"/>
      <c r="K288" s="14"/>
      <c r="L288" s="12"/>
      <c r="M288" s="9"/>
      <c r="N288" s="16" t="str">
        <f t="shared" si="4"/>
        <v/>
      </c>
      <c r="O288" s="14"/>
    </row>
    <row r="289" spans="1:15" ht="15.95" customHeight="1">
      <c r="A289" s="9"/>
      <c r="B289" s="4"/>
      <c r="C289" s="5"/>
      <c r="D289" s="33"/>
      <c r="E289" s="43"/>
      <c r="F289" s="13"/>
      <c r="G289" s="14"/>
      <c r="H289" s="44"/>
      <c r="I289" s="9"/>
      <c r="J289" s="16"/>
      <c r="K289" s="14"/>
      <c r="L289" s="12"/>
      <c r="M289" s="9"/>
      <c r="N289" s="16" t="str">
        <f t="shared" si="4"/>
        <v/>
      </c>
      <c r="O289" s="14"/>
    </row>
    <row r="290" spans="1:15" ht="15.95" customHeight="1">
      <c r="A290" s="9"/>
      <c r="B290" s="6"/>
      <c r="C290" s="7"/>
      <c r="D290" s="45"/>
      <c r="E290" s="46"/>
      <c r="F290" s="47"/>
      <c r="G290" s="48"/>
      <c r="H290" s="49"/>
      <c r="I290" s="9"/>
      <c r="J290" s="16"/>
      <c r="K290" s="14"/>
      <c r="L290" s="12"/>
      <c r="M290" s="9"/>
      <c r="N290" s="16" t="str">
        <f t="shared" si="4"/>
        <v/>
      </c>
      <c r="O290" s="14"/>
    </row>
    <row r="291" spans="1:15" ht="15.95" customHeight="1">
      <c r="A291" s="9"/>
      <c r="B291" s="4"/>
      <c r="C291" s="5"/>
      <c r="D291" s="33"/>
      <c r="E291" s="43"/>
      <c r="F291" s="13"/>
      <c r="G291" s="14"/>
      <c r="H291" s="44"/>
      <c r="I291" s="9"/>
      <c r="J291" s="16"/>
      <c r="K291" s="14"/>
      <c r="L291" s="12"/>
      <c r="M291" s="9"/>
      <c r="N291" s="16" t="str">
        <f t="shared" si="4"/>
        <v/>
      </c>
      <c r="O291" s="14"/>
    </row>
    <row r="292" spans="1:15" ht="15.95" customHeight="1">
      <c r="A292" s="9"/>
      <c r="B292" s="6"/>
      <c r="C292" s="7"/>
      <c r="D292" s="45"/>
      <c r="E292" s="46"/>
      <c r="F292" s="47"/>
      <c r="G292" s="48"/>
      <c r="H292" s="49"/>
      <c r="I292" s="9"/>
      <c r="J292" s="16"/>
      <c r="K292" s="14"/>
      <c r="L292" s="12"/>
      <c r="M292" s="9"/>
      <c r="N292" s="16" t="str">
        <f t="shared" si="4"/>
        <v/>
      </c>
      <c r="O292" s="14"/>
    </row>
    <row r="293" spans="1:15" ht="15.95" customHeight="1">
      <c r="A293" s="9"/>
      <c r="B293" s="4"/>
      <c r="C293" s="5"/>
      <c r="D293" s="33"/>
      <c r="E293" s="43"/>
      <c r="F293" s="13"/>
      <c r="G293" s="14"/>
      <c r="H293" s="44"/>
      <c r="I293" s="9"/>
      <c r="J293" s="16"/>
      <c r="K293" s="14"/>
      <c r="L293" s="12"/>
      <c r="M293" s="9"/>
      <c r="N293" s="16" t="str">
        <f t="shared" si="4"/>
        <v/>
      </c>
      <c r="O293" s="14"/>
    </row>
    <row r="294" spans="1:15" ht="15.95" customHeight="1">
      <c r="A294" s="9"/>
      <c r="B294" s="6"/>
      <c r="C294" s="7"/>
      <c r="D294" s="45"/>
      <c r="E294" s="46"/>
      <c r="F294" s="47"/>
      <c r="G294" s="48"/>
      <c r="H294" s="49"/>
      <c r="I294" s="9"/>
      <c r="J294" s="16"/>
      <c r="K294" s="14"/>
      <c r="L294" s="12"/>
      <c r="M294" s="9"/>
      <c r="N294" s="16" t="str">
        <f t="shared" si="4"/>
        <v/>
      </c>
      <c r="O294" s="14"/>
    </row>
    <row r="295" spans="1:15" ht="15.95" customHeight="1">
      <c r="A295" s="9"/>
      <c r="B295" s="4"/>
      <c r="C295" s="5"/>
      <c r="D295" s="33"/>
      <c r="E295" s="43"/>
      <c r="F295" s="13"/>
      <c r="G295" s="14"/>
      <c r="H295" s="44"/>
      <c r="I295" s="9"/>
      <c r="J295" s="16"/>
      <c r="K295" s="14"/>
      <c r="L295" s="12"/>
      <c r="M295" s="9"/>
      <c r="N295" s="16" t="str">
        <f t="shared" si="4"/>
        <v/>
      </c>
      <c r="O295" s="14"/>
    </row>
    <row r="296" spans="1:15" ht="15.95" customHeight="1">
      <c r="A296" s="9"/>
      <c r="B296" s="6"/>
      <c r="C296" s="7"/>
      <c r="D296" s="45"/>
      <c r="E296" s="46"/>
      <c r="F296" s="47"/>
      <c r="G296" s="48"/>
      <c r="H296" s="49"/>
      <c r="I296" s="9"/>
      <c r="J296" s="16"/>
      <c r="K296" s="14"/>
      <c r="L296" s="12"/>
      <c r="M296" s="9"/>
      <c r="N296" s="16" t="str">
        <f t="shared" si="4"/>
        <v/>
      </c>
      <c r="O296" s="14"/>
    </row>
    <row r="297" spans="1:15" ht="15.95" customHeight="1">
      <c r="A297" s="9"/>
      <c r="B297" s="4"/>
      <c r="C297" s="5"/>
      <c r="D297" s="33"/>
      <c r="E297" s="43"/>
      <c r="F297" s="13"/>
      <c r="G297" s="14"/>
      <c r="H297" s="44"/>
      <c r="I297" s="9"/>
      <c r="J297" s="16"/>
      <c r="K297" s="14"/>
      <c r="L297" s="12"/>
      <c r="M297" s="9"/>
      <c r="N297" s="16" t="str">
        <f t="shared" si="4"/>
        <v/>
      </c>
      <c r="O297" s="14"/>
    </row>
    <row r="298" spans="1:15" ht="15.95" customHeight="1">
      <c r="A298" s="9"/>
      <c r="B298" s="6"/>
      <c r="C298" s="7"/>
      <c r="D298" s="45"/>
      <c r="E298" s="46"/>
      <c r="F298" s="47"/>
      <c r="G298" s="48"/>
      <c r="H298" s="49"/>
      <c r="I298" s="9"/>
      <c r="J298" s="16"/>
      <c r="K298" s="14"/>
      <c r="L298" s="12"/>
      <c r="M298" s="9"/>
      <c r="N298" s="16" t="str">
        <f t="shared" si="4"/>
        <v/>
      </c>
      <c r="O298" s="14"/>
    </row>
    <row r="299" spans="1:15" ht="15.95" customHeight="1">
      <c r="A299" s="9"/>
      <c r="B299" s="4"/>
      <c r="C299" s="5"/>
      <c r="D299" s="33"/>
      <c r="E299" s="43"/>
      <c r="F299" s="13"/>
      <c r="G299" s="14"/>
      <c r="H299" s="44"/>
      <c r="I299" s="9"/>
      <c r="J299" s="16"/>
      <c r="K299" s="14"/>
      <c r="L299" s="12"/>
      <c r="M299" s="9"/>
      <c r="N299" s="16" t="str">
        <f t="shared" si="4"/>
        <v/>
      </c>
      <c r="O299" s="14"/>
    </row>
    <row r="300" spans="1:15" ht="15.95" customHeight="1">
      <c r="A300" s="9"/>
      <c r="B300" s="6"/>
      <c r="C300" s="7"/>
      <c r="D300" s="45"/>
      <c r="E300" s="46"/>
      <c r="F300" s="47"/>
      <c r="G300" s="48"/>
      <c r="H300" s="49"/>
      <c r="I300" s="9"/>
      <c r="J300" s="16"/>
      <c r="K300" s="14"/>
      <c r="L300" s="12"/>
      <c r="M300" s="9"/>
      <c r="N300" s="16" t="str">
        <f t="shared" si="4"/>
        <v/>
      </c>
      <c r="O300" s="14"/>
    </row>
    <row r="301" spans="1:15" ht="15.95" customHeight="1">
      <c r="A301" s="9"/>
      <c r="B301" s="4"/>
      <c r="C301" s="5"/>
      <c r="D301" s="33"/>
      <c r="E301" s="43"/>
      <c r="F301" s="13"/>
      <c r="G301" s="14"/>
      <c r="H301" s="44"/>
      <c r="I301" s="9"/>
      <c r="J301" s="16"/>
      <c r="K301" s="14"/>
      <c r="L301" s="12"/>
      <c r="M301" s="9"/>
      <c r="N301" s="16" t="str">
        <f t="shared" si="4"/>
        <v/>
      </c>
      <c r="O301" s="14"/>
    </row>
    <row r="302" spans="1:15" ht="15.95" customHeight="1">
      <c r="A302" s="9"/>
      <c r="B302" s="6"/>
      <c r="C302" s="7"/>
      <c r="D302" s="45"/>
      <c r="E302" s="46"/>
      <c r="F302" s="47"/>
      <c r="G302" s="48"/>
      <c r="H302" s="49"/>
      <c r="I302" s="9"/>
      <c r="J302" s="16"/>
      <c r="K302" s="14"/>
      <c r="L302" s="12"/>
      <c r="M302" s="9"/>
      <c r="N302" s="16" t="str">
        <f t="shared" si="4"/>
        <v/>
      </c>
      <c r="O302" s="14"/>
    </row>
    <row r="303" spans="1:15" ht="15.95" customHeight="1">
      <c r="A303" s="9"/>
      <c r="B303" s="4"/>
      <c r="C303" s="5"/>
      <c r="D303" s="33"/>
      <c r="E303" s="43"/>
      <c r="F303" s="13"/>
      <c r="G303" s="14"/>
      <c r="H303" s="44"/>
      <c r="I303" s="9"/>
      <c r="J303" s="16"/>
      <c r="K303" s="14"/>
      <c r="L303" s="12"/>
      <c r="M303" s="9"/>
      <c r="N303" s="16" t="str">
        <f t="shared" si="4"/>
        <v/>
      </c>
      <c r="O303" s="14"/>
    </row>
    <row r="304" spans="1:15" ht="15.95" customHeight="1">
      <c r="A304" s="9"/>
      <c r="B304" s="6"/>
      <c r="C304" s="7"/>
      <c r="D304" s="45"/>
      <c r="E304" s="46"/>
      <c r="F304" s="47"/>
      <c r="G304" s="48"/>
      <c r="H304" s="49"/>
      <c r="I304" s="9"/>
      <c r="J304" s="16"/>
      <c r="K304" s="14"/>
      <c r="L304" s="12"/>
      <c r="M304" s="9"/>
      <c r="N304" s="16" t="str">
        <f t="shared" si="4"/>
        <v/>
      </c>
      <c r="O304" s="14"/>
    </row>
    <row r="305" spans="1:15" ht="15.95" customHeight="1">
      <c r="A305" s="9"/>
      <c r="B305" s="4"/>
      <c r="C305" s="5"/>
      <c r="D305" s="33"/>
      <c r="E305" s="43"/>
      <c r="F305" s="13"/>
      <c r="G305" s="14"/>
      <c r="H305" s="44"/>
      <c r="I305" s="9"/>
      <c r="J305" s="16"/>
      <c r="K305" s="14"/>
      <c r="L305" s="12"/>
      <c r="M305" s="9"/>
      <c r="N305" s="16" t="str">
        <f t="shared" si="4"/>
        <v/>
      </c>
      <c r="O305" s="14"/>
    </row>
    <row r="306" spans="1:15" ht="15.95" customHeight="1">
      <c r="A306" s="9"/>
      <c r="B306" s="6"/>
      <c r="C306" s="7"/>
      <c r="D306" s="45"/>
      <c r="E306" s="46"/>
      <c r="F306" s="47"/>
      <c r="G306" s="48"/>
      <c r="H306" s="49"/>
      <c r="I306" s="9"/>
      <c r="J306" s="16"/>
      <c r="K306" s="14"/>
      <c r="L306" s="12"/>
      <c r="M306" s="9"/>
      <c r="N306" s="16" t="str">
        <f t="shared" si="4"/>
        <v/>
      </c>
      <c r="O306" s="14"/>
    </row>
    <row r="307" spans="1:15" ht="15.95" customHeight="1">
      <c r="A307" s="9"/>
      <c r="B307" s="4"/>
      <c r="C307" s="5"/>
      <c r="D307" s="33"/>
      <c r="E307" s="43"/>
      <c r="F307" s="13"/>
      <c r="G307" s="14"/>
      <c r="H307" s="44"/>
      <c r="I307" s="9"/>
      <c r="J307" s="16"/>
      <c r="K307" s="14"/>
      <c r="L307" s="12"/>
      <c r="M307" s="9"/>
      <c r="N307" s="16" t="str">
        <f t="shared" si="4"/>
        <v/>
      </c>
      <c r="O307" s="14"/>
    </row>
    <row r="308" spans="1:15" ht="15.95" customHeight="1">
      <c r="A308" s="9"/>
      <c r="B308" s="6"/>
      <c r="C308" s="7"/>
      <c r="D308" s="45"/>
      <c r="E308" s="46"/>
      <c r="F308" s="47"/>
      <c r="G308" s="48"/>
      <c r="H308" s="49"/>
      <c r="I308" s="9"/>
      <c r="J308" s="16"/>
      <c r="K308" s="14"/>
      <c r="L308" s="12"/>
      <c r="M308" s="9"/>
      <c r="N308" s="16" t="str">
        <f t="shared" si="4"/>
        <v/>
      </c>
      <c r="O308" s="14"/>
    </row>
    <row r="309" spans="1:15" ht="15.95" customHeight="1">
      <c r="A309" s="9"/>
      <c r="B309" s="4"/>
      <c r="C309" s="5"/>
      <c r="D309" s="33"/>
      <c r="E309" s="43"/>
      <c r="F309" s="13"/>
      <c r="G309" s="14"/>
      <c r="H309" s="44"/>
      <c r="I309" s="9"/>
      <c r="J309" s="16"/>
      <c r="K309" s="14"/>
      <c r="L309" s="12"/>
      <c r="M309" s="9"/>
      <c r="N309" s="16" t="str">
        <f t="shared" si="4"/>
        <v/>
      </c>
      <c r="O309" s="14"/>
    </row>
    <row r="310" spans="1:15" ht="15.95" customHeight="1">
      <c r="A310" s="9"/>
      <c r="B310" s="6"/>
      <c r="C310" s="7"/>
      <c r="D310" s="45"/>
      <c r="E310" s="46"/>
      <c r="F310" s="47"/>
      <c r="G310" s="48"/>
      <c r="H310" s="49"/>
      <c r="I310" s="9"/>
      <c r="J310" s="16"/>
      <c r="K310" s="14"/>
      <c r="L310" s="12"/>
      <c r="M310" s="9"/>
      <c r="N310" s="16" t="str">
        <f t="shared" si="4"/>
        <v/>
      </c>
      <c r="O310" s="14"/>
    </row>
    <row r="311" spans="1:15" ht="15.95" customHeight="1">
      <c r="A311" s="9"/>
      <c r="B311" s="4"/>
      <c r="C311" s="5"/>
      <c r="D311" s="33"/>
      <c r="E311" s="43"/>
      <c r="F311" s="13"/>
      <c r="G311" s="14"/>
      <c r="H311" s="44"/>
      <c r="I311" s="9"/>
      <c r="J311" s="16"/>
      <c r="K311" s="14"/>
      <c r="L311" s="12"/>
      <c r="M311" s="9"/>
      <c r="N311" s="16" t="str">
        <f t="shared" si="4"/>
        <v/>
      </c>
      <c r="O311" s="14"/>
    </row>
    <row r="312" spans="1:15" ht="15.95" customHeight="1">
      <c r="A312" s="9"/>
      <c r="B312" s="6"/>
      <c r="C312" s="7"/>
      <c r="D312" s="45"/>
      <c r="E312" s="46"/>
      <c r="F312" s="47"/>
      <c r="G312" s="48"/>
      <c r="H312" s="49"/>
      <c r="I312" s="9"/>
      <c r="J312" s="16"/>
      <c r="K312" s="14"/>
      <c r="L312" s="12"/>
      <c r="M312" s="9"/>
      <c r="N312" s="16" t="str">
        <f t="shared" si="4"/>
        <v/>
      </c>
      <c r="O312" s="14"/>
    </row>
    <row r="313" spans="1:15" ht="15.95" customHeight="1">
      <c r="A313" s="9"/>
      <c r="B313" s="4"/>
      <c r="C313" s="5"/>
      <c r="D313" s="33"/>
      <c r="E313" s="43"/>
      <c r="F313" s="13"/>
      <c r="G313" s="14"/>
      <c r="H313" s="44"/>
      <c r="I313" s="9"/>
      <c r="J313" s="16"/>
      <c r="K313" s="14"/>
      <c r="L313" s="12"/>
      <c r="M313" s="9"/>
      <c r="N313" s="16" t="str">
        <f t="shared" si="4"/>
        <v/>
      </c>
      <c r="O313" s="14"/>
    </row>
    <row r="314" spans="1:15" ht="15.95" customHeight="1">
      <c r="A314" s="9"/>
      <c r="B314" s="6"/>
      <c r="C314" s="7"/>
      <c r="D314" s="45"/>
      <c r="E314" s="46"/>
      <c r="F314" s="47"/>
      <c r="G314" s="48"/>
      <c r="H314" s="49"/>
      <c r="I314" s="9"/>
      <c r="J314" s="16"/>
      <c r="K314" s="14"/>
      <c r="L314" s="12"/>
      <c r="M314" s="9"/>
      <c r="N314" s="16" t="str">
        <f t="shared" si="4"/>
        <v/>
      </c>
      <c r="O314" s="14"/>
    </row>
    <row r="315" spans="1:15" ht="15.95" customHeight="1">
      <c r="A315" s="9"/>
      <c r="B315" s="4"/>
      <c r="C315" s="5"/>
      <c r="D315" s="33"/>
      <c r="E315" s="43"/>
      <c r="F315" s="13"/>
      <c r="G315" s="14"/>
      <c r="H315" s="44"/>
      <c r="I315" s="9"/>
      <c r="J315" s="16"/>
      <c r="K315" s="14"/>
      <c r="L315" s="12"/>
      <c r="M315" s="9"/>
      <c r="N315" s="16" t="str">
        <f t="shared" si="4"/>
        <v/>
      </c>
      <c r="O315" s="14"/>
    </row>
    <row r="316" spans="1:15" ht="15.95" customHeight="1">
      <c r="A316" s="9"/>
      <c r="B316" s="6"/>
      <c r="C316" s="7"/>
      <c r="D316" s="45"/>
      <c r="E316" s="46"/>
      <c r="F316" s="47"/>
      <c r="G316" s="48"/>
      <c r="H316" s="49"/>
      <c r="I316" s="9"/>
      <c r="J316" s="16"/>
      <c r="K316" s="14"/>
      <c r="L316" s="12"/>
      <c r="M316" s="9"/>
      <c r="N316" s="16" t="str">
        <f t="shared" si="4"/>
        <v/>
      </c>
      <c r="O316" s="14"/>
    </row>
    <row r="317" spans="1:15" ht="15.95" customHeight="1">
      <c r="A317" s="9"/>
      <c r="B317" s="4"/>
      <c r="C317" s="5"/>
      <c r="D317" s="33"/>
      <c r="E317" s="43"/>
      <c r="F317" s="13"/>
      <c r="G317" s="14"/>
      <c r="H317" s="44"/>
      <c r="I317" s="9"/>
      <c r="J317" s="16"/>
      <c r="K317" s="14"/>
      <c r="L317" s="12"/>
      <c r="M317" s="9"/>
      <c r="N317" s="16" t="str">
        <f t="shared" si="4"/>
        <v/>
      </c>
      <c r="O317" s="14"/>
    </row>
    <row r="318" spans="1:15" ht="15.95" customHeight="1">
      <c r="A318" s="9"/>
      <c r="B318" s="6"/>
      <c r="C318" s="7"/>
      <c r="D318" s="45"/>
      <c r="E318" s="46"/>
      <c r="F318" s="47"/>
      <c r="G318" s="48"/>
      <c r="H318" s="49"/>
      <c r="I318" s="9"/>
      <c r="J318" s="16"/>
      <c r="K318" s="14"/>
      <c r="L318" s="12"/>
      <c r="M318" s="9"/>
      <c r="N318" s="16" t="str">
        <f t="shared" si="4"/>
        <v/>
      </c>
      <c r="O318" s="14"/>
    </row>
    <row r="319" spans="1:15" ht="15.95" customHeight="1">
      <c r="A319" s="9"/>
      <c r="B319" s="4"/>
      <c r="C319" s="5"/>
      <c r="D319" s="33"/>
      <c r="E319" s="43"/>
      <c r="F319" s="13"/>
      <c r="G319" s="14"/>
      <c r="H319" s="44"/>
      <c r="I319" s="9"/>
      <c r="J319" s="16"/>
      <c r="K319" s="14"/>
      <c r="L319" s="12"/>
      <c r="M319" s="9"/>
      <c r="N319" s="16" t="str">
        <f t="shared" si="4"/>
        <v/>
      </c>
      <c r="O319" s="14"/>
    </row>
    <row r="320" spans="1:15" ht="15.95" customHeight="1">
      <c r="A320" s="9"/>
      <c r="B320" s="6"/>
      <c r="C320" s="7"/>
      <c r="D320" s="45"/>
      <c r="E320" s="46"/>
      <c r="F320" s="47"/>
      <c r="G320" s="48"/>
      <c r="H320" s="49"/>
      <c r="I320" s="9"/>
      <c r="J320" s="16"/>
      <c r="K320" s="14"/>
      <c r="L320" s="12"/>
      <c r="M320" s="9"/>
      <c r="N320" s="16" t="str">
        <f t="shared" si="4"/>
        <v/>
      </c>
      <c r="O320" s="14"/>
    </row>
    <row r="321" spans="1:15" ht="15.95" customHeight="1">
      <c r="A321" s="9"/>
      <c r="B321" s="4"/>
      <c r="C321" s="5"/>
      <c r="D321" s="33"/>
      <c r="E321" s="43"/>
      <c r="F321" s="13"/>
      <c r="G321" s="14"/>
      <c r="H321" s="44"/>
      <c r="I321" s="9"/>
      <c r="J321" s="16"/>
      <c r="K321" s="14"/>
      <c r="L321" s="12"/>
      <c r="M321" s="9"/>
      <c r="N321" s="16" t="str">
        <f t="shared" si="4"/>
        <v/>
      </c>
      <c r="O321" s="14"/>
    </row>
    <row r="322" spans="1:15" ht="15.95" customHeight="1">
      <c r="A322" s="9"/>
      <c r="B322" s="6"/>
      <c r="C322" s="7"/>
      <c r="D322" s="45"/>
      <c r="E322" s="46"/>
      <c r="F322" s="47"/>
      <c r="G322" s="48"/>
      <c r="H322" s="49"/>
      <c r="I322" s="9"/>
      <c r="J322" s="16"/>
      <c r="K322" s="14"/>
      <c r="L322" s="12"/>
      <c r="M322" s="9"/>
      <c r="N322" s="16" t="str">
        <f t="shared" si="4"/>
        <v/>
      </c>
      <c r="O322" s="14"/>
    </row>
    <row r="323" spans="1:15" ht="15.95" customHeight="1">
      <c r="A323" s="9"/>
      <c r="B323" s="4"/>
      <c r="C323" s="5"/>
      <c r="D323" s="33"/>
      <c r="E323" s="43"/>
      <c r="F323" s="13"/>
      <c r="G323" s="14"/>
      <c r="H323" s="44"/>
      <c r="I323" s="9"/>
      <c r="J323" s="16"/>
      <c r="K323" s="14"/>
      <c r="L323" s="12"/>
      <c r="M323" s="9"/>
      <c r="N323" s="16" t="str">
        <f t="shared" si="4"/>
        <v/>
      </c>
      <c r="O323" s="14"/>
    </row>
    <row r="324" spans="1:15" ht="15.95" customHeight="1">
      <c r="A324" s="9"/>
      <c r="B324" s="6"/>
      <c r="C324" s="7"/>
      <c r="D324" s="45"/>
      <c r="E324" s="46"/>
      <c r="F324" s="47"/>
      <c r="G324" s="48"/>
      <c r="H324" s="49"/>
      <c r="I324" s="9"/>
      <c r="J324" s="16"/>
      <c r="K324" s="14"/>
      <c r="L324" s="12"/>
      <c r="M324" s="9"/>
      <c r="N324" s="16" t="str">
        <f t="shared" si="4"/>
        <v/>
      </c>
      <c r="O324" s="14"/>
    </row>
    <row r="325" spans="1:15" ht="15.95" customHeight="1">
      <c r="A325" s="9"/>
      <c r="B325" s="4"/>
      <c r="C325" s="5"/>
      <c r="D325" s="33"/>
      <c r="E325" s="43"/>
      <c r="F325" s="13"/>
      <c r="G325" s="14"/>
      <c r="H325" s="44"/>
      <c r="I325" s="9"/>
      <c r="J325" s="16"/>
      <c r="K325" s="14"/>
      <c r="L325" s="12"/>
      <c r="M325" s="9"/>
      <c r="N325" s="16" t="str">
        <f t="shared" si="4"/>
        <v/>
      </c>
      <c r="O325" s="14"/>
    </row>
    <row r="326" spans="1:15" ht="15.95" customHeight="1">
      <c r="A326" s="9"/>
      <c r="B326" s="6"/>
      <c r="C326" s="7"/>
      <c r="D326" s="45"/>
      <c r="E326" s="46"/>
      <c r="F326" s="47"/>
      <c r="G326" s="48"/>
      <c r="H326" s="49"/>
      <c r="I326" s="9"/>
      <c r="J326" s="16"/>
      <c r="K326" s="14"/>
      <c r="L326" s="12"/>
      <c r="M326" s="9"/>
      <c r="N326" s="16" t="str">
        <f t="shared" si="4"/>
        <v/>
      </c>
      <c r="O326" s="14"/>
    </row>
    <row r="327" spans="1:15" ht="15.95" customHeight="1">
      <c r="A327" s="9"/>
      <c r="B327" s="4"/>
      <c r="C327" s="5"/>
      <c r="D327" s="33"/>
      <c r="E327" s="43"/>
      <c r="F327" s="13"/>
      <c r="G327" s="14"/>
      <c r="H327" s="44"/>
      <c r="I327" s="9"/>
      <c r="J327" s="16"/>
      <c r="K327" s="14"/>
      <c r="L327" s="12"/>
      <c r="M327" s="9"/>
      <c r="N327" s="16" t="str">
        <f t="shared" si="4"/>
        <v/>
      </c>
      <c r="O327" s="14"/>
    </row>
    <row r="328" spans="1:15" ht="15.95" customHeight="1">
      <c r="A328" s="9"/>
      <c r="B328" s="6"/>
      <c r="C328" s="7"/>
      <c r="D328" s="45"/>
      <c r="E328" s="46"/>
      <c r="F328" s="47"/>
      <c r="G328" s="48"/>
      <c r="H328" s="49"/>
      <c r="I328" s="9"/>
      <c r="J328" s="16"/>
      <c r="K328" s="14"/>
      <c r="L328" s="12"/>
      <c r="M328" s="9"/>
      <c r="N328" s="16" t="str">
        <f t="shared" si="4"/>
        <v/>
      </c>
      <c r="O328" s="14"/>
    </row>
    <row r="329" spans="1:15" ht="15.95" customHeight="1">
      <c r="A329" s="9"/>
      <c r="B329" s="4"/>
      <c r="C329" s="5"/>
      <c r="D329" s="33"/>
      <c r="E329" s="43"/>
      <c r="F329" s="13"/>
      <c r="G329" s="14"/>
      <c r="H329" s="44"/>
      <c r="I329" s="9"/>
      <c r="J329" s="16"/>
      <c r="K329" s="14"/>
      <c r="L329" s="12"/>
      <c r="M329" s="9"/>
      <c r="N329" s="16" t="str">
        <f t="shared" si="4"/>
        <v/>
      </c>
      <c r="O329" s="14"/>
    </row>
    <row r="330" spans="1:15" ht="15.95" customHeight="1">
      <c r="A330" s="9"/>
      <c r="B330" s="6"/>
      <c r="C330" s="7"/>
      <c r="D330" s="45"/>
      <c r="E330" s="46"/>
      <c r="F330" s="47"/>
      <c r="G330" s="48"/>
      <c r="H330" s="49"/>
      <c r="I330" s="9"/>
      <c r="J330" s="16"/>
      <c r="K330" s="14"/>
      <c r="L330" s="12"/>
      <c r="M330" s="9"/>
      <c r="N330" s="16" t="str">
        <f t="shared" si="4"/>
        <v/>
      </c>
      <c r="O330" s="14"/>
    </row>
    <row r="331" spans="1:15" ht="15.95" customHeight="1">
      <c r="A331" s="9"/>
      <c r="B331" s="4"/>
      <c r="C331" s="5"/>
      <c r="D331" s="33"/>
      <c r="E331" s="43"/>
      <c r="F331" s="13"/>
      <c r="G331" s="14"/>
      <c r="H331" s="44"/>
      <c r="I331" s="9"/>
      <c r="J331" s="16"/>
      <c r="K331" s="14"/>
      <c r="L331" s="12"/>
      <c r="M331" s="9"/>
      <c r="N331" s="16" t="str">
        <f t="shared" si="4"/>
        <v/>
      </c>
      <c r="O331" s="14"/>
    </row>
    <row r="332" spans="1:15" ht="15.95" customHeight="1">
      <c r="A332" s="9"/>
      <c r="B332" s="6"/>
      <c r="C332" s="7"/>
      <c r="D332" s="45"/>
      <c r="E332" s="46"/>
      <c r="F332" s="47"/>
      <c r="G332" s="48"/>
      <c r="H332" s="49"/>
      <c r="I332" s="9"/>
      <c r="J332" s="16"/>
      <c r="K332" s="14"/>
      <c r="L332" s="12"/>
      <c r="M332" s="9"/>
      <c r="N332" s="16" t="str">
        <f t="shared" si="4"/>
        <v/>
      </c>
      <c r="O332" s="14"/>
    </row>
    <row r="333" spans="1:15" ht="15.95" customHeight="1">
      <c r="A333" s="9"/>
      <c r="B333" s="4"/>
      <c r="C333" s="5"/>
      <c r="D333" s="33"/>
      <c r="E333" s="43"/>
      <c r="F333" s="13"/>
      <c r="G333" s="14"/>
      <c r="H333" s="44"/>
      <c r="I333" s="9"/>
      <c r="J333" s="16"/>
      <c r="K333" s="14"/>
      <c r="L333" s="12"/>
      <c r="M333" s="9"/>
      <c r="N333" s="16" t="str">
        <f t="shared" si="4"/>
        <v/>
      </c>
      <c r="O333" s="14"/>
    </row>
    <row r="334" spans="1:15" ht="15.95" customHeight="1">
      <c r="A334" s="9"/>
      <c r="B334" s="6"/>
      <c r="C334" s="7"/>
      <c r="D334" s="45"/>
      <c r="E334" s="46"/>
      <c r="F334" s="47"/>
      <c r="G334" s="48"/>
      <c r="H334" s="49"/>
      <c r="I334" s="9"/>
      <c r="J334" s="16"/>
      <c r="K334" s="14"/>
      <c r="L334" s="12"/>
      <c r="M334" s="9"/>
      <c r="N334" s="16" t="str">
        <f t="shared" si="4"/>
        <v/>
      </c>
      <c r="O334" s="14"/>
    </row>
    <row r="335" spans="1:15" ht="15.95" customHeight="1">
      <c r="A335" s="9"/>
      <c r="B335" s="4"/>
      <c r="C335" s="5"/>
      <c r="D335" s="33"/>
      <c r="E335" s="43"/>
      <c r="F335" s="13"/>
      <c r="G335" s="14"/>
      <c r="H335" s="44"/>
      <c r="I335" s="9"/>
      <c r="J335" s="16"/>
      <c r="K335" s="14"/>
      <c r="L335" s="12"/>
      <c r="M335" s="9"/>
      <c r="N335" s="16" t="str">
        <f t="shared" si="4"/>
        <v/>
      </c>
      <c r="O335" s="14"/>
    </row>
    <row r="336" spans="1:15" ht="15.95" customHeight="1">
      <c r="A336" s="9"/>
      <c r="B336" s="6"/>
      <c r="C336" s="7"/>
      <c r="D336" s="45"/>
      <c r="E336" s="46"/>
      <c r="F336" s="47"/>
      <c r="G336" s="48"/>
      <c r="H336" s="49"/>
      <c r="I336" s="9"/>
      <c r="J336" s="16"/>
      <c r="K336" s="14"/>
      <c r="L336" s="12"/>
      <c r="M336" s="9"/>
      <c r="N336" s="16" t="str">
        <f t="shared" ref="N336:N399" si="5">IF(AND(H336&gt;$N$9,H336&lt;$N$8,ISNUMBER(H336)),H336,"")</f>
        <v/>
      </c>
      <c r="O336" s="14"/>
    </row>
    <row r="337" spans="1:15" ht="15.95" customHeight="1">
      <c r="A337" s="9"/>
      <c r="B337" s="4"/>
      <c r="C337" s="5"/>
      <c r="D337" s="33"/>
      <c r="E337" s="43"/>
      <c r="F337" s="13"/>
      <c r="G337" s="14"/>
      <c r="H337" s="44"/>
      <c r="I337" s="9"/>
      <c r="J337" s="16"/>
      <c r="K337" s="14"/>
      <c r="L337" s="12"/>
      <c r="M337" s="9"/>
      <c r="N337" s="16" t="str">
        <f t="shared" si="5"/>
        <v/>
      </c>
      <c r="O337" s="14"/>
    </row>
    <row r="338" spans="1:15" ht="15.95" customHeight="1">
      <c r="A338" s="9"/>
      <c r="B338" s="6"/>
      <c r="C338" s="7"/>
      <c r="D338" s="45"/>
      <c r="E338" s="46"/>
      <c r="F338" s="47"/>
      <c r="G338" s="48"/>
      <c r="H338" s="49"/>
      <c r="I338" s="9"/>
      <c r="J338" s="16"/>
      <c r="K338" s="14"/>
      <c r="L338" s="12"/>
      <c r="M338" s="9"/>
      <c r="N338" s="16" t="str">
        <f t="shared" si="5"/>
        <v/>
      </c>
      <c r="O338" s="14"/>
    </row>
    <row r="339" spans="1:15" ht="15.95" customHeight="1">
      <c r="A339" s="9"/>
      <c r="B339" s="4"/>
      <c r="C339" s="5"/>
      <c r="D339" s="33"/>
      <c r="E339" s="43"/>
      <c r="F339" s="13"/>
      <c r="G339" s="14"/>
      <c r="H339" s="44"/>
      <c r="I339" s="9"/>
      <c r="J339" s="16"/>
      <c r="K339" s="14"/>
      <c r="L339" s="12"/>
      <c r="M339" s="9"/>
      <c r="N339" s="16" t="str">
        <f t="shared" si="5"/>
        <v/>
      </c>
      <c r="O339" s="14"/>
    </row>
    <row r="340" spans="1:15" ht="15.95" customHeight="1">
      <c r="A340" s="9"/>
      <c r="B340" s="6"/>
      <c r="C340" s="7"/>
      <c r="D340" s="45"/>
      <c r="E340" s="46"/>
      <c r="F340" s="47"/>
      <c r="G340" s="48"/>
      <c r="H340" s="49"/>
      <c r="I340" s="9"/>
      <c r="J340" s="16"/>
      <c r="K340" s="14"/>
      <c r="L340" s="12"/>
      <c r="M340" s="9"/>
      <c r="N340" s="16" t="str">
        <f t="shared" si="5"/>
        <v/>
      </c>
      <c r="O340" s="14"/>
    </row>
    <row r="341" spans="1:15" ht="15.95" customHeight="1">
      <c r="A341" s="9"/>
      <c r="B341" s="4"/>
      <c r="C341" s="5"/>
      <c r="D341" s="33"/>
      <c r="E341" s="43"/>
      <c r="F341" s="13"/>
      <c r="G341" s="14"/>
      <c r="H341" s="44"/>
      <c r="I341" s="9"/>
      <c r="J341" s="16"/>
      <c r="K341" s="14"/>
      <c r="L341" s="12"/>
      <c r="M341" s="9"/>
      <c r="N341" s="16" t="str">
        <f t="shared" si="5"/>
        <v/>
      </c>
      <c r="O341" s="14"/>
    </row>
    <row r="342" spans="1:15" ht="15.95" customHeight="1">
      <c r="A342" s="9"/>
      <c r="B342" s="6"/>
      <c r="C342" s="7"/>
      <c r="D342" s="45"/>
      <c r="E342" s="46"/>
      <c r="F342" s="47"/>
      <c r="G342" s="48"/>
      <c r="H342" s="49"/>
      <c r="I342" s="9"/>
      <c r="J342" s="16"/>
      <c r="K342" s="14"/>
      <c r="L342" s="12"/>
      <c r="M342" s="9"/>
      <c r="N342" s="16" t="str">
        <f t="shared" si="5"/>
        <v/>
      </c>
      <c r="O342" s="14"/>
    </row>
    <row r="343" spans="1:15" ht="15.95" customHeight="1">
      <c r="A343" s="9"/>
      <c r="B343" s="4"/>
      <c r="C343" s="5"/>
      <c r="D343" s="33"/>
      <c r="E343" s="43"/>
      <c r="F343" s="13"/>
      <c r="G343" s="14"/>
      <c r="H343" s="44"/>
      <c r="I343" s="9"/>
      <c r="J343" s="16"/>
      <c r="K343" s="14"/>
      <c r="L343" s="12"/>
      <c r="M343" s="9"/>
      <c r="N343" s="16" t="str">
        <f t="shared" si="5"/>
        <v/>
      </c>
      <c r="O343" s="14"/>
    </row>
    <row r="344" spans="1:15" ht="15.95" customHeight="1">
      <c r="A344" s="9"/>
      <c r="B344" s="6"/>
      <c r="C344" s="7"/>
      <c r="D344" s="45"/>
      <c r="E344" s="46"/>
      <c r="F344" s="47"/>
      <c r="G344" s="48"/>
      <c r="H344" s="49"/>
      <c r="I344" s="9"/>
      <c r="J344" s="16"/>
      <c r="K344" s="14"/>
      <c r="L344" s="12"/>
      <c r="M344" s="9"/>
      <c r="N344" s="16" t="str">
        <f t="shared" si="5"/>
        <v/>
      </c>
      <c r="O344" s="14"/>
    </row>
    <row r="345" spans="1:15" ht="15.95" customHeight="1">
      <c r="A345" s="9"/>
      <c r="B345" s="4"/>
      <c r="C345" s="5"/>
      <c r="D345" s="33"/>
      <c r="E345" s="43"/>
      <c r="F345" s="13"/>
      <c r="G345" s="14"/>
      <c r="H345" s="44"/>
      <c r="I345" s="9"/>
      <c r="J345" s="16"/>
      <c r="K345" s="14"/>
      <c r="L345" s="12"/>
      <c r="M345" s="9"/>
      <c r="N345" s="16" t="str">
        <f t="shared" si="5"/>
        <v/>
      </c>
      <c r="O345" s="14"/>
    </row>
    <row r="346" spans="1:15" ht="15.95" customHeight="1">
      <c r="A346" s="9"/>
      <c r="B346" s="6"/>
      <c r="C346" s="7"/>
      <c r="D346" s="45"/>
      <c r="E346" s="46"/>
      <c r="F346" s="47"/>
      <c r="G346" s="48"/>
      <c r="H346" s="49"/>
      <c r="I346" s="9"/>
      <c r="J346" s="16"/>
      <c r="K346" s="14"/>
      <c r="L346" s="12"/>
      <c r="M346" s="9"/>
      <c r="N346" s="16" t="str">
        <f t="shared" si="5"/>
        <v/>
      </c>
      <c r="O346" s="14"/>
    </row>
    <row r="347" spans="1:15" ht="15.95" customHeight="1">
      <c r="A347" s="9"/>
      <c r="B347" s="4"/>
      <c r="C347" s="5"/>
      <c r="D347" s="33"/>
      <c r="E347" s="43"/>
      <c r="F347" s="13"/>
      <c r="G347" s="14"/>
      <c r="H347" s="44"/>
      <c r="I347" s="9"/>
      <c r="J347" s="16"/>
      <c r="K347" s="14"/>
      <c r="L347" s="12"/>
      <c r="M347" s="9"/>
      <c r="N347" s="16" t="str">
        <f t="shared" si="5"/>
        <v/>
      </c>
      <c r="O347" s="14"/>
    </row>
    <row r="348" spans="1:15" ht="15.95" customHeight="1">
      <c r="A348" s="9"/>
      <c r="B348" s="6"/>
      <c r="C348" s="7"/>
      <c r="D348" s="45"/>
      <c r="E348" s="46"/>
      <c r="F348" s="47"/>
      <c r="G348" s="48"/>
      <c r="H348" s="49"/>
      <c r="I348" s="9"/>
      <c r="J348" s="16"/>
      <c r="K348" s="14"/>
      <c r="L348" s="12"/>
      <c r="M348" s="9"/>
      <c r="N348" s="16" t="str">
        <f t="shared" si="5"/>
        <v/>
      </c>
      <c r="O348" s="14"/>
    </row>
    <row r="349" spans="1:15" ht="15.95" customHeight="1">
      <c r="A349" s="9"/>
      <c r="B349" s="4"/>
      <c r="C349" s="5"/>
      <c r="D349" s="33"/>
      <c r="E349" s="43"/>
      <c r="F349" s="13"/>
      <c r="G349" s="14"/>
      <c r="H349" s="44"/>
      <c r="I349" s="9"/>
      <c r="J349" s="16"/>
      <c r="K349" s="14"/>
      <c r="L349" s="12"/>
      <c r="M349" s="9"/>
      <c r="N349" s="16" t="str">
        <f t="shared" si="5"/>
        <v/>
      </c>
      <c r="O349" s="14"/>
    </row>
    <row r="350" spans="1:15" ht="15.95" customHeight="1">
      <c r="A350" s="9"/>
      <c r="B350" s="6"/>
      <c r="C350" s="7"/>
      <c r="D350" s="45"/>
      <c r="E350" s="46"/>
      <c r="F350" s="47"/>
      <c r="G350" s="48"/>
      <c r="H350" s="49"/>
      <c r="I350" s="9"/>
      <c r="J350" s="16"/>
      <c r="K350" s="14"/>
      <c r="L350" s="12"/>
      <c r="M350" s="9"/>
      <c r="N350" s="16" t="str">
        <f t="shared" si="5"/>
        <v/>
      </c>
      <c r="O350" s="14"/>
    </row>
    <row r="351" spans="1:15" ht="15.95" customHeight="1">
      <c r="A351" s="9"/>
      <c r="B351" s="4"/>
      <c r="C351" s="5"/>
      <c r="D351" s="33"/>
      <c r="E351" s="43"/>
      <c r="F351" s="13"/>
      <c r="G351" s="14"/>
      <c r="H351" s="44"/>
      <c r="I351" s="9"/>
      <c r="J351" s="16"/>
      <c r="K351" s="14"/>
      <c r="L351" s="12"/>
      <c r="M351" s="9"/>
      <c r="N351" s="16" t="str">
        <f t="shared" si="5"/>
        <v/>
      </c>
      <c r="O351" s="14"/>
    </row>
    <row r="352" spans="1:15" ht="15.95" customHeight="1">
      <c r="A352" s="9"/>
      <c r="B352" s="6"/>
      <c r="C352" s="7"/>
      <c r="D352" s="45"/>
      <c r="E352" s="46"/>
      <c r="F352" s="47"/>
      <c r="G352" s="48"/>
      <c r="H352" s="49"/>
      <c r="I352" s="9"/>
      <c r="J352" s="16"/>
      <c r="K352" s="14"/>
      <c r="L352" s="12"/>
      <c r="M352" s="9"/>
      <c r="N352" s="16" t="str">
        <f t="shared" si="5"/>
        <v/>
      </c>
      <c r="O352" s="14"/>
    </row>
    <row r="353" spans="1:15" ht="15.95" customHeight="1">
      <c r="A353" s="9"/>
      <c r="B353" s="4"/>
      <c r="C353" s="5"/>
      <c r="D353" s="33"/>
      <c r="E353" s="43"/>
      <c r="F353" s="13"/>
      <c r="G353" s="14"/>
      <c r="H353" s="44"/>
      <c r="I353" s="9"/>
      <c r="J353" s="16"/>
      <c r="K353" s="14"/>
      <c r="L353" s="12"/>
      <c r="M353" s="9"/>
      <c r="N353" s="16" t="str">
        <f t="shared" si="5"/>
        <v/>
      </c>
      <c r="O353" s="14"/>
    </row>
    <row r="354" spans="1:15" ht="15.95" customHeight="1">
      <c r="A354" s="9"/>
      <c r="B354" s="6"/>
      <c r="C354" s="7"/>
      <c r="D354" s="45"/>
      <c r="E354" s="46"/>
      <c r="F354" s="47"/>
      <c r="G354" s="48"/>
      <c r="H354" s="49"/>
      <c r="I354" s="9"/>
      <c r="J354" s="16"/>
      <c r="K354" s="14"/>
      <c r="L354" s="12"/>
      <c r="M354" s="9"/>
      <c r="N354" s="16" t="str">
        <f t="shared" si="5"/>
        <v/>
      </c>
      <c r="O354" s="14"/>
    </row>
    <row r="355" spans="1:15" ht="15.95" customHeight="1">
      <c r="A355" s="9"/>
      <c r="B355" s="4"/>
      <c r="C355" s="5"/>
      <c r="D355" s="33"/>
      <c r="E355" s="43"/>
      <c r="F355" s="13"/>
      <c r="G355" s="14"/>
      <c r="H355" s="44"/>
      <c r="I355" s="9"/>
      <c r="J355" s="16"/>
      <c r="K355" s="14"/>
      <c r="L355" s="12"/>
      <c r="M355" s="9"/>
      <c r="N355" s="16" t="str">
        <f t="shared" si="5"/>
        <v/>
      </c>
      <c r="O355" s="14"/>
    </row>
    <row r="356" spans="1:15" ht="15.95" customHeight="1">
      <c r="A356" s="9"/>
      <c r="B356" s="6"/>
      <c r="C356" s="7"/>
      <c r="D356" s="45"/>
      <c r="E356" s="46"/>
      <c r="F356" s="47"/>
      <c r="G356" s="48"/>
      <c r="H356" s="49"/>
      <c r="I356" s="9"/>
      <c r="J356" s="16"/>
      <c r="K356" s="14"/>
      <c r="L356" s="12"/>
      <c r="M356" s="9"/>
      <c r="N356" s="16" t="str">
        <f t="shared" si="5"/>
        <v/>
      </c>
      <c r="O356" s="14"/>
    </row>
    <row r="357" spans="1:15" ht="15.95" customHeight="1">
      <c r="A357" s="50"/>
      <c r="B357" s="4"/>
      <c r="C357" s="5"/>
      <c r="D357" s="33"/>
      <c r="E357" s="43"/>
      <c r="F357" s="13"/>
      <c r="G357" s="14"/>
      <c r="H357" s="44"/>
      <c r="I357" s="51"/>
      <c r="J357" s="16"/>
      <c r="K357" s="52"/>
      <c r="L357" s="53"/>
      <c r="M357" s="50"/>
      <c r="N357" s="16" t="str">
        <f t="shared" si="5"/>
        <v/>
      </c>
      <c r="O357" s="54"/>
    </row>
    <row r="358" spans="1:15" ht="15.95" customHeight="1">
      <c r="A358" s="50"/>
      <c r="B358" s="6"/>
      <c r="C358" s="7"/>
      <c r="D358" s="45"/>
      <c r="E358" s="46"/>
      <c r="F358" s="47"/>
      <c r="G358" s="48"/>
      <c r="H358" s="49"/>
      <c r="I358" s="51"/>
      <c r="J358" s="16"/>
      <c r="K358" s="52"/>
      <c r="L358" s="53"/>
      <c r="M358" s="50"/>
      <c r="N358" s="16" t="str">
        <f t="shared" si="5"/>
        <v/>
      </c>
      <c r="O358" s="54"/>
    </row>
    <row r="359" spans="1:15" ht="15.95" customHeight="1">
      <c r="A359" s="50"/>
      <c r="B359" s="4"/>
      <c r="C359" s="5"/>
      <c r="D359" s="33"/>
      <c r="E359" s="43"/>
      <c r="F359" s="13"/>
      <c r="G359" s="14"/>
      <c r="H359" s="44"/>
      <c r="I359" s="51"/>
      <c r="J359" s="16"/>
      <c r="K359" s="52"/>
      <c r="L359" s="53"/>
      <c r="M359" s="50"/>
      <c r="N359" s="16" t="str">
        <f t="shared" si="5"/>
        <v/>
      </c>
      <c r="O359" s="54"/>
    </row>
    <row r="360" spans="1:15" ht="15.95" customHeight="1">
      <c r="A360" s="50"/>
      <c r="B360" s="6"/>
      <c r="C360" s="7"/>
      <c r="D360" s="45"/>
      <c r="E360" s="46"/>
      <c r="F360" s="47"/>
      <c r="G360" s="48"/>
      <c r="H360" s="49"/>
      <c r="I360" s="51"/>
      <c r="J360" s="16"/>
      <c r="K360" s="52"/>
      <c r="L360" s="53"/>
      <c r="M360" s="50"/>
      <c r="N360" s="16" t="str">
        <f t="shared" si="5"/>
        <v/>
      </c>
      <c r="O360" s="54"/>
    </row>
    <row r="361" spans="1:15" ht="15.95" customHeight="1">
      <c r="A361" s="50"/>
      <c r="B361" s="4"/>
      <c r="C361" s="5"/>
      <c r="D361" s="33"/>
      <c r="E361" s="43"/>
      <c r="F361" s="13"/>
      <c r="G361" s="14"/>
      <c r="H361" s="44"/>
      <c r="I361" s="51"/>
      <c r="J361" s="16"/>
      <c r="K361" s="52"/>
      <c r="L361" s="53"/>
      <c r="M361" s="50"/>
      <c r="N361" s="16" t="str">
        <f t="shared" si="5"/>
        <v/>
      </c>
      <c r="O361" s="54"/>
    </row>
    <row r="362" spans="1:15" ht="15.95" customHeight="1">
      <c r="A362" s="50"/>
      <c r="B362" s="6"/>
      <c r="C362" s="7"/>
      <c r="D362" s="45"/>
      <c r="E362" s="46"/>
      <c r="F362" s="47"/>
      <c r="G362" s="48"/>
      <c r="H362" s="49"/>
      <c r="I362" s="51"/>
      <c r="J362" s="16"/>
      <c r="K362" s="52"/>
      <c r="L362" s="53"/>
      <c r="M362" s="50"/>
      <c r="N362" s="16" t="str">
        <f t="shared" si="5"/>
        <v/>
      </c>
      <c r="O362" s="54"/>
    </row>
    <row r="363" spans="1:15" ht="15.95" customHeight="1">
      <c r="A363" s="50"/>
      <c r="B363" s="4"/>
      <c r="C363" s="5"/>
      <c r="D363" s="33"/>
      <c r="E363" s="43"/>
      <c r="F363" s="13"/>
      <c r="G363" s="14"/>
      <c r="H363" s="44"/>
      <c r="I363" s="51"/>
      <c r="J363" s="16"/>
      <c r="K363" s="52"/>
      <c r="L363" s="53"/>
      <c r="M363" s="50"/>
      <c r="N363" s="16" t="str">
        <f t="shared" si="5"/>
        <v/>
      </c>
      <c r="O363" s="54"/>
    </row>
    <row r="364" spans="1:15" ht="15.95" customHeight="1">
      <c r="A364" s="50"/>
      <c r="B364" s="6"/>
      <c r="C364" s="7"/>
      <c r="D364" s="45"/>
      <c r="E364" s="46"/>
      <c r="F364" s="47"/>
      <c r="G364" s="48"/>
      <c r="H364" s="49"/>
      <c r="I364" s="51"/>
      <c r="J364" s="16"/>
      <c r="K364" s="52"/>
      <c r="L364" s="53"/>
      <c r="M364" s="50"/>
      <c r="N364" s="16" t="str">
        <f t="shared" si="5"/>
        <v/>
      </c>
      <c r="O364" s="54"/>
    </row>
    <row r="365" spans="1:15" ht="15.95" customHeight="1">
      <c r="A365" s="50"/>
      <c r="B365" s="4"/>
      <c r="C365" s="5"/>
      <c r="D365" s="33"/>
      <c r="E365" s="43"/>
      <c r="F365" s="13"/>
      <c r="G365" s="14"/>
      <c r="H365" s="44"/>
      <c r="I365" s="51"/>
      <c r="J365" s="16"/>
      <c r="K365" s="52"/>
      <c r="L365" s="53"/>
      <c r="M365" s="50"/>
      <c r="N365" s="16" t="str">
        <f t="shared" si="5"/>
        <v/>
      </c>
      <c r="O365" s="54"/>
    </row>
    <row r="366" spans="1:15" ht="15.95" customHeight="1">
      <c r="A366" s="50"/>
      <c r="B366" s="6"/>
      <c r="C366" s="7"/>
      <c r="D366" s="45"/>
      <c r="E366" s="46"/>
      <c r="F366" s="47"/>
      <c r="G366" s="48"/>
      <c r="H366" s="49"/>
      <c r="I366" s="51"/>
      <c r="J366" s="16"/>
      <c r="K366" s="52"/>
      <c r="L366" s="53"/>
      <c r="M366" s="50"/>
      <c r="N366" s="16" t="str">
        <f t="shared" si="5"/>
        <v/>
      </c>
      <c r="O366" s="54"/>
    </row>
    <row r="367" spans="1:15" ht="15.95" customHeight="1">
      <c r="A367" s="50"/>
      <c r="B367" s="4"/>
      <c r="C367" s="5"/>
      <c r="D367" s="33"/>
      <c r="E367" s="43"/>
      <c r="F367" s="13"/>
      <c r="G367" s="14"/>
      <c r="H367" s="44"/>
      <c r="I367" s="51"/>
      <c r="J367" s="16"/>
      <c r="K367" s="52"/>
      <c r="L367" s="53"/>
      <c r="M367" s="50"/>
      <c r="N367" s="16" t="str">
        <f t="shared" si="5"/>
        <v/>
      </c>
      <c r="O367" s="54"/>
    </row>
    <row r="368" spans="1:15" ht="15.95" customHeight="1">
      <c r="A368" s="50"/>
      <c r="B368" s="6"/>
      <c r="C368" s="7"/>
      <c r="D368" s="45"/>
      <c r="E368" s="46"/>
      <c r="F368" s="47"/>
      <c r="G368" s="48"/>
      <c r="H368" s="49"/>
      <c r="I368" s="51"/>
      <c r="J368" s="16"/>
      <c r="K368" s="52"/>
      <c r="L368" s="53"/>
      <c r="M368" s="50"/>
      <c r="N368" s="16" t="str">
        <f t="shared" si="5"/>
        <v/>
      </c>
      <c r="O368" s="54"/>
    </row>
    <row r="369" spans="1:15" ht="15.95" customHeight="1">
      <c r="A369" s="50"/>
      <c r="B369" s="4"/>
      <c r="C369" s="5"/>
      <c r="D369" s="33"/>
      <c r="E369" s="43"/>
      <c r="F369" s="13"/>
      <c r="G369" s="14"/>
      <c r="H369" s="44"/>
      <c r="I369" s="51"/>
      <c r="J369" s="16"/>
      <c r="K369" s="52"/>
      <c r="L369" s="53"/>
      <c r="M369" s="50"/>
      <c r="N369" s="16" t="str">
        <f t="shared" si="5"/>
        <v/>
      </c>
      <c r="O369" s="54"/>
    </row>
    <row r="370" spans="1:15" ht="15.95" customHeight="1">
      <c r="A370" s="50"/>
      <c r="B370" s="6"/>
      <c r="C370" s="7"/>
      <c r="D370" s="45"/>
      <c r="E370" s="46"/>
      <c r="F370" s="47"/>
      <c r="G370" s="48"/>
      <c r="H370" s="49"/>
      <c r="I370" s="51"/>
      <c r="J370" s="16"/>
      <c r="K370" s="52"/>
      <c r="L370" s="53"/>
      <c r="M370" s="50"/>
      <c r="N370" s="16" t="str">
        <f t="shared" si="5"/>
        <v/>
      </c>
      <c r="O370" s="54"/>
    </row>
    <row r="371" spans="1:15" ht="15.95" customHeight="1">
      <c r="A371" s="50"/>
      <c r="B371" s="4"/>
      <c r="C371" s="5"/>
      <c r="D371" s="33"/>
      <c r="E371" s="43"/>
      <c r="F371" s="13"/>
      <c r="G371" s="14"/>
      <c r="H371" s="44"/>
      <c r="I371" s="51"/>
      <c r="J371" s="16"/>
      <c r="K371" s="52"/>
      <c r="L371" s="53"/>
      <c r="M371" s="50"/>
      <c r="N371" s="16" t="str">
        <f t="shared" si="5"/>
        <v/>
      </c>
      <c r="O371" s="54"/>
    </row>
    <row r="372" spans="1:15" ht="15.95" customHeight="1">
      <c r="A372" s="50"/>
      <c r="B372" s="6"/>
      <c r="C372" s="7"/>
      <c r="D372" s="45"/>
      <c r="E372" s="46"/>
      <c r="F372" s="47"/>
      <c r="G372" s="48"/>
      <c r="H372" s="49"/>
      <c r="I372" s="51"/>
      <c r="J372" s="16"/>
      <c r="K372" s="52"/>
      <c r="L372" s="53"/>
      <c r="M372" s="50"/>
      <c r="N372" s="16" t="str">
        <f t="shared" si="5"/>
        <v/>
      </c>
      <c r="O372" s="54"/>
    </row>
    <row r="373" spans="1:15" ht="15.95" customHeight="1">
      <c r="A373" s="50"/>
      <c r="B373" s="4"/>
      <c r="C373" s="5"/>
      <c r="D373" s="33"/>
      <c r="E373" s="43"/>
      <c r="F373" s="13"/>
      <c r="G373" s="14"/>
      <c r="H373" s="44"/>
      <c r="I373" s="51"/>
      <c r="J373" s="16"/>
      <c r="K373" s="52"/>
      <c r="L373" s="53"/>
      <c r="M373" s="50"/>
      <c r="N373" s="16" t="str">
        <f t="shared" si="5"/>
        <v/>
      </c>
      <c r="O373" s="54"/>
    </row>
    <row r="374" spans="1:15" ht="15.95" customHeight="1">
      <c r="A374" s="50"/>
      <c r="B374" s="6"/>
      <c r="C374" s="7"/>
      <c r="D374" s="45"/>
      <c r="E374" s="46"/>
      <c r="F374" s="47"/>
      <c r="G374" s="48"/>
      <c r="H374" s="49"/>
      <c r="I374" s="51"/>
      <c r="J374" s="16"/>
      <c r="K374" s="52"/>
      <c r="L374" s="53"/>
      <c r="M374" s="50"/>
      <c r="N374" s="16" t="str">
        <f t="shared" si="5"/>
        <v/>
      </c>
      <c r="O374" s="54"/>
    </row>
    <row r="375" spans="1:15" ht="15.95" customHeight="1">
      <c r="A375" s="50"/>
      <c r="B375" s="4"/>
      <c r="C375" s="5"/>
      <c r="D375" s="33"/>
      <c r="E375" s="43"/>
      <c r="F375" s="13"/>
      <c r="G375" s="14"/>
      <c r="H375" s="44"/>
      <c r="I375" s="51"/>
      <c r="J375" s="16"/>
      <c r="K375" s="52"/>
      <c r="L375" s="53"/>
      <c r="M375" s="50"/>
      <c r="N375" s="16" t="str">
        <f t="shared" si="5"/>
        <v/>
      </c>
      <c r="O375" s="54"/>
    </row>
    <row r="376" spans="1:15" ht="15.95" customHeight="1">
      <c r="A376" s="50"/>
      <c r="B376" s="6"/>
      <c r="C376" s="7"/>
      <c r="D376" s="45"/>
      <c r="E376" s="46"/>
      <c r="F376" s="47"/>
      <c r="G376" s="48"/>
      <c r="H376" s="49"/>
      <c r="I376" s="51"/>
      <c r="J376" s="16"/>
      <c r="K376" s="52"/>
      <c r="L376" s="53"/>
      <c r="M376" s="50"/>
      <c r="N376" s="16" t="str">
        <f t="shared" si="5"/>
        <v/>
      </c>
      <c r="O376" s="54"/>
    </row>
    <row r="377" spans="1:15" ht="15.95" customHeight="1">
      <c r="A377" s="50"/>
      <c r="B377" s="4"/>
      <c r="C377" s="5"/>
      <c r="D377" s="33"/>
      <c r="E377" s="43"/>
      <c r="F377" s="13"/>
      <c r="G377" s="14"/>
      <c r="H377" s="44"/>
      <c r="I377" s="51"/>
      <c r="J377" s="16"/>
      <c r="K377" s="52"/>
      <c r="L377" s="53"/>
      <c r="M377" s="50"/>
      <c r="N377" s="16" t="str">
        <f t="shared" si="5"/>
        <v/>
      </c>
      <c r="O377" s="54"/>
    </row>
    <row r="378" spans="1:15" ht="15.95" customHeight="1">
      <c r="A378" s="50"/>
      <c r="B378" s="6"/>
      <c r="C378" s="7"/>
      <c r="D378" s="45"/>
      <c r="E378" s="46"/>
      <c r="F378" s="47"/>
      <c r="G378" s="48"/>
      <c r="H378" s="49"/>
      <c r="I378" s="51"/>
      <c r="J378" s="16"/>
      <c r="K378" s="52"/>
      <c r="L378" s="53"/>
      <c r="M378" s="50"/>
      <c r="N378" s="16" t="str">
        <f t="shared" si="5"/>
        <v/>
      </c>
      <c r="O378" s="54"/>
    </row>
    <row r="379" spans="1:15" ht="15.95" customHeight="1">
      <c r="A379" s="50"/>
      <c r="B379" s="4"/>
      <c r="C379" s="5"/>
      <c r="D379" s="33"/>
      <c r="E379" s="43"/>
      <c r="F379" s="13"/>
      <c r="G379" s="14"/>
      <c r="H379" s="44"/>
      <c r="I379" s="51"/>
      <c r="J379" s="16"/>
      <c r="K379" s="52"/>
      <c r="L379" s="53"/>
      <c r="M379" s="50"/>
      <c r="N379" s="16" t="str">
        <f t="shared" si="5"/>
        <v/>
      </c>
      <c r="O379" s="54"/>
    </row>
    <row r="380" spans="1:15" ht="15.95" customHeight="1">
      <c r="A380" s="50"/>
      <c r="B380" s="6"/>
      <c r="C380" s="7"/>
      <c r="D380" s="45"/>
      <c r="E380" s="46"/>
      <c r="F380" s="47"/>
      <c r="G380" s="48"/>
      <c r="H380" s="49"/>
      <c r="I380" s="51"/>
      <c r="J380" s="16"/>
      <c r="K380" s="52"/>
      <c r="L380" s="53"/>
      <c r="M380" s="50"/>
      <c r="N380" s="16" t="str">
        <f t="shared" si="5"/>
        <v/>
      </c>
      <c r="O380" s="54"/>
    </row>
    <row r="381" spans="1:15" ht="15.95" customHeight="1">
      <c r="A381" s="50"/>
      <c r="B381" s="4"/>
      <c r="C381" s="5"/>
      <c r="D381" s="33"/>
      <c r="E381" s="43"/>
      <c r="F381" s="13"/>
      <c r="G381" s="14"/>
      <c r="H381" s="44"/>
      <c r="I381" s="51"/>
      <c r="J381" s="16"/>
      <c r="K381" s="52"/>
      <c r="L381" s="53"/>
      <c r="M381" s="50"/>
      <c r="N381" s="16" t="str">
        <f t="shared" si="5"/>
        <v/>
      </c>
      <c r="O381" s="54"/>
    </row>
    <row r="382" spans="1:15" ht="15.95" customHeight="1">
      <c r="A382" s="50"/>
      <c r="B382" s="6"/>
      <c r="C382" s="7"/>
      <c r="D382" s="45"/>
      <c r="E382" s="46"/>
      <c r="F382" s="47"/>
      <c r="G382" s="48"/>
      <c r="H382" s="49"/>
      <c r="I382" s="51"/>
      <c r="J382" s="16"/>
      <c r="K382" s="52"/>
      <c r="L382" s="53"/>
      <c r="M382" s="50"/>
      <c r="N382" s="16" t="str">
        <f t="shared" si="5"/>
        <v/>
      </c>
      <c r="O382" s="54"/>
    </row>
    <row r="383" spans="1:15" ht="15.95" customHeight="1">
      <c r="A383" s="50"/>
      <c r="B383" s="4"/>
      <c r="C383" s="5"/>
      <c r="D383" s="33"/>
      <c r="E383" s="43"/>
      <c r="F383" s="13"/>
      <c r="G383" s="14"/>
      <c r="H383" s="44"/>
      <c r="I383" s="51"/>
      <c r="J383" s="16"/>
      <c r="K383" s="52"/>
      <c r="L383" s="53"/>
      <c r="M383" s="50"/>
      <c r="N383" s="16" t="str">
        <f t="shared" si="5"/>
        <v/>
      </c>
      <c r="O383" s="54"/>
    </row>
    <row r="384" spans="1:15" ht="15.95" customHeight="1">
      <c r="A384" s="50"/>
      <c r="B384" s="6"/>
      <c r="C384" s="7"/>
      <c r="D384" s="45"/>
      <c r="E384" s="46"/>
      <c r="F384" s="47"/>
      <c r="G384" s="48"/>
      <c r="H384" s="49"/>
      <c r="I384" s="51"/>
      <c r="J384" s="16"/>
      <c r="K384" s="52"/>
      <c r="L384" s="53"/>
      <c r="M384" s="50"/>
      <c r="N384" s="16" t="str">
        <f t="shared" si="5"/>
        <v/>
      </c>
      <c r="O384" s="54"/>
    </row>
    <row r="385" spans="1:15" ht="15.95" customHeight="1">
      <c r="A385" s="50"/>
      <c r="B385" s="4"/>
      <c r="C385" s="5"/>
      <c r="D385" s="33"/>
      <c r="E385" s="43"/>
      <c r="F385" s="13"/>
      <c r="G385" s="14"/>
      <c r="H385" s="44"/>
      <c r="I385" s="51"/>
      <c r="J385" s="16"/>
      <c r="K385" s="52"/>
      <c r="L385" s="53"/>
      <c r="M385" s="50"/>
      <c r="N385" s="16" t="str">
        <f t="shared" si="5"/>
        <v/>
      </c>
      <c r="O385" s="54"/>
    </row>
    <row r="386" spans="1:15" ht="15.95" customHeight="1">
      <c r="A386" s="50"/>
      <c r="B386" s="6"/>
      <c r="C386" s="7"/>
      <c r="D386" s="45"/>
      <c r="E386" s="46"/>
      <c r="F386" s="47"/>
      <c r="G386" s="48"/>
      <c r="H386" s="49"/>
      <c r="I386" s="51"/>
      <c r="J386" s="16"/>
      <c r="K386" s="52"/>
      <c r="L386" s="53"/>
      <c r="M386" s="50"/>
      <c r="N386" s="16" t="str">
        <f t="shared" si="5"/>
        <v/>
      </c>
      <c r="O386" s="54"/>
    </row>
    <row r="387" spans="1:15" ht="15.95" customHeight="1">
      <c r="A387" s="50"/>
      <c r="B387" s="4"/>
      <c r="C387" s="5"/>
      <c r="D387" s="33"/>
      <c r="E387" s="43"/>
      <c r="F387" s="13"/>
      <c r="G387" s="14"/>
      <c r="H387" s="44"/>
      <c r="I387" s="51"/>
      <c r="J387" s="16"/>
      <c r="K387" s="52"/>
      <c r="L387" s="53"/>
      <c r="M387" s="50"/>
      <c r="N387" s="16" t="str">
        <f t="shared" si="5"/>
        <v/>
      </c>
      <c r="O387" s="54"/>
    </row>
    <row r="388" spans="1:15" ht="15.95" customHeight="1">
      <c r="A388" s="50"/>
      <c r="B388" s="6"/>
      <c r="C388" s="7"/>
      <c r="D388" s="45"/>
      <c r="E388" s="46"/>
      <c r="F388" s="47"/>
      <c r="G388" s="48"/>
      <c r="H388" s="49"/>
      <c r="I388" s="51"/>
      <c r="J388" s="16"/>
      <c r="K388" s="52"/>
      <c r="L388" s="53"/>
      <c r="M388" s="50"/>
      <c r="N388" s="16" t="str">
        <f t="shared" si="5"/>
        <v/>
      </c>
      <c r="O388" s="54"/>
    </row>
    <row r="389" spans="1:15" ht="15.95" customHeight="1">
      <c r="A389" s="50"/>
      <c r="B389" s="4"/>
      <c r="C389" s="5"/>
      <c r="D389" s="33"/>
      <c r="E389" s="43"/>
      <c r="F389" s="13"/>
      <c r="G389" s="14"/>
      <c r="H389" s="44"/>
      <c r="I389" s="51"/>
      <c r="J389" s="16"/>
      <c r="K389" s="52"/>
      <c r="L389" s="53"/>
      <c r="M389" s="50"/>
      <c r="N389" s="16" t="str">
        <f t="shared" si="5"/>
        <v/>
      </c>
      <c r="O389" s="54"/>
    </row>
    <row r="390" spans="1:15" ht="15.95" customHeight="1">
      <c r="A390" s="50"/>
      <c r="B390" s="6"/>
      <c r="C390" s="7"/>
      <c r="D390" s="45"/>
      <c r="E390" s="46"/>
      <c r="F390" s="47"/>
      <c r="G390" s="48"/>
      <c r="H390" s="49"/>
      <c r="I390" s="51"/>
      <c r="J390" s="16"/>
      <c r="K390" s="52"/>
      <c r="L390" s="53"/>
      <c r="M390" s="50"/>
      <c r="N390" s="16" t="str">
        <f t="shared" si="5"/>
        <v/>
      </c>
      <c r="O390" s="54"/>
    </row>
    <row r="391" spans="1:15" ht="15.95" customHeight="1">
      <c r="A391" s="50"/>
      <c r="B391" s="4"/>
      <c r="C391" s="5"/>
      <c r="D391" s="33"/>
      <c r="E391" s="43"/>
      <c r="F391" s="13"/>
      <c r="G391" s="14"/>
      <c r="H391" s="44"/>
      <c r="I391" s="51"/>
      <c r="J391" s="16"/>
      <c r="K391" s="52"/>
      <c r="L391" s="53"/>
      <c r="M391" s="50"/>
      <c r="N391" s="16" t="str">
        <f t="shared" si="5"/>
        <v/>
      </c>
      <c r="O391" s="54"/>
    </row>
    <row r="392" spans="1:15" ht="15.95" customHeight="1">
      <c r="A392" s="50"/>
      <c r="B392" s="6"/>
      <c r="C392" s="7"/>
      <c r="D392" s="45"/>
      <c r="E392" s="46"/>
      <c r="F392" s="47"/>
      <c r="G392" s="48"/>
      <c r="H392" s="49"/>
      <c r="I392" s="51"/>
      <c r="J392" s="16"/>
      <c r="K392" s="52"/>
      <c r="L392" s="53"/>
      <c r="M392" s="50"/>
      <c r="N392" s="16" t="str">
        <f t="shared" si="5"/>
        <v/>
      </c>
      <c r="O392" s="54"/>
    </row>
    <row r="393" spans="1:15" ht="15.95" customHeight="1">
      <c r="A393" s="50"/>
      <c r="B393" s="4"/>
      <c r="C393" s="5"/>
      <c r="D393" s="33"/>
      <c r="E393" s="43"/>
      <c r="F393" s="13"/>
      <c r="G393" s="14"/>
      <c r="H393" s="44"/>
      <c r="I393" s="51"/>
      <c r="J393" s="16"/>
      <c r="K393" s="52"/>
      <c r="L393" s="53"/>
      <c r="M393" s="50"/>
      <c r="N393" s="16" t="str">
        <f t="shared" si="5"/>
        <v/>
      </c>
      <c r="O393" s="54"/>
    </row>
    <row r="394" spans="1:15" ht="15.95" customHeight="1">
      <c r="A394" s="50"/>
      <c r="B394" s="6"/>
      <c r="C394" s="7"/>
      <c r="D394" s="45"/>
      <c r="E394" s="46"/>
      <c r="F394" s="47"/>
      <c r="G394" s="48"/>
      <c r="H394" s="49"/>
      <c r="I394" s="51"/>
      <c r="J394" s="16"/>
      <c r="K394" s="52"/>
      <c r="L394" s="53"/>
      <c r="M394" s="50"/>
      <c r="N394" s="16" t="str">
        <f t="shared" si="5"/>
        <v/>
      </c>
      <c r="O394" s="54"/>
    </row>
    <row r="395" spans="1:15" ht="15.95" customHeight="1">
      <c r="A395" s="50"/>
      <c r="B395" s="4"/>
      <c r="C395" s="5"/>
      <c r="D395" s="33"/>
      <c r="E395" s="43"/>
      <c r="F395" s="13"/>
      <c r="G395" s="14"/>
      <c r="H395" s="44"/>
      <c r="I395" s="51"/>
      <c r="J395" s="16"/>
      <c r="K395" s="52"/>
      <c r="L395" s="53"/>
      <c r="M395" s="50"/>
      <c r="N395" s="16" t="str">
        <f t="shared" si="5"/>
        <v/>
      </c>
      <c r="O395" s="54"/>
    </row>
    <row r="396" spans="1:15" ht="15.95" customHeight="1">
      <c r="A396" s="50"/>
      <c r="B396" s="6"/>
      <c r="C396" s="7"/>
      <c r="D396" s="45"/>
      <c r="E396" s="46"/>
      <c r="F396" s="47"/>
      <c r="G396" s="48"/>
      <c r="H396" s="49"/>
      <c r="I396" s="51"/>
      <c r="J396" s="16"/>
      <c r="K396" s="52"/>
      <c r="L396" s="53"/>
      <c r="M396" s="50"/>
      <c r="N396" s="16" t="str">
        <f t="shared" si="5"/>
        <v/>
      </c>
      <c r="O396" s="54"/>
    </row>
    <row r="397" spans="1:15" ht="15.95" customHeight="1">
      <c r="A397" s="50"/>
      <c r="B397" s="4"/>
      <c r="C397" s="5"/>
      <c r="D397" s="33"/>
      <c r="E397" s="43"/>
      <c r="F397" s="13"/>
      <c r="G397" s="14"/>
      <c r="H397" s="44"/>
      <c r="I397" s="51"/>
      <c r="J397" s="16"/>
      <c r="K397" s="52"/>
      <c r="L397" s="53"/>
      <c r="M397" s="50"/>
      <c r="N397" s="16" t="str">
        <f t="shared" si="5"/>
        <v/>
      </c>
      <c r="O397" s="54"/>
    </row>
    <row r="398" spans="1:15" ht="15.95" customHeight="1">
      <c r="A398" s="50"/>
      <c r="B398" s="6"/>
      <c r="C398" s="7"/>
      <c r="D398" s="45"/>
      <c r="E398" s="46"/>
      <c r="F398" s="47"/>
      <c r="G398" s="48"/>
      <c r="H398" s="49"/>
      <c r="I398" s="51"/>
      <c r="J398" s="16"/>
      <c r="K398" s="52"/>
      <c r="L398" s="53"/>
      <c r="M398" s="50"/>
      <c r="N398" s="16" t="str">
        <f t="shared" si="5"/>
        <v/>
      </c>
      <c r="O398" s="54"/>
    </row>
    <row r="399" spans="1:15" ht="15.95" customHeight="1">
      <c r="A399" s="50"/>
      <c r="B399" s="4"/>
      <c r="C399" s="5"/>
      <c r="D399" s="33"/>
      <c r="E399" s="43"/>
      <c r="F399" s="13"/>
      <c r="G399" s="14"/>
      <c r="H399" s="44"/>
      <c r="I399" s="51"/>
      <c r="J399" s="16"/>
      <c r="K399" s="52"/>
      <c r="L399" s="53"/>
      <c r="M399" s="50"/>
      <c r="N399" s="16" t="str">
        <f t="shared" si="5"/>
        <v/>
      </c>
      <c r="O399" s="54"/>
    </row>
    <row r="400" spans="1:15" ht="15.95" customHeight="1">
      <c r="A400" s="50"/>
      <c r="B400" s="6"/>
      <c r="C400" s="7"/>
      <c r="D400" s="45"/>
      <c r="E400" s="46"/>
      <c r="F400" s="47"/>
      <c r="G400" s="48"/>
      <c r="H400" s="49"/>
      <c r="I400" s="51"/>
      <c r="J400" s="16"/>
      <c r="K400" s="52"/>
      <c r="L400" s="53"/>
      <c r="M400" s="50"/>
      <c r="N400" s="16" t="str">
        <f t="shared" ref="N400:N463" si="6">IF(AND(H400&gt;$N$9,H400&lt;$N$8,ISNUMBER(H400)),H400,"")</f>
        <v/>
      </c>
      <c r="O400" s="54"/>
    </row>
    <row r="401" spans="1:15" ht="15.95" customHeight="1">
      <c r="A401" s="50"/>
      <c r="B401" s="4"/>
      <c r="C401" s="5"/>
      <c r="D401" s="33"/>
      <c r="E401" s="43"/>
      <c r="F401" s="13"/>
      <c r="G401" s="14"/>
      <c r="H401" s="44"/>
      <c r="I401" s="51"/>
      <c r="J401" s="16"/>
      <c r="K401" s="52"/>
      <c r="L401" s="53"/>
      <c r="M401" s="50"/>
      <c r="N401" s="16" t="str">
        <f t="shared" si="6"/>
        <v/>
      </c>
      <c r="O401" s="54"/>
    </row>
    <row r="402" spans="1:15" ht="15.95" customHeight="1">
      <c r="A402" s="50"/>
      <c r="B402" s="6"/>
      <c r="C402" s="7"/>
      <c r="D402" s="45"/>
      <c r="E402" s="46"/>
      <c r="F402" s="47"/>
      <c r="G402" s="48"/>
      <c r="H402" s="49"/>
      <c r="I402" s="51"/>
      <c r="J402" s="16"/>
      <c r="K402" s="52"/>
      <c r="L402" s="53"/>
      <c r="M402" s="50"/>
      <c r="N402" s="16" t="str">
        <f t="shared" si="6"/>
        <v/>
      </c>
      <c r="O402" s="54"/>
    </row>
    <row r="403" spans="1:15" ht="15.95" customHeight="1">
      <c r="A403" s="50"/>
      <c r="B403" s="4"/>
      <c r="C403" s="5"/>
      <c r="D403" s="33"/>
      <c r="E403" s="43"/>
      <c r="F403" s="13"/>
      <c r="G403" s="14"/>
      <c r="H403" s="44"/>
      <c r="I403" s="51"/>
      <c r="J403" s="16"/>
      <c r="K403" s="52"/>
      <c r="L403" s="53"/>
      <c r="M403" s="50"/>
      <c r="N403" s="16" t="str">
        <f t="shared" si="6"/>
        <v/>
      </c>
      <c r="O403" s="54"/>
    </row>
    <row r="404" spans="1:15" ht="15.95" customHeight="1">
      <c r="A404" s="50"/>
      <c r="B404" s="6"/>
      <c r="C404" s="7"/>
      <c r="D404" s="45"/>
      <c r="E404" s="46"/>
      <c r="F404" s="47"/>
      <c r="G404" s="48"/>
      <c r="H404" s="49"/>
      <c r="I404" s="51"/>
      <c r="J404" s="16"/>
      <c r="K404" s="52"/>
      <c r="L404" s="53"/>
      <c r="M404" s="50"/>
      <c r="N404" s="16" t="str">
        <f t="shared" si="6"/>
        <v/>
      </c>
      <c r="O404" s="54"/>
    </row>
    <row r="405" spans="1:15" ht="15.95" customHeight="1">
      <c r="A405" s="50"/>
      <c r="B405" s="4"/>
      <c r="C405" s="5"/>
      <c r="D405" s="33"/>
      <c r="E405" s="43"/>
      <c r="F405" s="13"/>
      <c r="G405" s="14"/>
      <c r="H405" s="44"/>
      <c r="I405" s="51"/>
      <c r="J405" s="16"/>
      <c r="K405" s="52"/>
      <c r="L405" s="53"/>
      <c r="M405" s="50"/>
      <c r="N405" s="16" t="str">
        <f t="shared" si="6"/>
        <v/>
      </c>
      <c r="O405" s="54"/>
    </row>
    <row r="406" spans="1:15" ht="15.95" customHeight="1">
      <c r="A406" s="50"/>
      <c r="B406" s="6"/>
      <c r="C406" s="7"/>
      <c r="D406" s="45"/>
      <c r="E406" s="46"/>
      <c r="F406" s="47"/>
      <c r="G406" s="48"/>
      <c r="H406" s="49"/>
      <c r="I406" s="51"/>
      <c r="J406" s="16"/>
      <c r="K406" s="52"/>
      <c r="L406" s="53"/>
      <c r="M406" s="50"/>
      <c r="N406" s="16" t="str">
        <f t="shared" si="6"/>
        <v/>
      </c>
      <c r="O406" s="54"/>
    </row>
    <row r="407" spans="1:15" ht="15.95" customHeight="1">
      <c r="A407" s="50"/>
      <c r="B407" s="4"/>
      <c r="C407" s="5"/>
      <c r="D407" s="33"/>
      <c r="E407" s="43"/>
      <c r="F407" s="13"/>
      <c r="G407" s="14"/>
      <c r="H407" s="44"/>
      <c r="I407" s="51"/>
      <c r="J407" s="16"/>
      <c r="K407" s="52"/>
      <c r="L407" s="53"/>
      <c r="M407" s="50"/>
      <c r="N407" s="16" t="str">
        <f t="shared" si="6"/>
        <v/>
      </c>
      <c r="O407" s="54"/>
    </row>
    <row r="408" spans="1:15" ht="15.95" customHeight="1">
      <c r="A408" s="50"/>
      <c r="B408" s="6"/>
      <c r="C408" s="7"/>
      <c r="D408" s="45"/>
      <c r="E408" s="46"/>
      <c r="F408" s="47"/>
      <c r="G408" s="48"/>
      <c r="H408" s="49"/>
      <c r="I408" s="51"/>
      <c r="J408" s="16"/>
      <c r="K408" s="52"/>
      <c r="L408" s="53"/>
      <c r="M408" s="50"/>
      <c r="N408" s="16" t="str">
        <f t="shared" si="6"/>
        <v/>
      </c>
      <c r="O408" s="54"/>
    </row>
    <row r="409" spans="1:15" ht="15.95" customHeight="1">
      <c r="A409" s="50"/>
      <c r="B409" s="4"/>
      <c r="C409" s="5"/>
      <c r="D409" s="33"/>
      <c r="E409" s="43"/>
      <c r="F409" s="13"/>
      <c r="G409" s="14"/>
      <c r="H409" s="44"/>
      <c r="I409" s="51"/>
      <c r="J409" s="16"/>
      <c r="K409" s="52"/>
      <c r="L409" s="53"/>
      <c r="M409" s="50"/>
      <c r="N409" s="16" t="str">
        <f t="shared" si="6"/>
        <v/>
      </c>
      <c r="O409" s="54"/>
    </row>
    <row r="410" spans="1:15" ht="15.95" customHeight="1">
      <c r="A410" s="50"/>
      <c r="B410" s="6"/>
      <c r="C410" s="7"/>
      <c r="D410" s="45"/>
      <c r="E410" s="46"/>
      <c r="F410" s="47"/>
      <c r="G410" s="48"/>
      <c r="H410" s="49"/>
      <c r="I410" s="51"/>
      <c r="J410" s="16"/>
      <c r="K410" s="52"/>
      <c r="L410" s="53"/>
      <c r="M410" s="50"/>
      <c r="N410" s="16" t="str">
        <f t="shared" si="6"/>
        <v/>
      </c>
      <c r="O410" s="54"/>
    </row>
    <row r="411" spans="1:15" ht="15.95" customHeight="1">
      <c r="A411" s="50"/>
      <c r="B411" s="4"/>
      <c r="C411" s="5"/>
      <c r="D411" s="33"/>
      <c r="E411" s="43"/>
      <c r="F411" s="13"/>
      <c r="G411" s="14"/>
      <c r="H411" s="44"/>
      <c r="I411" s="51"/>
      <c r="J411" s="16"/>
      <c r="K411" s="52"/>
      <c r="L411" s="53"/>
      <c r="M411" s="50"/>
      <c r="N411" s="16" t="str">
        <f t="shared" si="6"/>
        <v/>
      </c>
      <c r="O411" s="54"/>
    </row>
    <row r="412" spans="1:15" ht="15.95" customHeight="1">
      <c r="A412" s="50"/>
      <c r="B412" s="6"/>
      <c r="C412" s="7"/>
      <c r="D412" s="45"/>
      <c r="E412" s="46"/>
      <c r="F412" s="47"/>
      <c r="G412" s="48"/>
      <c r="H412" s="49"/>
      <c r="I412" s="51"/>
      <c r="J412" s="16"/>
      <c r="K412" s="52"/>
      <c r="L412" s="53"/>
      <c r="M412" s="50"/>
      <c r="N412" s="16" t="str">
        <f t="shared" si="6"/>
        <v/>
      </c>
      <c r="O412" s="54"/>
    </row>
    <row r="413" spans="1:15" ht="15.95" customHeight="1">
      <c r="A413" s="50"/>
      <c r="B413" s="4"/>
      <c r="C413" s="5"/>
      <c r="D413" s="33"/>
      <c r="E413" s="43"/>
      <c r="F413" s="13"/>
      <c r="G413" s="14"/>
      <c r="H413" s="44"/>
      <c r="I413" s="51"/>
      <c r="J413" s="16"/>
      <c r="K413" s="52"/>
      <c r="L413" s="53"/>
      <c r="M413" s="50"/>
      <c r="N413" s="16" t="str">
        <f t="shared" si="6"/>
        <v/>
      </c>
      <c r="O413" s="54"/>
    </row>
    <row r="414" spans="1:15" ht="15.95" customHeight="1">
      <c r="A414" s="50"/>
      <c r="B414" s="6"/>
      <c r="C414" s="7"/>
      <c r="D414" s="45"/>
      <c r="E414" s="46"/>
      <c r="F414" s="47"/>
      <c r="G414" s="48"/>
      <c r="H414" s="49"/>
      <c r="I414" s="51"/>
      <c r="J414" s="16"/>
      <c r="K414" s="52"/>
      <c r="L414" s="53"/>
      <c r="M414" s="50"/>
      <c r="N414" s="16" t="str">
        <f t="shared" si="6"/>
        <v/>
      </c>
      <c r="O414" s="54"/>
    </row>
    <row r="415" spans="1:15" ht="15.95" customHeight="1">
      <c r="A415" s="50"/>
      <c r="B415" s="4"/>
      <c r="C415" s="5"/>
      <c r="D415" s="33"/>
      <c r="E415" s="43"/>
      <c r="F415" s="13"/>
      <c r="G415" s="14"/>
      <c r="H415" s="44"/>
      <c r="I415" s="51"/>
      <c r="J415" s="16"/>
      <c r="K415" s="52"/>
      <c r="L415" s="53"/>
      <c r="M415" s="50"/>
      <c r="N415" s="16" t="str">
        <f t="shared" si="6"/>
        <v/>
      </c>
      <c r="O415" s="54"/>
    </row>
    <row r="416" spans="1:15" ht="15.95" customHeight="1">
      <c r="A416" s="50"/>
      <c r="B416" s="6"/>
      <c r="C416" s="7"/>
      <c r="D416" s="45"/>
      <c r="E416" s="46"/>
      <c r="F416" s="47"/>
      <c r="G416" s="48"/>
      <c r="H416" s="49"/>
      <c r="I416" s="51"/>
      <c r="J416" s="16"/>
      <c r="K416" s="52"/>
      <c r="L416" s="53"/>
      <c r="M416" s="50"/>
      <c r="N416" s="16" t="str">
        <f t="shared" si="6"/>
        <v/>
      </c>
      <c r="O416" s="54"/>
    </row>
    <row r="417" spans="1:15" ht="15.95" customHeight="1">
      <c r="A417" s="50"/>
      <c r="B417" s="4"/>
      <c r="C417" s="5"/>
      <c r="D417" s="33"/>
      <c r="E417" s="43"/>
      <c r="F417" s="13"/>
      <c r="G417" s="14"/>
      <c r="H417" s="44"/>
      <c r="I417" s="51"/>
      <c r="J417" s="16"/>
      <c r="K417" s="52"/>
      <c r="L417" s="53"/>
      <c r="M417" s="50"/>
      <c r="N417" s="16" t="str">
        <f t="shared" si="6"/>
        <v/>
      </c>
      <c r="O417" s="54"/>
    </row>
    <row r="418" spans="1:15" ht="15.95" customHeight="1">
      <c r="A418" s="50"/>
      <c r="B418" s="6"/>
      <c r="C418" s="7"/>
      <c r="D418" s="45"/>
      <c r="E418" s="46"/>
      <c r="F418" s="47"/>
      <c r="G418" s="48"/>
      <c r="H418" s="49"/>
      <c r="I418" s="51"/>
      <c r="J418" s="16"/>
      <c r="K418" s="52"/>
      <c r="L418" s="53"/>
      <c r="M418" s="50"/>
      <c r="N418" s="16" t="str">
        <f t="shared" si="6"/>
        <v/>
      </c>
      <c r="O418" s="54"/>
    </row>
    <row r="419" spans="1:15" ht="15.95" customHeight="1">
      <c r="A419" s="50"/>
      <c r="B419" s="4"/>
      <c r="C419" s="5"/>
      <c r="D419" s="33"/>
      <c r="E419" s="43"/>
      <c r="F419" s="13"/>
      <c r="G419" s="14"/>
      <c r="H419" s="44"/>
      <c r="I419" s="51"/>
      <c r="J419" s="16"/>
      <c r="K419" s="52"/>
      <c r="L419" s="53"/>
      <c r="M419" s="50"/>
      <c r="N419" s="16" t="str">
        <f t="shared" si="6"/>
        <v/>
      </c>
      <c r="O419" s="54"/>
    </row>
    <row r="420" spans="1:15" ht="15.95" customHeight="1">
      <c r="A420" s="50"/>
      <c r="B420" s="6"/>
      <c r="C420" s="7"/>
      <c r="D420" s="45"/>
      <c r="E420" s="46"/>
      <c r="F420" s="47"/>
      <c r="G420" s="48"/>
      <c r="H420" s="49"/>
      <c r="I420" s="51"/>
      <c r="J420" s="16"/>
      <c r="K420" s="52"/>
      <c r="L420" s="53"/>
      <c r="M420" s="50"/>
      <c r="N420" s="16" t="str">
        <f t="shared" si="6"/>
        <v/>
      </c>
      <c r="O420" s="54"/>
    </row>
    <row r="421" spans="1:15" ht="15.95" customHeight="1">
      <c r="A421" s="50"/>
      <c r="B421" s="4"/>
      <c r="C421" s="5"/>
      <c r="D421" s="33"/>
      <c r="E421" s="43"/>
      <c r="F421" s="13"/>
      <c r="G421" s="14"/>
      <c r="H421" s="44"/>
      <c r="I421" s="51"/>
      <c r="J421" s="16"/>
      <c r="K421" s="52"/>
      <c r="L421" s="53"/>
      <c r="M421" s="50"/>
      <c r="N421" s="16" t="str">
        <f t="shared" si="6"/>
        <v/>
      </c>
      <c r="O421" s="54"/>
    </row>
    <row r="422" spans="1:15" ht="15.95" customHeight="1">
      <c r="A422" s="50"/>
      <c r="B422" s="6"/>
      <c r="C422" s="7"/>
      <c r="D422" s="45"/>
      <c r="E422" s="46"/>
      <c r="F422" s="47"/>
      <c r="G422" s="48"/>
      <c r="H422" s="49"/>
      <c r="I422" s="51"/>
      <c r="J422" s="16"/>
      <c r="K422" s="52"/>
      <c r="L422" s="53"/>
      <c r="M422" s="50"/>
      <c r="N422" s="16" t="str">
        <f t="shared" si="6"/>
        <v/>
      </c>
      <c r="O422" s="54"/>
    </row>
    <row r="423" spans="1:15" ht="15.95" customHeight="1">
      <c r="A423" s="50"/>
      <c r="B423" s="4"/>
      <c r="C423" s="5"/>
      <c r="D423" s="33"/>
      <c r="E423" s="43"/>
      <c r="F423" s="13"/>
      <c r="G423" s="14"/>
      <c r="H423" s="44"/>
      <c r="I423" s="51"/>
      <c r="J423" s="16"/>
      <c r="K423" s="52"/>
      <c r="L423" s="53"/>
      <c r="M423" s="50"/>
      <c r="N423" s="16" t="str">
        <f t="shared" si="6"/>
        <v/>
      </c>
      <c r="O423" s="54"/>
    </row>
    <row r="424" spans="1:15" ht="15.95" customHeight="1">
      <c r="A424" s="50"/>
      <c r="B424" s="6"/>
      <c r="C424" s="7"/>
      <c r="D424" s="45"/>
      <c r="E424" s="46"/>
      <c r="F424" s="47"/>
      <c r="G424" s="48"/>
      <c r="H424" s="49"/>
      <c r="I424" s="51"/>
      <c r="J424" s="16"/>
      <c r="K424" s="52"/>
      <c r="L424" s="53"/>
      <c r="M424" s="50"/>
      <c r="N424" s="16" t="str">
        <f t="shared" si="6"/>
        <v/>
      </c>
      <c r="O424" s="54"/>
    </row>
    <row r="425" spans="1:15" ht="15.95" customHeight="1">
      <c r="A425" s="50"/>
      <c r="B425" s="4"/>
      <c r="C425" s="5"/>
      <c r="D425" s="33"/>
      <c r="E425" s="43"/>
      <c r="F425" s="13"/>
      <c r="G425" s="14"/>
      <c r="H425" s="44"/>
      <c r="I425" s="51"/>
      <c r="J425" s="16"/>
      <c r="K425" s="52"/>
      <c r="L425" s="53"/>
      <c r="M425" s="50"/>
      <c r="N425" s="16" t="str">
        <f t="shared" si="6"/>
        <v/>
      </c>
      <c r="O425" s="54"/>
    </row>
    <row r="426" spans="1:15" ht="15.95" customHeight="1">
      <c r="A426" s="50"/>
      <c r="B426" s="6"/>
      <c r="C426" s="7"/>
      <c r="D426" s="45"/>
      <c r="E426" s="46"/>
      <c r="F426" s="47"/>
      <c r="G426" s="48"/>
      <c r="H426" s="49"/>
      <c r="I426" s="51"/>
      <c r="J426" s="16"/>
      <c r="K426" s="52"/>
      <c r="L426" s="53"/>
      <c r="M426" s="50"/>
      <c r="N426" s="16" t="str">
        <f t="shared" si="6"/>
        <v/>
      </c>
      <c r="O426" s="54"/>
    </row>
    <row r="427" spans="1:15" ht="15.95" customHeight="1">
      <c r="A427" s="50"/>
      <c r="B427" s="4"/>
      <c r="C427" s="5"/>
      <c r="D427" s="33"/>
      <c r="E427" s="43"/>
      <c r="F427" s="13"/>
      <c r="G427" s="14"/>
      <c r="H427" s="44"/>
      <c r="I427" s="51"/>
      <c r="J427" s="16"/>
      <c r="K427" s="52"/>
      <c r="L427" s="53"/>
      <c r="M427" s="50"/>
      <c r="N427" s="16" t="str">
        <f t="shared" si="6"/>
        <v/>
      </c>
      <c r="O427" s="54"/>
    </row>
    <row r="428" spans="1:15" ht="15.95" customHeight="1">
      <c r="A428" s="50"/>
      <c r="B428" s="6"/>
      <c r="C428" s="7"/>
      <c r="D428" s="45"/>
      <c r="E428" s="46"/>
      <c r="F428" s="47"/>
      <c r="G428" s="48"/>
      <c r="H428" s="49"/>
      <c r="I428" s="51"/>
      <c r="J428" s="16"/>
      <c r="K428" s="52"/>
      <c r="L428" s="53"/>
      <c r="M428" s="50"/>
      <c r="N428" s="16" t="str">
        <f t="shared" si="6"/>
        <v/>
      </c>
      <c r="O428" s="54"/>
    </row>
    <row r="429" spans="1:15" ht="15.95" customHeight="1">
      <c r="A429" s="50"/>
      <c r="B429" s="4"/>
      <c r="C429" s="5"/>
      <c r="D429" s="33"/>
      <c r="E429" s="43"/>
      <c r="F429" s="13"/>
      <c r="G429" s="14"/>
      <c r="H429" s="44"/>
      <c r="I429" s="51"/>
      <c r="J429" s="16"/>
      <c r="K429" s="52"/>
      <c r="L429" s="53"/>
      <c r="M429" s="50"/>
      <c r="N429" s="16" t="str">
        <f t="shared" si="6"/>
        <v/>
      </c>
      <c r="O429" s="54"/>
    </row>
    <row r="430" spans="1:15" ht="15.95" customHeight="1">
      <c r="A430" s="50"/>
      <c r="B430" s="6"/>
      <c r="C430" s="7"/>
      <c r="D430" s="45"/>
      <c r="E430" s="46"/>
      <c r="F430" s="47"/>
      <c r="G430" s="48"/>
      <c r="H430" s="49"/>
      <c r="I430" s="51"/>
      <c r="J430" s="16"/>
      <c r="K430" s="52"/>
      <c r="L430" s="53"/>
      <c r="M430" s="50"/>
      <c r="N430" s="16" t="str">
        <f t="shared" si="6"/>
        <v/>
      </c>
      <c r="O430" s="54"/>
    </row>
    <row r="431" spans="1:15" ht="15.95" customHeight="1">
      <c r="A431" s="50"/>
      <c r="B431" s="4"/>
      <c r="C431" s="5"/>
      <c r="D431" s="33"/>
      <c r="E431" s="43"/>
      <c r="F431" s="13"/>
      <c r="G431" s="14"/>
      <c r="H431" s="44"/>
      <c r="I431" s="51"/>
      <c r="J431" s="16"/>
      <c r="K431" s="52"/>
      <c r="L431" s="53"/>
      <c r="M431" s="50"/>
      <c r="N431" s="16" t="str">
        <f t="shared" si="6"/>
        <v/>
      </c>
      <c r="O431" s="54"/>
    </row>
    <row r="432" spans="1:15" ht="15.95" customHeight="1">
      <c r="A432" s="50"/>
      <c r="B432" s="6"/>
      <c r="C432" s="7"/>
      <c r="D432" s="45"/>
      <c r="E432" s="46"/>
      <c r="F432" s="47"/>
      <c r="G432" s="48"/>
      <c r="H432" s="49"/>
      <c r="I432" s="26"/>
      <c r="J432" s="26"/>
      <c r="K432" s="26"/>
      <c r="L432" s="26"/>
      <c r="M432" s="26"/>
      <c r="N432" s="16" t="str">
        <f t="shared" si="6"/>
        <v/>
      </c>
      <c r="O432" s="26"/>
    </row>
    <row r="433" spans="1:15" ht="15.95" customHeight="1">
      <c r="A433" s="50"/>
      <c r="B433" s="4"/>
      <c r="C433" s="5"/>
      <c r="D433" s="33"/>
      <c r="E433" s="43"/>
      <c r="F433" s="13"/>
      <c r="G433" s="14"/>
      <c r="H433" s="44"/>
      <c r="I433" s="26"/>
      <c r="J433" s="26"/>
      <c r="K433" s="26"/>
      <c r="L433" s="26"/>
      <c r="M433" s="26"/>
      <c r="N433" s="16" t="str">
        <f t="shared" si="6"/>
        <v/>
      </c>
      <c r="O433" s="26"/>
    </row>
    <row r="434" spans="1:15" ht="15.95" customHeight="1">
      <c r="A434" s="50"/>
      <c r="B434" s="6"/>
      <c r="C434" s="7"/>
      <c r="D434" s="45"/>
      <c r="E434" s="46"/>
      <c r="F434" s="47"/>
      <c r="G434" s="48"/>
      <c r="H434" s="49"/>
      <c r="I434" s="26"/>
      <c r="J434" s="26"/>
      <c r="K434" s="26"/>
      <c r="L434" s="26"/>
      <c r="M434" s="26"/>
      <c r="N434" s="16" t="str">
        <f t="shared" si="6"/>
        <v/>
      </c>
      <c r="O434" s="26"/>
    </row>
    <row r="435" spans="1:15" ht="15.95" customHeight="1">
      <c r="A435" s="50"/>
      <c r="B435" s="4"/>
      <c r="C435" s="5"/>
      <c r="D435" s="33"/>
      <c r="E435" s="43"/>
      <c r="F435" s="13"/>
      <c r="G435" s="14"/>
      <c r="H435" s="44"/>
      <c r="I435" s="26"/>
      <c r="J435" s="26"/>
      <c r="K435" s="26"/>
      <c r="L435" s="26"/>
      <c r="M435" s="26"/>
      <c r="N435" s="16" t="str">
        <f t="shared" si="6"/>
        <v/>
      </c>
      <c r="O435" s="26"/>
    </row>
    <row r="436" spans="1:15" ht="15.95" customHeight="1">
      <c r="A436" s="50"/>
      <c r="B436" s="6"/>
      <c r="C436" s="7"/>
      <c r="D436" s="45"/>
      <c r="E436" s="46"/>
      <c r="F436" s="47"/>
      <c r="G436" s="48"/>
      <c r="H436" s="49"/>
      <c r="I436" s="26"/>
      <c r="J436" s="26"/>
      <c r="K436" s="26"/>
      <c r="L436" s="26"/>
      <c r="M436" s="26"/>
      <c r="N436" s="16" t="str">
        <f t="shared" si="6"/>
        <v/>
      </c>
      <c r="O436" s="26"/>
    </row>
    <row r="437" spans="1:15" ht="15.95" customHeight="1">
      <c r="A437" s="50"/>
      <c r="B437" s="4"/>
      <c r="C437" s="5"/>
      <c r="D437" s="33"/>
      <c r="E437" s="43"/>
      <c r="F437" s="13"/>
      <c r="G437" s="14"/>
      <c r="H437" s="44"/>
      <c r="I437" s="26"/>
      <c r="J437" s="26"/>
      <c r="K437" s="26"/>
      <c r="L437" s="26"/>
      <c r="M437" s="26"/>
      <c r="N437" s="16" t="str">
        <f t="shared" si="6"/>
        <v/>
      </c>
      <c r="O437" s="26"/>
    </row>
    <row r="438" spans="1:15" ht="15.95" customHeight="1">
      <c r="A438" s="50"/>
      <c r="B438" s="6"/>
      <c r="C438" s="7"/>
      <c r="D438" s="45"/>
      <c r="E438" s="46"/>
      <c r="F438" s="47"/>
      <c r="G438" s="48"/>
      <c r="H438" s="49"/>
      <c r="I438" s="26"/>
      <c r="J438" s="26"/>
      <c r="K438" s="26"/>
      <c r="L438" s="26"/>
      <c r="M438" s="26"/>
      <c r="N438" s="16" t="str">
        <f t="shared" si="6"/>
        <v/>
      </c>
      <c r="O438" s="26"/>
    </row>
    <row r="439" spans="1:15" ht="15.95" customHeight="1">
      <c r="A439" s="50"/>
      <c r="B439" s="4"/>
      <c r="C439" s="5"/>
      <c r="D439" s="33"/>
      <c r="E439" s="43"/>
      <c r="F439" s="13"/>
      <c r="G439" s="14"/>
      <c r="H439" s="44"/>
      <c r="I439" s="26"/>
      <c r="J439" s="26"/>
      <c r="K439" s="26"/>
      <c r="L439" s="26"/>
      <c r="M439" s="26"/>
      <c r="N439" s="16" t="str">
        <f t="shared" si="6"/>
        <v/>
      </c>
      <c r="O439" s="26"/>
    </row>
    <row r="440" spans="1:15" ht="15.95" customHeight="1">
      <c r="A440" s="50"/>
      <c r="B440" s="6"/>
      <c r="C440" s="7"/>
      <c r="D440" s="45"/>
      <c r="E440" s="46"/>
      <c r="F440" s="47"/>
      <c r="G440" s="48"/>
      <c r="H440" s="49"/>
      <c r="I440" s="26"/>
      <c r="J440" s="26"/>
      <c r="K440" s="26"/>
      <c r="L440" s="26"/>
      <c r="M440" s="26"/>
      <c r="N440" s="16" t="str">
        <f t="shared" si="6"/>
        <v/>
      </c>
      <c r="O440" s="26"/>
    </row>
    <row r="441" spans="1:15" ht="15.95" customHeight="1">
      <c r="A441" s="50"/>
      <c r="B441" s="4"/>
      <c r="C441" s="5"/>
      <c r="D441" s="33"/>
      <c r="E441" s="43"/>
      <c r="F441" s="13"/>
      <c r="G441" s="14"/>
      <c r="H441" s="44"/>
      <c r="I441" s="26"/>
      <c r="J441" s="26"/>
      <c r="K441" s="26"/>
      <c r="L441" s="26"/>
      <c r="M441" s="26"/>
      <c r="N441" s="16" t="str">
        <f t="shared" si="6"/>
        <v/>
      </c>
      <c r="O441" s="26"/>
    </row>
    <row r="442" spans="1:15" ht="15.95" customHeight="1">
      <c r="A442" s="50"/>
      <c r="B442" s="6"/>
      <c r="C442" s="7"/>
      <c r="D442" s="45"/>
      <c r="E442" s="46"/>
      <c r="F442" s="47"/>
      <c r="G442" s="48"/>
      <c r="H442" s="49"/>
      <c r="I442" s="26"/>
      <c r="J442" s="26"/>
      <c r="K442" s="26"/>
      <c r="L442" s="26"/>
      <c r="M442" s="26"/>
      <c r="N442" s="16" t="str">
        <f t="shared" si="6"/>
        <v/>
      </c>
      <c r="O442" s="26"/>
    </row>
    <row r="443" spans="1:15" ht="15.95" customHeight="1">
      <c r="A443" s="50"/>
      <c r="B443" s="4"/>
      <c r="C443" s="5"/>
      <c r="D443" s="33"/>
      <c r="E443" s="43"/>
      <c r="F443" s="13"/>
      <c r="G443" s="14"/>
      <c r="H443" s="44"/>
      <c r="I443" s="26"/>
      <c r="J443" s="26"/>
      <c r="K443" s="26"/>
      <c r="L443" s="26"/>
      <c r="M443" s="26"/>
      <c r="N443" s="16" t="str">
        <f t="shared" si="6"/>
        <v/>
      </c>
      <c r="O443" s="26"/>
    </row>
    <row r="444" spans="1:15" ht="15.95" customHeight="1">
      <c r="A444" s="50"/>
      <c r="B444" s="6"/>
      <c r="C444" s="7"/>
      <c r="D444" s="45"/>
      <c r="E444" s="46"/>
      <c r="F444" s="47"/>
      <c r="G444" s="48"/>
      <c r="H444" s="49"/>
      <c r="I444" s="26"/>
      <c r="J444" s="26"/>
      <c r="K444" s="26"/>
      <c r="L444" s="26"/>
      <c r="M444" s="26"/>
      <c r="N444" s="16" t="str">
        <f t="shared" si="6"/>
        <v/>
      </c>
      <c r="O444" s="26"/>
    </row>
    <row r="445" spans="1:15" ht="15.95" customHeight="1">
      <c r="A445" s="50"/>
      <c r="B445" s="4"/>
      <c r="C445" s="5"/>
      <c r="D445" s="33"/>
      <c r="E445" s="43"/>
      <c r="F445" s="13"/>
      <c r="G445" s="14"/>
      <c r="H445" s="44"/>
      <c r="I445" s="26"/>
      <c r="J445" s="26"/>
      <c r="K445" s="26"/>
      <c r="L445" s="26"/>
      <c r="M445" s="26"/>
      <c r="N445" s="16" t="str">
        <f t="shared" si="6"/>
        <v/>
      </c>
      <c r="O445" s="26"/>
    </row>
    <row r="446" spans="1:15" ht="15.95" customHeight="1">
      <c r="A446" s="50"/>
      <c r="B446" s="6"/>
      <c r="C446" s="7"/>
      <c r="D446" s="45"/>
      <c r="E446" s="46"/>
      <c r="F446" s="47"/>
      <c r="G446" s="48"/>
      <c r="H446" s="49"/>
      <c r="I446" s="26"/>
      <c r="J446" s="26"/>
      <c r="K446" s="26"/>
      <c r="L446" s="26"/>
      <c r="M446" s="26"/>
      <c r="N446" s="16" t="str">
        <f t="shared" si="6"/>
        <v/>
      </c>
      <c r="O446" s="26"/>
    </row>
    <row r="447" spans="1:15" ht="15.95" customHeight="1">
      <c r="A447" s="50"/>
      <c r="B447" s="4"/>
      <c r="C447" s="5"/>
      <c r="D447" s="33"/>
      <c r="E447" s="43"/>
      <c r="F447" s="13"/>
      <c r="G447" s="14"/>
      <c r="H447" s="44"/>
      <c r="I447" s="26"/>
      <c r="J447" s="26"/>
      <c r="K447" s="26"/>
      <c r="L447" s="26"/>
      <c r="M447" s="26"/>
      <c r="N447" s="16" t="str">
        <f t="shared" si="6"/>
        <v/>
      </c>
      <c r="O447" s="26"/>
    </row>
    <row r="448" spans="1:15" ht="15.95" customHeight="1">
      <c r="A448" s="50"/>
      <c r="B448" s="6"/>
      <c r="C448" s="7"/>
      <c r="D448" s="45"/>
      <c r="E448" s="46"/>
      <c r="F448" s="47"/>
      <c r="G448" s="48"/>
      <c r="H448" s="49"/>
      <c r="I448" s="26"/>
      <c r="J448" s="26"/>
      <c r="K448" s="26"/>
      <c r="L448" s="26"/>
      <c r="M448" s="26"/>
      <c r="N448" s="16" t="str">
        <f t="shared" si="6"/>
        <v/>
      </c>
      <c r="O448" s="26"/>
    </row>
    <row r="449" spans="1:15" ht="15.95" customHeight="1">
      <c r="A449" s="50"/>
      <c r="B449" s="4"/>
      <c r="C449" s="5"/>
      <c r="D449" s="33"/>
      <c r="E449" s="43"/>
      <c r="F449" s="13"/>
      <c r="G449" s="14"/>
      <c r="H449" s="44"/>
      <c r="I449" s="26"/>
      <c r="J449" s="26"/>
      <c r="K449" s="26"/>
      <c r="L449" s="26"/>
      <c r="M449" s="26"/>
      <c r="N449" s="16" t="str">
        <f t="shared" si="6"/>
        <v/>
      </c>
      <c r="O449" s="26"/>
    </row>
    <row r="450" spans="1:15" ht="15.95" customHeight="1">
      <c r="A450" s="50"/>
      <c r="B450" s="6"/>
      <c r="C450" s="7"/>
      <c r="D450" s="45"/>
      <c r="E450" s="46"/>
      <c r="F450" s="47"/>
      <c r="G450" s="48"/>
      <c r="H450" s="49"/>
      <c r="I450" s="26"/>
      <c r="J450" s="26"/>
      <c r="K450" s="26"/>
      <c r="L450" s="26"/>
      <c r="M450" s="26"/>
      <c r="N450" s="16" t="str">
        <f t="shared" si="6"/>
        <v/>
      </c>
      <c r="O450" s="26"/>
    </row>
    <row r="451" spans="1:15" ht="15.95" customHeight="1">
      <c r="A451" s="50"/>
      <c r="B451" s="4"/>
      <c r="C451" s="5"/>
      <c r="D451" s="33"/>
      <c r="E451" s="43"/>
      <c r="F451" s="13"/>
      <c r="G451" s="14"/>
      <c r="H451" s="44"/>
      <c r="I451" s="26"/>
      <c r="J451" s="26"/>
      <c r="K451" s="26"/>
      <c r="L451" s="26"/>
      <c r="M451" s="26"/>
      <c r="N451" s="16" t="str">
        <f t="shared" si="6"/>
        <v/>
      </c>
      <c r="O451" s="26"/>
    </row>
    <row r="452" spans="1:15" ht="15.95" customHeight="1">
      <c r="A452" s="50"/>
      <c r="B452" s="6"/>
      <c r="C452" s="7"/>
      <c r="D452" s="45"/>
      <c r="E452" s="46"/>
      <c r="F452" s="47"/>
      <c r="G452" s="48"/>
      <c r="H452" s="49"/>
      <c r="I452" s="26"/>
      <c r="J452" s="26"/>
      <c r="K452" s="26"/>
      <c r="L452" s="26"/>
      <c r="M452" s="26"/>
      <c r="N452" s="16" t="str">
        <f t="shared" si="6"/>
        <v/>
      </c>
      <c r="O452" s="26"/>
    </row>
    <row r="453" spans="1:15" ht="15.95" customHeight="1">
      <c r="A453" s="50"/>
      <c r="B453" s="4"/>
      <c r="C453" s="5"/>
      <c r="D453" s="33"/>
      <c r="E453" s="43"/>
      <c r="F453" s="13"/>
      <c r="G453" s="14"/>
      <c r="H453" s="44"/>
      <c r="I453" s="26"/>
      <c r="J453" s="26"/>
      <c r="K453" s="26"/>
      <c r="L453" s="26"/>
      <c r="M453" s="26"/>
      <c r="N453" s="16" t="str">
        <f t="shared" si="6"/>
        <v/>
      </c>
      <c r="O453" s="26"/>
    </row>
    <row r="454" spans="1:15" ht="15.95" customHeight="1">
      <c r="A454" s="50"/>
      <c r="B454" s="6"/>
      <c r="C454" s="7"/>
      <c r="D454" s="45"/>
      <c r="E454" s="46"/>
      <c r="F454" s="47"/>
      <c r="G454" s="48"/>
      <c r="H454" s="49"/>
      <c r="I454" s="26"/>
      <c r="J454" s="26"/>
      <c r="K454" s="26"/>
      <c r="L454" s="26"/>
      <c r="M454" s="26"/>
      <c r="N454" s="16" t="str">
        <f t="shared" si="6"/>
        <v/>
      </c>
      <c r="O454" s="26"/>
    </row>
    <row r="455" spans="1:15" ht="15.95" customHeight="1">
      <c r="A455" s="50"/>
      <c r="B455" s="4"/>
      <c r="C455" s="5"/>
      <c r="D455" s="33"/>
      <c r="E455" s="43"/>
      <c r="F455" s="13"/>
      <c r="G455" s="14"/>
      <c r="H455" s="44"/>
      <c r="I455" s="26"/>
      <c r="J455" s="26"/>
      <c r="K455" s="26"/>
      <c r="L455" s="26"/>
      <c r="M455" s="26"/>
      <c r="N455" s="16" t="str">
        <f t="shared" si="6"/>
        <v/>
      </c>
      <c r="O455" s="26"/>
    </row>
    <row r="456" spans="1:15" ht="15.95" customHeight="1">
      <c r="A456" s="50"/>
      <c r="B456" s="6"/>
      <c r="C456" s="7"/>
      <c r="D456" s="45"/>
      <c r="E456" s="46"/>
      <c r="F456" s="47"/>
      <c r="G456" s="48"/>
      <c r="H456" s="49"/>
      <c r="I456" s="26"/>
      <c r="J456" s="26"/>
      <c r="K456" s="26"/>
      <c r="L456" s="26"/>
      <c r="M456" s="26"/>
      <c r="N456" s="16" t="str">
        <f t="shared" si="6"/>
        <v/>
      </c>
      <c r="O456" s="26"/>
    </row>
    <row r="457" spans="1:15" ht="15.95" customHeight="1">
      <c r="A457" s="50"/>
      <c r="B457" s="4"/>
      <c r="C457" s="5"/>
      <c r="D457" s="33"/>
      <c r="E457" s="43"/>
      <c r="F457" s="13"/>
      <c r="G457" s="14"/>
      <c r="H457" s="44"/>
      <c r="I457" s="26"/>
      <c r="J457" s="26"/>
      <c r="K457" s="26"/>
      <c r="L457" s="26"/>
      <c r="M457" s="26"/>
      <c r="N457" s="16" t="str">
        <f t="shared" si="6"/>
        <v/>
      </c>
      <c r="O457" s="26"/>
    </row>
    <row r="458" spans="1:15" ht="15.95" customHeight="1">
      <c r="A458" s="50"/>
      <c r="B458" s="6"/>
      <c r="C458" s="7"/>
      <c r="D458" s="45"/>
      <c r="E458" s="46"/>
      <c r="F458" s="47"/>
      <c r="G458" s="48"/>
      <c r="H458" s="49"/>
      <c r="I458" s="26"/>
      <c r="J458" s="26"/>
      <c r="K458" s="26"/>
      <c r="L458" s="26"/>
      <c r="M458" s="26"/>
      <c r="N458" s="16" t="str">
        <f t="shared" si="6"/>
        <v/>
      </c>
      <c r="O458" s="26"/>
    </row>
    <row r="459" spans="1:15" ht="15.95" customHeight="1">
      <c r="A459" s="50"/>
      <c r="B459" s="4"/>
      <c r="C459" s="5"/>
      <c r="D459" s="33"/>
      <c r="E459" s="43"/>
      <c r="F459" s="13"/>
      <c r="G459" s="14"/>
      <c r="H459" s="44"/>
      <c r="I459" s="26"/>
      <c r="J459" s="26"/>
      <c r="K459" s="26"/>
      <c r="L459" s="26"/>
      <c r="M459" s="26"/>
      <c r="N459" s="16" t="str">
        <f t="shared" si="6"/>
        <v/>
      </c>
      <c r="O459" s="26"/>
    </row>
    <row r="460" spans="1:15" ht="15.95" customHeight="1">
      <c r="A460" s="50"/>
      <c r="B460" s="6"/>
      <c r="C460" s="7"/>
      <c r="D460" s="45"/>
      <c r="E460" s="46"/>
      <c r="F460" s="47"/>
      <c r="G460" s="48"/>
      <c r="H460" s="49"/>
      <c r="I460" s="26"/>
      <c r="J460" s="26"/>
      <c r="K460" s="26"/>
      <c r="L460" s="26"/>
      <c r="M460" s="26"/>
      <c r="N460" s="16" t="str">
        <f t="shared" si="6"/>
        <v/>
      </c>
      <c r="O460" s="26"/>
    </row>
    <row r="461" spans="1:15" ht="15.95" customHeight="1">
      <c r="A461" s="50"/>
      <c r="B461" s="4"/>
      <c r="C461" s="5"/>
      <c r="D461" s="33"/>
      <c r="E461" s="43"/>
      <c r="F461" s="13"/>
      <c r="G461" s="14"/>
      <c r="H461" s="44"/>
      <c r="I461" s="26"/>
      <c r="J461" s="26"/>
      <c r="K461" s="26"/>
      <c r="L461" s="26"/>
      <c r="M461" s="26"/>
      <c r="N461" s="16" t="str">
        <f t="shared" si="6"/>
        <v/>
      </c>
      <c r="O461" s="26"/>
    </row>
    <row r="462" spans="1:15" ht="15.95" customHeight="1">
      <c r="A462" s="50"/>
      <c r="B462" s="6"/>
      <c r="C462" s="7"/>
      <c r="D462" s="45"/>
      <c r="E462" s="46"/>
      <c r="F462" s="47"/>
      <c r="G462" s="48"/>
      <c r="H462" s="49"/>
      <c r="I462" s="26"/>
      <c r="J462" s="26"/>
      <c r="K462" s="26"/>
      <c r="L462" s="26"/>
      <c r="M462" s="26"/>
      <c r="N462" s="16" t="str">
        <f t="shared" si="6"/>
        <v/>
      </c>
      <c r="O462" s="26"/>
    </row>
    <row r="463" spans="1:15" ht="15.95" customHeight="1">
      <c r="A463" s="50"/>
      <c r="B463" s="4"/>
      <c r="C463" s="5"/>
      <c r="D463" s="33"/>
      <c r="E463" s="43"/>
      <c r="F463" s="13"/>
      <c r="G463" s="14"/>
      <c r="H463" s="44"/>
      <c r="I463" s="26"/>
      <c r="J463" s="26"/>
      <c r="K463" s="26"/>
      <c r="L463" s="26"/>
      <c r="M463" s="26"/>
      <c r="N463" s="16" t="str">
        <f t="shared" si="6"/>
        <v/>
      </c>
      <c r="O463" s="26"/>
    </row>
    <row r="464" spans="1:15" ht="15.95" customHeight="1">
      <c r="A464" s="50"/>
      <c r="B464" s="6"/>
      <c r="C464" s="7"/>
      <c r="D464" s="45"/>
      <c r="E464" s="46"/>
      <c r="F464" s="47"/>
      <c r="G464" s="48"/>
      <c r="H464" s="49"/>
      <c r="I464" s="26"/>
      <c r="J464" s="26"/>
      <c r="K464" s="26"/>
      <c r="L464" s="26"/>
      <c r="M464" s="26"/>
      <c r="N464" s="16" t="str">
        <f t="shared" ref="N464:N527" si="7">IF(AND(H464&gt;$N$9,H464&lt;$N$8,ISNUMBER(H464)),H464,"")</f>
        <v/>
      </c>
      <c r="O464" s="26"/>
    </row>
    <row r="465" spans="1:15" ht="15.95" customHeight="1">
      <c r="A465" s="50"/>
      <c r="B465" s="4"/>
      <c r="C465" s="5"/>
      <c r="D465" s="33"/>
      <c r="E465" s="43"/>
      <c r="F465" s="13"/>
      <c r="G465" s="14"/>
      <c r="H465" s="44"/>
      <c r="I465" s="26"/>
      <c r="J465" s="26"/>
      <c r="K465" s="26"/>
      <c r="L465" s="26"/>
      <c r="M465" s="26"/>
      <c r="N465" s="16" t="str">
        <f t="shared" si="7"/>
        <v/>
      </c>
      <c r="O465" s="26"/>
    </row>
    <row r="466" spans="1:15" ht="15.95" customHeight="1">
      <c r="A466" s="50"/>
      <c r="B466" s="6"/>
      <c r="C466" s="7"/>
      <c r="D466" s="45"/>
      <c r="E466" s="46"/>
      <c r="F466" s="47"/>
      <c r="G466" s="48"/>
      <c r="H466" s="49"/>
      <c r="I466" s="26"/>
      <c r="J466" s="26"/>
      <c r="K466" s="26"/>
      <c r="L466" s="26"/>
      <c r="M466" s="26"/>
      <c r="N466" s="16" t="str">
        <f t="shared" si="7"/>
        <v/>
      </c>
      <c r="O466" s="26"/>
    </row>
    <row r="467" spans="1:15" ht="15.95" customHeight="1">
      <c r="A467" s="50"/>
      <c r="B467" s="4"/>
      <c r="C467" s="5"/>
      <c r="D467" s="33"/>
      <c r="E467" s="43"/>
      <c r="F467" s="13"/>
      <c r="G467" s="14"/>
      <c r="H467" s="44"/>
      <c r="I467" s="26"/>
      <c r="J467" s="26"/>
      <c r="K467" s="26"/>
      <c r="L467" s="26"/>
      <c r="M467" s="26"/>
      <c r="N467" s="16" t="str">
        <f t="shared" si="7"/>
        <v/>
      </c>
      <c r="O467" s="26"/>
    </row>
    <row r="468" spans="1:15" ht="15.95" customHeight="1">
      <c r="A468" s="50"/>
      <c r="B468" s="6"/>
      <c r="C468" s="7"/>
      <c r="D468" s="45"/>
      <c r="E468" s="46"/>
      <c r="F468" s="47"/>
      <c r="G468" s="48"/>
      <c r="H468" s="49"/>
      <c r="I468" s="26"/>
      <c r="J468" s="26"/>
      <c r="K468" s="26"/>
      <c r="L468" s="26"/>
      <c r="M468" s="26"/>
      <c r="N468" s="16" t="str">
        <f t="shared" si="7"/>
        <v/>
      </c>
      <c r="O468" s="26"/>
    </row>
    <row r="469" spans="1:15" ht="15.95" customHeight="1">
      <c r="A469" s="50"/>
      <c r="B469" s="4"/>
      <c r="C469" s="5"/>
      <c r="D469" s="33"/>
      <c r="E469" s="43"/>
      <c r="F469" s="13"/>
      <c r="G469" s="14"/>
      <c r="H469" s="44"/>
      <c r="I469" s="26"/>
      <c r="J469" s="26"/>
      <c r="K469" s="26"/>
      <c r="L469" s="26"/>
      <c r="M469" s="26"/>
      <c r="N469" s="16" t="str">
        <f t="shared" si="7"/>
        <v/>
      </c>
      <c r="O469" s="26"/>
    </row>
    <row r="470" spans="1:15" ht="15.95" customHeight="1">
      <c r="A470" s="50"/>
      <c r="B470" s="6"/>
      <c r="C470" s="7"/>
      <c r="D470" s="45"/>
      <c r="E470" s="46"/>
      <c r="F470" s="47"/>
      <c r="G470" s="48"/>
      <c r="H470" s="49"/>
      <c r="I470" s="26"/>
      <c r="J470" s="26"/>
      <c r="K470" s="26"/>
      <c r="L470" s="26"/>
      <c r="M470" s="26"/>
      <c r="N470" s="16" t="str">
        <f t="shared" si="7"/>
        <v/>
      </c>
      <c r="O470" s="26"/>
    </row>
    <row r="471" spans="1:15" ht="15.95" customHeight="1">
      <c r="A471" s="50"/>
      <c r="B471" s="4"/>
      <c r="C471" s="5"/>
      <c r="D471" s="33"/>
      <c r="E471" s="43"/>
      <c r="F471" s="13"/>
      <c r="G471" s="14"/>
      <c r="H471" s="44"/>
      <c r="I471" s="26"/>
      <c r="J471" s="26"/>
      <c r="K471" s="26"/>
      <c r="L471" s="26"/>
      <c r="M471" s="26"/>
      <c r="N471" s="16" t="str">
        <f t="shared" si="7"/>
        <v/>
      </c>
      <c r="O471" s="26"/>
    </row>
    <row r="472" spans="1:15" ht="15.95" customHeight="1">
      <c r="B472" s="6"/>
      <c r="C472" s="7"/>
      <c r="D472" s="45"/>
      <c r="E472" s="46"/>
      <c r="F472" s="47"/>
      <c r="G472" s="48"/>
      <c r="H472" s="49"/>
      <c r="N472" s="16" t="str">
        <f t="shared" si="7"/>
        <v/>
      </c>
    </row>
    <row r="473" spans="1:15" ht="15.95" customHeight="1">
      <c r="B473" s="4"/>
      <c r="C473" s="5"/>
      <c r="D473" s="33"/>
      <c r="E473" s="43"/>
      <c r="F473" s="13"/>
      <c r="G473" s="14"/>
      <c r="H473" s="44"/>
      <c r="N473" s="16" t="str">
        <f t="shared" si="7"/>
        <v/>
      </c>
    </row>
    <row r="474" spans="1:15" ht="15.95" customHeight="1">
      <c r="B474" s="6"/>
      <c r="C474" s="7"/>
      <c r="D474" s="45"/>
      <c r="E474" s="46"/>
      <c r="F474" s="47"/>
      <c r="G474" s="48"/>
      <c r="H474" s="49"/>
      <c r="N474" s="16" t="str">
        <f t="shared" si="7"/>
        <v/>
      </c>
    </row>
    <row r="475" spans="1:15" ht="15.95" customHeight="1">
      <c r="B475" s="4"/>
      <c r="C475" s="5"/>
      <c r="D475" s="33"/>
      <c r="E475" s="43"/>
      <c r="F475" s="13"/>
      <c r="G475" s="14"/>
      <c r="H475" s="44"/>
      <c r="N475" s="16" t="str">
        <f t="shared" si="7"/>
        <v/>
      </c>
    </row>
    <row r="476" spans="1:15" ht="15.95" customHeight="1">
      <c r="B476" s="6"/>
      <c r="C476" s="7"/>
      <c r="D476" s="45"/>
      <c r="E476" s="46"/>
      <c r="F476" s="47"/>
      <c r="G476" s="48"/>
      <c r="H476" s="49"/>
      <c r="N476" s="16" t="str">
        <f t="shared" si="7"/>
        <v/>
      </c>
    </row>
    <row r="477" spans="1:15" ht="15.95" customHeight="1">
      <c r="B477" s="4"/>
      <c r="C477" s="5"/>
      <c r="D477" s="33"/>
      <c r="E477" s="43"/>
      <c r="F477" s="13"/>
      <c r="G477" s="14"/>
      <c r="H477" s="44"/>
      <c r="N477" s="16" t="str">
        <f t="shared" si="7"/>
        <v/>
      </c>
    </row>
    <row r="478" spans="1:15" ht="15.95" customHeight="1">
      <c r="B478" s="6"/>
      <c r="C478" s="7"/>
      <c r="D478" s="45"/>
      <c r="E478" s="46"/>
      <c r="F478" s="47"/>
      <c r="G478" s="48"/>
      <c r="H478" s="49"/>
      <c r="N478" s="16" t="str">
        <f t="shared" si="7"/>
        <v/>
      </c>
    </row>
    <row r="479" spans="1:15" ht="15.95" customHeight="1">
      <c r="B479" s="4"/>
      <c r="C479" s="5"/>
      <c r="D479" s="33"/>
      <c r="E479" s="43"/>
      <c r="F479" s="13"/>
      <c r="G479" s="14"/>
      <c r="H479" s="44"/>
      <c r="N479" s="16" t="str">
        <f t="shared" si="7"/>
        <v/>
      </c>
    </row>
    <row r="480" spans="1:15" ht="15.95" customHeight="1">
      <c r="B480" s="6"/>
      <c r="C480" s="7"/>
      <c r="D480" s="45"/>
      <c r="E480" s="46"/>
      <c r="F480" s="47"/>
      <c r="G480" s="48"/>
      <c r="H480" s="49"/>
      <c r="N480" s="16" t="str">
        <f t="shared" si="7"/>
        <v/>
      </c>
    </row>
    <row r="481" spans="2:14" ht="15.95" customHeight="1">
      <c r="B481" s="4"/>
      <c r="C481" s="5"/>
      <c r="D481" s="33"/>
      <c r="E481" s="43"/>
      <c r="F481" s="13"/>
      <c r="G481" s="14"/>
      <c r="H481" s="44"/>
      <c r="N481" s="16" t="str">
        <f t="shared" si="7"/>
        <v/>
      </c>
    </row>
    <row r="482" spans="2:14" ht="15.95" customHeight="1">
      <c r="B482" s="6"/>
      <c r="C482" s="7"/>
      <c r="D482" s="45"/>
      <c r="E482" s="46"/>
      <c r="F482" s="47"/>
      <c r="G482" s="48"/>
      <c r="H482" s="49"/>
      <c r="N482" s="16" t="str">
        <f t="shared" si="7"/>
        <v/>
      </c>
    </row>
    <row r="483" spans="2:14" ht="15.95" customHeight="1">
      <c r="B483" s="4"/>
      <c r="C483" s="5"/>
      <c r="D483" s="33"/>
      <c r="E483" s="43"/>
      <c r="F483" s="13"/>
      <c r="G483" s="14"/>
      <c r="H483" s="44"/>
      <c r="N483" s="16" t="str">
        <f t="shared" si="7"/>
        <v/>
      </c>
    </row>
    <row r="484" spans="2:14" ht="15.95" customHeight="1">
      <c r="B484" s="6"/>
      <c r="C484" s="7"/>
      <c r="D484" s="45"/>
      <c r="E484" s="46"/>
      <c r="F484" s="47"/>
      <c r="G484" s="48"/>
      <c r="H484" s="49"/>
      <c r="N484" s="16" t="str">
        <f t="shared" si="7"/>
        <v/>
      </c>
    </row>
    <row r="485" spans="2:14" ht="15.95" customHeight="1">
      <c r="B485" s="4"/>
      <c r="C485" s="5"/>
      <c r="D485" s="33"/>
      <c r="E485" s="43"/>
      <c r="F485" s="13"/>
      <c r="G485" s="14"/>
      <c r="H485" s="44"/>
      <c r="N485" s="16" t="str">
        <f t="shared" si="7"/>
        <v/>
      </c>
    </row>
    <row r="486" spans="2:14" ht="15.95" customHeight="1">
      <c r="B486" s="6"/>
      <c r="C486" s="7"/>
      <c r="D486" s="45"/>
      <c r="E486" s="46"/>
      <c r="F486" s="47"/>
      <c r="G486" s="48"/>
      <c r="H486" s="49"/>
      <c r="N486" s="16" t="str">
        <f t="shared" si="7"/>
        <v/>
      </c>
    </row>
    <row r="487" spans="2:14" ht="15.95" customHeight="1">
      <c r="B487" s="4"/>
      <c r="C487" s="5"/>
      <c r="D487" s="33"/>
      <c r="E487" s="43"/>
      <c r="F487" s="13"/>
      <c r="G487" s="14"/>
      <c r="H487" s="44"/>
      <c r="N487" s="16" t="str">
        <f t="shared" si="7"/>
        <v/>
      </c>
    </row>
    <row r="488" spans="2:14" ht="15.95" customHeight="1">
      <c r="B488" s="6"/>
      <c r="C488" s="7"/>
      <c r="D488" s="45"/>
      <c r="E488" s="46"/>
      <c r="F488" s="47"/>
      <c r="G488" s="48"/>
      <c r="H488" s="49"/>
      <c r="N488" s="16" t="str">
        <f t="shared" si="7"/>
        <v/>
      </c>
    </row>
    <row r="489" spans="2:14" ht="15.95" customHeight="1">
      <c r="B489" s="4"/>
      <c r="C489" s="5"/>
      <c r="D489" s="33"/>
      <c r="E489" s="43"/>
      <c r="F489" s="13"/>
      <c r="G489" s="14"/>
      <c r="H489" s="44"/>
      <c r="N489" s="16" t="str">
        <f t="shared" si="7"/>
        <v/>
      </c>
    </row>
    <row r="490" spans="2:14" ht="15.95" customHeight="1">
      <c r="B490" s="6"/>
      <c r="C490" s="7"/>
      <c r="D490" s="45"/>
      <c r="E490" s="46"/>
      <c r="F490" s="47"/>
      <c r="G490" s="48"/>
      <c r="H490" s="49"/>
      <c r="N490" s="16" t="str">
        <f t="shared" si="7"/>
        <v/>
      </c>
    </row>
    <row r="491" spans="2:14" ht="15.95" customHeight="1">
      <c r="B491" s="4"/>
      <c r="C491" s="5"/>
      <c r="D491" s="33"/>
      <c r="E491" s="43"/>
      <c r="F491" s="13"/>
      <c r="G491" s="14"/>
      <c r="H491" s="44"/>
      <c r="N491" s="16" t="str">
        <f t="shared" si="7"/>
        <v/>
      </c>
    </row>
    <row r="492" spans="2:14" ht="15.95" customHeight="1">
      <c r="B492" s="6"/>
      <c r="C492" s="7"/>
      <c r="D492" s="45"/>
      <c r="E492" s="46"/>
      <c r="F492" s="47"/>
      <c r="G492" s="48"/>
      <c r="H492" s="49"/>
      <c r="N492" s="16" t="str">
        <f t="shared" si="7"/>
        <v/>
      </c>
    </row>
    <row r="493" spans="2:14" ht="15.95" customHeight="1">
      <c r="B493" s="4"/>
      <c r="C493" s="5"/>
      <c r="D493" s="33"/>
      <c r="E493" s="43"/>
      <c r="F493" s="13"/>
      <c r="G493" s="14"/>
      <c r="H493" s="44"/>
      <c r="N493" s="16" t="str">
        <f t="shared" si="7"/>
        <v/>
      </c>
    </row>
    <row r="494" spans="2:14" ht="15.95" customHeight="1">
      <c r="B494" s="6"/>
      <c r="C494" s="7"/>
      <c r="D494" s="45"/>
      <c r="E494" s="46"/>
      <c r="F494" s="47"/>
      <c r="G494" s="48"/>
      <c r="H494" s="49"/>
      <c r="N494" s="16" t="str">
        <f t="shared" si="7"/>
        <v/>
      </c>
    </row>
    <row r="495" spans="2:14" ht="15.95" customHeight="1">
      <c r="B495" s="4"/>
      <c r="C495" s="5"/>
      <c r="D495" s="33"/>
      <c r="E495" s="43"/>
      <c r="F495" s="13"/>
      <c r="G495" s="14"/>
      <c r="H495" s="44"/>
      <c r="N495" s="16" t="str">
        <f t="shared" si="7"/>
        <v/>
      </c>
    </row>
    <row r="496" spans="2:14" ht="15.95" customHeight="1">
      <c r="B496" s="6"/>
      <c r="C496" s="7"/>
      <c r="D496" s="45"/>
      <c r="E496" s="46"/>
      <c r="F496" s="47"/>
      <c r="G496" s="48"/>
      <c r="H496" s="49"/>
      <c r="N496" s="16" t="str">
        <f t="shared" si="7"/>
        <v/>
      </c>
    </row>
    <row r="497" spans="2:14" ht="15.95" customHeight="1">
      <c r="B497" s="4"/>
      <c r="C497" s="5"/>
      <c r="D497" s="33"/>
      <c r="E497" s="43"/>
      <c r="F497" s="13"/>
      <c r="G497" s="14"/>
      <c r="H497" s="44"/>
      <c r="N497" s="16" t="str">
        <f t="shared" si="7"/>
        <v/>
      </c>
    </row>
    <row r="498" spans="2:14" ht="15.95" customHeight="1">
      <c r="B498" s="6"/>
      <c r="C498" s="7"/>
      <c r="D498" s="45"/>
      <c r="E498" s="46"/>
      <c r="F498" s="47"/>
      <c r="G498" s="48"/>
      <c r="H498" s="49"/>
      <c r="N498" s="16" t="str">
        <f t="shared" si="7"/>
        <v/>
      </c>
    </row>
    <row r="499" spans="2:14" ht="15.95" customHeight="1">
      <c r="B499" s="4"/>
      <c r="C499" s="5"/>
      <c r="D499" s="33"/>
      <c r="E499" s="43"/>
      <c r="F499" s="13"/>
      <c r="G499" s="14"/>
      <c r="H499" s="44"/>
      <c r="N499" s="16" t="str">
        <f t="shared" si="7"/>
        <v/>
      </c>
    </row>
    <row r="500" spans="2:14" ht="15.95" customHeight="1">
      <c r="B500" s="6"/>
      <c r="C500" s="7"/>
      <c r="D500" s="45"/>
      <c r="E500" s="46"/>
      <c r="F500" s="47"/>
      <c r="G500" s="48"/>
      <c r="H500" s="49"/>
      <c r="N500" s="16" t="str">
        <f t="shared" si="7"/>
        <v/>
      </c>
    </row>
    <row r="501" spans="2:14" ht="15.95" customHeight="1">
      <c r="B501" s="4"/>
      <c r="C501" s="5"/>
      <c r="D501" s="33"/>
      <c r="E501" s="43"/>
      <c r="F501" s="13"/>
      <c r="G501" s="14"/>
      <c r="H501" s="44"/>
      <c r="N501" s="16" t="str">
        <f t="shared" si="7"/>
        <v/>
      </c>
    </row>
    <row r="502" spans="2:14" ht="15.95" customHeight="1">
      <c r="B502" s="6"/>
      <c r="C502" s="7"/>
      <c r="D502" s="45"/>
      <c r="E502" s="46"/>
      <c r="F502" s="47"/>
      <c r="G502" s="48"/>
      <c r="H502" s="49"/>
      <c r="N502" s="16" t="str">
        <f t="shared" si="7"/>
        <v/>
      </c>
    </row>
    <row r="503" spans="2:14" ht="15.95" customHeight="1">
      <c r="B503" s="4"/>
      <c r="C503" s="5"/>
      <c r="D503" s="33"/>
      <c r="E503" s="43"/>
      <c r="F503" s="13"/>
      <c r="G503" s="14"/>
      <c r="H503" s="44"/>
      <c r="N503" s="16" t="str">
        <f t="shared" si="7"/>
        <v/>
      </c>
    </row>
    <row r="504" spans="2:14" ht="15.95" customHeight="1">
      <c r="B504" s="6"/>
      <c r="C504" s="7"/>
      <c r="D504" s="45"/>
      <c r="E504" s="46"/>
      <c r="F504" s="47"/>
      <c r="G504" s="48"/>
      <c r="H504" s="49"/>
      <c r="N504" s="16" t="str">
        <f t="shared" si="7"/>
        <v/>
      </c>
    </row>
    <row r="505" spans="2:14" ht="15.95" customHeight="1">
      <c r="B505" s="4"/>
      <c r="C505" s="5"/>
      <c r="D505" s="33"/>
      <c r="E505" s="43"/>
      <c r="F505" s="13"/>
      <c r="G505" s="14"/>
      <c r="H505" s="44"/>
      <c r="N505" s="16" t="str">
        <f t="shared" si="7"/>
        <v/>
      </c>
    </row>
    <row r="506" spans="2:14" ht="15.95" customHeight="1">
      <c r="B506" s="6"/>
      <c r="C506" s="7"/>
      <c r="D506" s="45"/>
      <c r="E506" s="46"/>
      <c r="F506" s="47"/>
      <c r="G506" s="48"/>
      <c r="H506" s="49"/>
      <c r="N506" s="16" t="str">
        <f t="shared" si="7"/>
        <v/>
      </c>
    </row>
    <row r="507" spans="2:14" ht="15.95" customHeight="1">
      <c r="B507" s="4"/>
      <c r="C507" s="5"/>
      <c r="D507" s="33"/>
      <c r="E507" s="43"/>
      <c r="F507" s="13"/>
      <c r="G507" s="14"/>
      <c r="H507" s="44"/>
      <c r="N507" s="16" t="str">
        <f t="shared" si="7"/>
        <v/>
      </c>
    </row>
    <row r="508" spans="2:14" ht="15.95" customHeight="1">
      <c r="B508" s="6"/>
      <c r="C508" s="7"/>
      <c r="D508" s="45"/>
      <c r="E508" s="46"/>
      <c r="F508" s="47"/>
      <c r="G508" s="48"/>
      <c r="H508" s="49"/>
      <c r="N508" s="16" t="str">
        <f t="shared" si="7"/>
        <v/>
      </c>
    </row>
    <row r="509" spans="2:14" ht="15.95" customHeight="1">
      <c r="B509" s="4"/>
      <c r="C509" s="5"/>
      <c r="D509" s="33"/>
      <c r="E509" s="43"/>
      <c r="F509" s="13"/>
      <c r="G509" s="14"/>
      <c r="H509" s="44"/>
      <c r="N509" s="16" t="str">
        <f t="shared" si="7"/>
        <v/>
      </c>
    </row>
    <row r="510" spans="2:14" ht="15.95" customHeight="1">
      <c r="B510" s="6"/>
      <c r="C510" s="7"/>
      <c r="D510" s="45"/>
      <c r="E510" s="46"/>
      <c r="F510" s="47"/>
      <c r="G510" s="48"/>
      <c r="H510" s="49"/>
      <c r="N510" s="16" t="str">
        <f t="shared" si="7"/>
        <v/>
      </c>
    </row>
    <row r="511" spans="2:14" ht="15.95" customHeight="1">
      <c r="B511" s="4"/>
      <c r="C511" s="5"/>
      <c r="D511" s="33"/>
      <c r="E511" s="43"/>
      <c r="F511" s="13"/>
      <c r="G511" s="14"/>
      <c r="H511" s="44"/>
      <c r="N511" s="16" t="str">
        <f t="shared" si="7"/>
        <v/>
      </c>
    </row>
    <row r="512" spans="2:14" ht="15.95" customHeight="1">
      <c r="B512" s="6"/>
      <c r="C512" s="7"/>
      <c r="D512" s="45"/>
      <c r="E512" s="46"/>
      <c r="F512" s="47"/>
      <c r="G512" s="48"/>
      <c r="H512" s="49"/>
      <c r="N512" s="16" t="str">
        <f t="shared" si="7"/>
        <v/>
      </c>
    </row>
    <row r="513" spans="2:14" ht="15.95" customHeight="1">
      <c r="B513" s="4"/>
      <c r="C513" s="5"/>
      <c r="D513" s="33"/>
      <c r="E513" s="43"/>
      <c r="F513" s="13"/>
      <c r="G513" s="14"/>
      <c r="H513" s="44"/>
      <c r="N513" s="16" t="str">
        <f t="shared" si="7"/>
        <v/>
      </c>
    </row>
    <row r="514" spans="2:14" ht="15.95" customHeight="1">
      <c r="B514" s="6"/>
      <c r="C514" s="7"/>
      <c r="D514" s="45"/>
      <c r="E514" s="46"/>
      <c r="F514" s="47"/>
      <c r="G514" s="48"/>
      <c r="H514" s="49"/>
      <c r="N514" s="16" t="str">
        <f t="shared" si="7"/>
        <v/>
      </c>
    </row>
    <row r="515" spans="2:14" ht="15.95" customHeight="1">
      <c r="B515" s="4"/>
      <c r="C515" s="5"/>
      <c r="D515" s="33"/>
      <c r="E515" s="43"/>
      <c r="F515" s="13"/>
      <c r="G515" s="14"/>
      <c r="H515" s="44"/>
      <c r="N515" s="16" t="str">
        <f t="shared" si="7"/>
        <v/>
      </c>
    </row>
    <row r="516" spans="2:14" ht="15.95" customHeight="1">
      <c r="B516" s="6"/>
      <c r="C516" s="7"/>
      <c r="D516" s="45"/>
      <c r="E516" s="46"/>
      <c r="F516" s="47"/>
      <c r="G516" s="48"/>
      <c r="H516" s="49"/>
      <c r="N516" s="16" t="str">
        <f t="shared" si="7"/>
        <v/>
      </c>
    </row>
    <row r="517" spans="2:14" ht="15.95" customHeight="1">
      <c r="B517" s="4"/>
      <c r="C517" s="5"/>
      <c r="D517" s="33"/>
      <c r="E517" s="43"/>
      <c r="F517" s="13"/>
      <c r="G517" s="14"/>
      <c r="H517" s="44"/>
      <c r="N517" s="16" t="str">
        <f t="shared" si="7"/>
        <v/>
      </c>
    </row>
    <row r="518" spans="2:14" ht="15.95" customHeight="1">
      <c r="B518" s="6"/>
      <c r="C518" s="7"/>
      <c r="D518" s="45"/>
      <c r="E518" s="46"/>
      <c r="F518" s="47"/>
      <c r="G518" s="48"/>
      <c r="H518" s="49"/>
      <c r="N518" s="16" t="str">
        <f t="shared" si="7"/>
        <v/>
      </c>
    </row>
    <row r="519" spans="2:14" ht="15.95" customHeight="1">
      <c r="B519" s="4"/>
      <c r="C519" s="5"/>
      <c r="D519" s="33"/>
      <c r="E519" s="43"/>
      <c r="F519" s="13"/>
      <c r="G519" s="14"/>
      <c r="H519" s="44"/>
      <c r="N519" s="16" t="str">
        <f t="shared" si="7"/>
        <v/>
      </c>
    </row>
    <row r="520" spans="2:14" ht="15.95" customHeight="1">
      <c r="B520" s="6"/>
      <c r="C520" s="7"/>
      <c r="D520" s="45"/>
      <c r="E520" s="46"/>
      <c r="F520" s="47"/>
      <c r="G520" s="48"/>
      <c r="H520" s="49"/>
      <c r="N520" s="16" t="str">
        <f t="shared" si="7"/>
        <v/>
      </c>
    </row>
    <row r="521" spans="2:14" ht="15.95" customHeight="1">
      <c r="B521" s="4"/>
      <c r="C521" s="5"/>
      <c r="D521" s="33"/>
      <c r="E521" s="43"/>
      <c r="F521" s="13"/>
      <c r="G521" s="14"/>
      <c r="H521" s="44"/>
      <c r="N521" s="16" t="str">
        <f t="shared" si="7"/>
        <v/>
      </c>
    </row>
    <row r="522" spans="2:14" ht="15.95" customHeight="1">
      <c r="B522" s="6"/>
      <c r="C522" s="7"/>
      <c r="D522" s="45"/>
      <c r="E522" s="46"/>
      <c r="F522" s="47"/>
      <c r="G522" s="48"/>
      <c r="H522" s="49"/>
      <c r="N522" s="16" t="str">
        <f t="shared" si="7"/>
        <v/>
      </c>
    </row>
    <row r="523" spans="2:14" ht="15.95" customHeight="1">
      <c r="B523" s="4"/>
      <c r="C523" s="5"/>
      <c r="D523" s="33"/>
      <c r="E523" s="43"/>
      <c r="F523" s="13"/>
      <c r="G523" s="14"/>
      <c r="H523" s="44"/>
      <c r="N523" s="16" t="str">
        <f t="shared" si="7"/>
        <v/>
      </c>
    </row>
    <row r="524" spans="2:14" ht="15.95" customHeight="1">
      <c r="B524" s="6"/>
      <c r="C524" s="7"/>
      <c r="D524" s="45"/>
      <c r="E524" s="46"/>
      <c r="F524" s="47"/>
      <c r="G524" s="48"/>
      <c r="H524" s="49"/>
      <c r="N524" s="16" t="str">
        <f t="shared" si="7"/>
        <v/>
      </c>
    </row>
    <row r="525" spans="2:14" ht="15.95" customHeight="1">
      <c r="B525" s="4"/>
      <c r="C525" s="5"/>
      <c r="D525" s="33"/>
      <c r="E525" s="43"/>
      <c r="F525" s="13"/>
      <c r="G525" s="14"/>
      <c r="H525" s="44"/>
      <c r="N525" s="16" t="str">
        <f t="shared" si="7"/>
        <v/>
      </c>
    </row>
    <row r="526" spans="2:14" ht="15.95" customHeight="1">
      <c r="B526" s="6"/>
      <c r="C526" s="7"/>
      <c r="D526" s="45"/>
      <c r="E526" s="46"/>
      <c r="F526" s="47"/>
      <c r="G526" s="48"/>
      <c r="H526" s="49"/>
      <c r="N526" s="16" t="str">
        <f t="shared" si="7"/>
        <v/>
      </c>
    </row>
    <row r="527" spans="2:14" ht="15.95" customHeight="1">
      <c r="B527" s="4"/>
      <c r="C527" s="5"/>
      <c r="D527" s="33"/>
      <c r="E527" s="43"/>
      <c r="F527" s="13"/>
      <c r="G527" s="14"/>
      <c r="H527" s="44"/>
      <c r="N527" s="16" t="str">
        <f t="shared" si="7"/>
        <v/>
      </c>
    </row>
    <row r="528" spans="2:14" ht="15.95" customHeight="1">
      <c r="B528" s="6"/>
      <c r="C528" s="7"/>
      <c r="D528" s="45"/>
      <c r="E528" s="46"/>
      <c r="F528" s="47"/>
      <c r="G528" s="48"/>
      <c r="H528" s="49"/>
      <c r="N528" s="16" t="str">
        <f t="shared" ref="N528:N591" si="8">IF(AND(H528&gt;$N$9,H528&lt;$N$8,ISNUMBER(H528)),H528,"")</f>
        <v/>
      </c>
    </row>
    <row r="529" spans="2:14" ht="15.95" customHeight="1">
      <c r="B529" s="4"/>
      <c r="C529" s="5"/>
      <c r="D529" s="33"/>
      <c r="E529" s="43"/>
      <c r="F529" s="13"/>
      <c r="G529" s="14"/>
      <c r="H529" s="44"/>
      <c r="N529" s="16" t="str">
        <f t="shared" si="8"/>
        <v/>
      </c>
    </row>
    <row r="530" spans="2:14" ht="15.95" customHeight="1">
      <c r="B530" s="6"/>
      <c r="C530" s="7"/>
      <c r="D530" s="45"/>
      <c r="E530" s="46"/>
      <c r="F530" s="47"/>
      <c r="G530" s="48"/>
      <c r="H530" s="49"/>
      <c r="N530" s="16" t="str">
        <f t="shared" si="8"/>
        <v/>
      </c>
    </row>
    <row r="531" spans="2:14" ht="15.95" customHeight="1">
      <c r="B531" s="4"/>
      <c r="C531" s="5"/>
      <c r="D531" s="33"/>
      <c r="E531" s="43"/>
      <c r="F531" s="13"/>
      <c r="G531" s="14"/>
      <c r="H531" s="44"/>
      <c r="N531" s="16" t="str">
        <f t="shared" si="8"/>
        <v/>
      </c>
    </row>
    <row r="532" spans="2:14" ht="15.95" customHeight="1">
      <c r="B532" s="6"/>
      <c r="C532" s="7"/>
      <c r="D532" s="45"/>
      <c r="E532" s="46"/>
      <c r="F532" s="47"/>
      <c r="G532" s="48"/>
      <c r="H532" s="49"/>
      <c r="N532" s="16" t="str">
        <f t="shared" si="8"/>
        <v/>
      </c>
    </row>
    <row r="533" spans="2:14" ht="15.95" customHeight="1">
      <c r="B533" s="4"/>
      <c r="C533" s="5"/>
      <c r="D533" s="33"/>
      <c r="E533" s="43"/>
      <c r="F533" s="13"/>
      <c r="G533" s="14"/>
      <c r="H533" s="44"/>
      <c r="N533" s="16" t="str">
        <f t="shared" si="8"/>
        <v/>
      </c>
    </row>
    <row r="534" spans="2:14" ht="15.95" customHeight="1">
      <c r="B534" s="6"/>
      <c r="C534" s="7"/>
      <c r="D534" s="45"/>
      <c r="E534" s="46"/>
      <c r="F534" s="47"/>
      <c r="G534" s="48"/>
      <c r="H534" s="49"/>
      <c r="N534" s="16" t="str">
        <f t="shared" si="8"/>
        <v/>
      </c>
    </row>
    <row r="535" spans="2:14" ht="15.95" customHeight="1">
      <c r="B535" s="4"/>
      <c r="C535" s="5"/>
      <c r="D535" s="33"/>
      <c r="E535" s="43"/>
      <c r="F535" s="13"/>
      <c r="G535" s="14"/>
      <c r="H535" s="44"/>
      <c r="N535" s="16" t="str">
        <f t="shared" si="8"/>
        <v/>
      </c>
    </row>
    <row r="536" spans="2:14" ht="15.95" customHeight="1">
      <c r="B536" s="6"/>
      <c r="C536" s="7"/>
      <c r="D536" s="45"/>
      <c r="E536" s="46"/>
      <c r="F536" s="47"/>
      <c r="G536" s="48"/>
      <c r="H536" s="49"/>
      <c r="N536" s="16" t="str">
        <f t="shared" si="8"/>
        <v/>
      </c>
    </row>
    <row r="537" spans="2:14" ht="15.95" customHeight="1">
      <c r="B537" s="4"/>
      <c r="C537" s="5"/>
      <c r="D537" s="33"/>
      <c r="E537" s="43"/>
      <c r="F537" s="13"/>
      <c r="G537" s="14"/>
      <c r="H537" s="44"/>
      <c r="N537" s="16" t="str">
        <f t="shared" si="8"/>
        <v/>
      </c>
    </row>
    <row r="538" spans="2:14" ht="15.95" customHeight="1">
      <c r="B538" s="6"/>
      <c r="C538" s="7"/>
      <c r="D538" s="45"/>
      <c r="E538" s="46"/>
      <c r="F538" s="47"/>
      <c r="G538" s="48"/>
      <c r="H538" s="49"/>
      <c r="N538" s="16" t="str">
        <f t="shared" si="8"/>
        <v/>
      </c>
    </row>
    <row r="539" spans="2:14" ht="15.95" customHeight="1">
      <c r="B539" s="4"/>
      <c r="C539" s="5"/>
      <c r="D539" s="33"/>
      <c r="E539" s="43"/>
      <c r="F539" s="13"/>
      <c r="G539" s="14"/>
      <c r="H539" s="44"/>
      <c r="N539" s="16" t="str">
        <f t="shared" si="8"/>
        <v/>
      </c>
    </row>
    <row r="540" spans="2:14" ht="15.95" customHeight="1">
      <c r="B540" s="6"/>
      <c r="C540" s="7"/>
      <c r="D540" s="45"/>
      <c r="E540" s="46"/>
      <c r="F540" s="47"/>
      <c r="G540" s="48"/>
      <c r="H540" s="49"/>
      <c r="N540" s="16" t="str">
        <f t="shared" si="8"/>
        <v/>
      </c>
    </row>
    <row r="541" spans="2:14" ht="15.95" customHeight="1">
      <c r="B541" s="4"/>
      <c r="C541" s="5"/>
      <c r="D541" s="33"/>
      <c r="E541" s="43"/>
      <c r="F541" s="13"/>
      <c r="G541" s="14"/>
      <c r="H541" s="44"/>
      <c r="N541" s="16" t="str">
        <f t="shared" si="8"/>
        <v/>
      </c>
    </row>
    <row r="542" spans="2:14" ht="15.95" customHeight="1">
      <c r="B542" s="6"/>
      <c r="C542" s="7"/>
      <c r="D542" s="45"/>
      <c r="E542" s="46"/>
      <c r="F542" s="47"/>
      <c r="G542" s="48"/>
      <c r="H542" s="49"/>
      <c r="N542" s="16" t="str">
        <f t="shared" si="8"/>
        <v/>
      </c>
    </row>
    <row r="543" spans="2:14" ht="15.95" customHeight="1">
      <c r="B543" s="4"/>
      <c r="C543" s="5"/>
      <c r="D543" s="33"/>
      <c r="E543" s="43"/>
      <c r="F543" s="13"/>
      <c r="G543" s="14"/>
      <c r="H543" s="44"/>
      <c r="N543" s="16" t="str">
        <f t="shared" si="8"/>
        <v/>
      </c>
    </row>
    <row r="544" spans="2:14" ht="15.95" customHeight="1">
      <c r="B544" s="6"/>
      <c r="C544" s="7"/>
      <c r="D544" s="45"/>
      <c r="E544" s="46"/>
      <c r="F544" s="47"/>
      <c r="G544" s="48"/>
      <c r="H544" s="49"/>
      <c r="N544" s="16" t="str">
        <f t="shared" si="8"/>
        <v/>
      </c>
    </row>
    <row r="545" spans="2:14" ht="15.95" customHeight="1">
      <c r="B545" s="4"/>
      <c r="C545" s="5"/>
      <c r="D545" s="33"/>
      <c r="E545" s="43"/>
      <c r="F545" s="13"/>
      <c r="G545" s="14"/>
      <c r="H545" s="44"/>
      <c r="N545" s="16" t="str">
        <f t="shared" si="8"/>
        <v/>
      </c>
    </row>
    <row r="546" spans="2:14" ht="15.95" customHeight="1">
      <c r="B546" s="6"/>
      <c r="C546" s="7"/>
      <c r="D546" s="45"/>
      <c r="E546" s="46"/>
      <c r="F546" s="47"/>
      <c r="G546" s="48"/>
      <c r="H546" s="49"/>
      <c r="N546" s="16" t="str">
        <f t="shared" si="8"/>
        <v/>
      </c>
    </row>
    <row r="547" spans="2:14" ht="15.95" customHeight="1">
      <c r="B547" s="4"/>
      <c r="C547" s="5"/>
      <c r="D547" s="33"/>
      <c r="E547" s="43"/>
      <c r="F547" s="13"/>
      <c r="G547" s="14"/>
      <c r="H547" s="44"/>
      <c r="N547" s="16" t="str">
        <f t="shared" si="8"/>
        <v/>
      </c>
    </row>
    <row r="548" spans="2:14" ht="15.95" customHeight="1">
      <c r="B548" s="6"/>
      <c r="C548" s="7"/>
      <c r="D548" s="45"/>
      <c r="E548" s="46"/>
      <c r="F548" s="47"/>
      <c r="G548" s="48"/>
      <c r="H548" s="49"/>
      <c r="N548" s="16" t="str">
        <f t="shared" si="8"/>
        <v/>
      </c>
    </row>
    <row r="549" spans="2:14" ht="15.95" customHeight="1">
      <c r="B549" s="4"/>
      <c r="C549" s="5"/>
      <c r="D549" s="33"/>
      <c r="E549" s="43"/>
      <c r="F549" s="13"/>
      <c r="G549" s="14"/>
      <c r="H549" s="44"/>
      <c r="N549" s="16" t="str">
        <f t="shared" si="8"/>
        <v/>
      </c>
    </row>
    <row r="550" spans="2:14" ht="15.95" customHeight="1">
      <c r="B550" s="6"/>
      <c r="C550" s="7"/>
      <c r="D550" s="45"/>
      <c r="E550" s="46"/>
      <c r="F550" s="47"/>
      <c r="G550" s="48"/>
      <c r="H550" s="49"/>
      <c r="N550" s="16" t="str">
        <f t="shared" si="8"/>
        <v/>
      </c>
    </row>
    <row r="551" spans="2:14" ht="15.95" customHeight="1">
      <c r="B551" s="4"/>
      <c r="C551" s="5"/>
      <c r="D551" s="33"/>
      <c r="E551" s="43"/>
      <c r="F551" s="13"/>
      <c r="G551" s="14"/>
      <c r="H551" s="44"/>
      <c r="N551" s="16" t="str">
        <f t="shared" si="8"/>
        <v/>
      </c>
    </row>
    <row r="552" spans="2:14" ht="15.95" customHeight="1">
      <c r="B552" s="6"/>
      <c r="C552" s="7"/>
      <c r="D552" s="45"/>
      <c r="E552" s="46"/>
      <c r="F552" s="47"/>
      <c r="G552" s="48"/>
      <c r="H552" s="49"/>
      <c r="N552" s="16" t="str">
        <f t="shared" si="8"/>
        <v/>
      </c>
    </row>
    <row r="553" spans="2:14" ht="15.95" customHeight="1">
      <c r="B553" s="4"/>
      <c r="C553" s="5"/>
      <c r="D553" s="33"/>
      <c r="E553" s="43"/>
      <c r="F553" s="13"/>
      <c r="G553" s="14"/>
      <c r="H553" s="44"/>
      <c r="N553" s="16" t="str">
        <f t="shared" si="8"/>
        <v/>
      </c>
    </row>
    <row r="554" spans="2:14" ht="15.95" customHeight="1">
      <c r="B554" s="6"/>
      <c r="C554" s="7"/>
      <c r="D554" s="45"/>
      <c r="E554" s="46"/>
      <c r="F554" s="47"/>
      <c r="G554" s="48"/>
      <c r="H554" s="49"/>
      <c r="N554" s="16" t="str">
        <f t="shared" si="8"/>
        <v/>
      </c>
    </row>
    <row r="555" spans="2:14" ht="15.95" customHeight="1">
      <c r="B555" s="4"/>
      <c r="C555" s="5"/>
      <c r="D555" s="33"/>
      <c r="E555" s="43"/>
      <c r="F555" s="13"/>
      <c r="G555" s="14"/>
      <c r="H555" s="44"/>
      <c r="N555" s="16" t="str">
        <f t="shared" si="8"/>
        <v/>
      </c>
    </row>
    <row r="556" spans="2:14" ht="15.95" customHeight="1">
      <c r="B556" s="6"/>
      <c r="C556" s="7"/>
      <c r="D556" s="45"/>
      <c r="E556" s="46"/>
      <c r="F556" s="47"/>
      <c r="G556" s="48"/>
      <c r="H556" s="49"/>
      <c r="N556" s="16" t="str">
        <f t="shared" si="8"/>
        <v/>
      </c>
    </row>
    <row r="557" spans="2:14" ht="15.95" customHeight="1">
      <c r="B557" s="4"/>
      <c r="C557" s="5"/>
      <c r="D557" s="33"/>
      <c r="E557" s="43"/>
      <c r="F557" s="13"/>
      <c r="G557" s="14"/>
      <c r="H557" s="44"/>
      <c r="N557" s="16" t="str">
        <f t="shared" si="8"/>
        <v/>
      </c>
    </row>
    <row r="558" spans="2:14">
      <c r="B558" s="6"/>
      <c r="C558" s="7"/>
      <c r="D558" s="45"/>
      <c r="E558" s="46"/>
      <c r="F558" s="47"/>
      <c r="G558" s="48"/>
      <c r="H558" s="49"/>
      <c r="N558" s="16" t="str">
        <f t="shared" si="8"/>
        <v/>
      </c>
    </row>
    <row r="559" spans="2:14">
      <c r="B559" s="4"/>
      <c r="C559" s="5"/>
      <c r="D559" s="33"/>
      <c r="E559" s="43"/>
      <c r="F559" s="13"/>
      <c r="G559" s="14"/>
      <c r="H559" s="44"/>
      <c r="N559" s="16" t="str">
        <f t="shared" si="8"/>
        <v/>
      </c>
    </row>
    <row r="560" spans="2:14">
      <c r="B560" s="6"/>
      <c r="C560" s="7"/>
      <c r="D560" s="45"/>
      <c r="E560" s="46"/>
      <c r="F560" s="47"/>
      <c r="G560" s="48"/>
      <c r="H560" s="49"/>
      <c r="N560" s="16" t="str">
        <f t="shared" si="8"/>
        <v/>
      </c>
    </row>
    <row r="561" spans="2:14">
      <c r="B561" s="4"/>
      <c r="C561" s="5"/>
      <c r="D561" s="33"/>
      <c r="E561" s="43"/>
      <c r="F561" s="13"/>
      <c r="G561" s="14"/>
      <c r="H561" s="44"/>
      <c r="N561" s="16" t="str">
        <f t="shared" si="8"/>
        <v/>
      </c>
    </row>
    <row r="562" spans="2:14">
      <c r="B562" s="6"/>
      <c r="C562" s="7"/>
      <c r="D562" s="45"/>
      <c r="E562" s="46"/>
      <c r="F562" s="47"/>
      <c r="G562" s="48"/>
      <c r="H562" s="49"/>
      <c r="N562" s="16" t="str">
        <f t="shared" si="8"/>
        <v/>
      </c>
    </row>
    <row r="563" spans="2:14">
      <c r="B563" s="4"/>
      <c r="C563" s="5"/>
      <c r="D563" s="33"/>
      <c r="E563" s="43"/>
      <c r="F563" s="13"/>
      <c r="G563" s="14"/>
      <c r="H563" s="44"/>
      <c r="N563" s="16" t="str">
        <f t="shared" si="8"/>
        <v/>
      </c>
    </row>
    <row r="564" spans="2:14">
      <c r="B564" s="6"/>
      <c r="C564" s="7"/>
      <c r="D564" s="45"/>
      <c r="E564" s="46"/>
      <c r="F564" s="47"/>
      <c r="G564" s="48"/>
      <c r="H564" s="49"/>
      <c r="N564" s="16" t="str">
        <f t="shared" si="8"/>
        <v/>
      </c>
    </row>
    <row r="565" spans="2:14">
      <c r="B565" s="4"/>
      <c r="C565" s="5"/>
      <c r="D565" s="33"/>
      <c r="E565" s="43"/>
      <c r="F565" s="13"/>
      <c r="G565" s="14"/>
      <c r="H565" s="44"/>
      <c r="N565" s="16" t="str">
        <f t="shared" si="8"/>
        <v/>
      </c>
    </row>
    <row r="566" spans="2:14">
      <c r="B566" s="6"/>
      <c r="C566" s="7"/>
      <c r="D566" s="45"/>
      <c r="E566" s="46"/>
      <c r="F566" s="47"/>
      <c r="G566" s="48"/>
      <c r="H566" s="49"/>
      <c r="N566" s="16" t="str">
        <f t="shared" si="8"/>
        <v/>
      </c>
    </row>
    <row r="567" spans="2:14">
      <c r="B567" s="4"/>
      <c r="C567" s="5"/>
      <c r="D567" s="33"/>
      <c r="E567" s="43"/>
      <c r="F567" s="13"/>
      <c r="G567" s="14"/>
      <c r="H567" s="44"/>
      <c r="N567" s="16" t="str">
        <f t="shared" si="8"/>
        <v/>
      </c>
    </row>
    <row r="568" spans="2:14">
      <c r="B568" s="6"/>
      <c r="C568" s="7"/>
      <c r="D568" s="45"/>
      <c r="E568" s="46"/>
      <c r="F568" s="47"/>
      <c r="G568" s="48"/>
      <c r="H568" s="49"/>
      <c r="N568" s="16" t="str">
        <f t="shared" si="8"/>
        <v/>
      </c>
    </row>
    <row r="569" spans="2:14">
      <c r="B569" s="4"/>
      <c r="C569" s="5"/>
      <c r="D569" s="33"/>
      <c r="E569" s="43"/>
      <c r="F569" s="13"/>
      <c r="G569" s="14"/>
      <c r="H569" s="44"/>
      <c r="N569" s="16" t="str">
        <f t="shared" si="8"/>
        <v/>
      </c>
    </row>
    <row r="570" spans="2:14">
      <c r="B570" s="6"/>
      <c r="C570" s="7"/>
      <c r="D570" s="45"/>
      <c r="E570" s="46"/>
      <c r="F570" s="47"/>
      <c r="G570" s="48"/>
      <c r="H570" s="49"/>
      <c r="N570" s="16" t="str">
        <f t="shared" si="8"/>
        <v/>
      </c>
    </row>
    <row r="571" spans="2:14">
      <c r="B571" s="4"/>
      <c r="C571" s="5"/>
      <c r="D571" s="33"/>
      <c r="E571" s="43"/>
      <c r="F571" s="13"/>
      <c r="G571" s="14"/>
      <c r="H571" s="44"/>
      <c r="N571" s="16" t="str">
        <f t="shared" si="8"/>
        <v/>
      </c>
    </row>
    <row r="572" spans="2:14">
      <c r="B572" s="6"/>
      <c r="C572" s="7"/>
      <c r="D572" s="45"/>
      <c r="E572" s="46"/>
      <c r="F572" s="47"/>
      <c r="G572" s="48"/>
      <c r="H572" s="49"/>
      <c r="N572" s="16" t="str">
        <f t="shared" si="8"/>
        <v/>
      </c>
    </row>
    <row r="573" spans="2:14">
      <c r="B573" s="4"/>
      <c r="C573" s="5"/>
      <c r="D573" s="33"/>
      <c r="E573" s="43"/>
      <c r="F573" s="13"/>
      <c r="G573" s="14"/>
      <c r="H573" s="44"/>
      <c r="N573" s="16" t="str">
        <f t="shared" si="8"/>
        <v/>
      </c>
    </row>
    <row r="574" spans="2:14">
      <c r="B574" s="6"/>
      <c r="C574" s="7"/>
      <c r="D574" s="45"/>
      <c r="E574" s="46"/>
      <c r="F574" s="47"/>
      <c r="G574" s="48"/>
      <c r="H574" s="49"/>
      <c r="N574" s="16" t="str">
        <f t="shared" si="8"/>
        <v/>
      </c>
    </row>
    <row r="575" spans="2:14">
      <c r="B575" s="4"/>
      <c r="C575" s="5"/>
      <c r="D575" s="33"/>
      <c r="E575" s="43"/>
      <c r="F575" s="13"/>
      <c r="G575" s="14"/>
      <c r="H575" s="44"/>
      <c r="N575" s="16" t="str">
        <f t="shared" si="8"/>
        <v/>
      </c>
    </row>
    <row r="576" spans="2:14">
      <c r="B576" s="6"/>
      <c r="C576" s="7"/>
      <c r="D576" s="45"/>
      <c r="E576" s="46"/>
      <c r="F576" s="47"/>
      <c r="G576" s="48"/>
      <c r="H576" s="49"/>
      <c r="N576" s="16" t="str">
        <f t="shared" si="8"/>
        <v/>
      </c>
    </row>
    <row r="577" spans="2:14">
      <c r="B577" s="4"/>
      <c r="C577" s="5"/>
      <c r="D577" s="33"/>
      <c r="E577" s="43"/>
      <c r="F577" s="13"/>
      <c r="G577" s="14"/>
      <c r="H577" s="44"/>
      <c r="N577" s="16" t="str">
        <f t="shared" si="8"/>
        <v/>
      </c>
    </row>
    <row r="578" spans="2:14">
      <c r="B578" s="6"/>
      <c r="C578" s="7"/>
      <c r="D578" s="45"/>
      <c r="E578" s="46"/>
      <c r="F578" s="47"/>
      <c r="G578" s="48"/>
      <c r="H578" s="49"/>
      <c r="N578" s="16" t="str">
        <f t="shared" si="8"/>
        <v/>
      </c>
    </row>
    <row r="579" spans="2:14">
      <c r="B579" s="4"/>
      <c r="C579" s="5"/>
      <c r="D579" s="33"/>
      <c r="E579" s="43"/>
      <c r="F579" s="13"/>
      <c r="G579" s="14"/>
      <c r="H579" s="44"/>
      <c r="N579" s="16" t="str">
        <f t="shared" si="8"/>
        <v/>
      </c>
    </row>
    <row r="580" spans="2:14">
      <c r="B580" s="6"/>
      <c r="C580" s="7"/>
      <c r="D580" s="45"/>
      <c r="E580" s="46"/>
      <c r="F580" s="47"/>
      <c r="G580" s="48"/>
      <c r="H580" s="49"/>
      <c r="N580" s="16" t="str">
        <f t="shared" si="8"/>
        <v/>
      </c>
    </row>
    <row r="581" spans="2:14">
      <c r="B581" s="4"/>
      <c r="C581" s="5"/>
      <c r="D581" s="33"/>
      <c r="E581" s="43"/>
      <c r="F581" s="13"/>
      <c r="G581" s="14"/>
      <c r="H581" s="44"/>
      <c r="N581" s="16" t="str">
        <f t="shared" si="8"/>
        <v/>
      </c>
    </row>
    <row r="582" spans="2:14">
      <c r="B582" s="6"/>
      <c r="C582" s="7"/>
      <c r="D582" s="45"/>
      <c r="E582" s="46"/>
      <c r="F582" s="47"/>
      <c r="G582" s="48"/>
      <c r="H582" s="49"/>
      <c r="N582" s="16" t="str">
        <f t="shared" si="8"/>
        <v/>
      </c>
    </row>
    <row r="583" spans="2:14">
      <c r="B583" s="4"/>
      <c r="C583" s="5"/>
      <c r="D583" s="33"/>
      <c r="E583" s="43"/>
      <c r="F583" s="13"/>
      <c r="G583" s="14"/>
      <c r="H583" s="44"/>
      <c r="N583" s="16" t="str">
        <f t="shared" si="8"/>
        <v/>
      </c>
    </row>
    <row r="584" spans="2:14">
      <c r="B584" s="6"/>
      <c r="C584" s="7"/>
      <c r="D584" s="45"/>
      <c r="E584" s="46"/>
      <c r="F584" s="47"/>
      <c r="G584" s="48"/>
      <c r="H584" s="49"/>
      <c r="N584" s="16" t="str">
        <f t="shared" si="8"/>
        <v/>
      </c>
    </row>
    <row r="585" spans="2:14">
      <c r="B585" s="4"/>
      <c r="C585" s="5"/>
      <c r="D585" s="33"/>
      <c r="E585" s="43"/>
      <c r="F585" s="13"/>
      <c r="G585" s="14"/>
      <c r="H585" s="44"/>
      <c r="N585" s="16" t="str">
        <f t="shared" si="8"/>
        <v/>
      </c>
    </row>
    <row r="586" spans="2:14">
      <c r="B586" s="6"/>
      <c r="C586" s="7"/>
      <c r="D586" s="45"/>
      <c r="E586" s="46"/>
      <c r="F586" s="47"/>
      <c r="G586" s="48"/>
      <c r="H586" s="49"/>
      <c r="N586" s="16" t="str">
        <f t="shared" si="8"/>
        <v/>
      </c>
    </row>
    <row r="587" spans="2:14">
      <c r="B587" s="4"/>
      <c r="C587" s="5"/>
      <c r="D587" s="33"/>
      <c r="E587" s="43"/>
      <c r="F587" s="13"/>
      <c r="G587" s="14"/>
      <c r="H587" s="44"/>
      <c r="N587" s="16" t="str">
        <f t="shared" si="8"/>
        <v/>
      </c>
    </row>
    <row r="588" spans="2:14">
      <c r="B588" s="6"/>
      <c r="C588" s="7"/>
      <c r="D588" s="45"/>
      <c r="E588" s="46"/>
      <c r="F588" s="47"/>
      <c r="G588" s="48"/>
      <c r="H588" s="49"/>
      <c r="N588" s="16" t="str">
        <f t="shared" si="8"/>
        <v/>
      </c>
    </row>
    <row r="589" spans="2:14">
      <c r="B589" s="4"/>
      <c r="C589" s="5"/>
      <c r="D589" s="33"/>
      <c r="E589" s="43"/>
      <c r="F589" s="13"/>
      <c r="G589" s="14"/>
      <c r="H589" s="44"/>
      <c r="N589" s="16" t="str">
        <f t="shared" si="8"/>
        <v/>
      </c>
    </row>
    <row r="590" spans="2:14">
      <c r="B590" s="6"/>
      <c r="C590" s="7"/>
      <c r="D590" s="45"/>
      <c r="E590" s="46"/>
      <c r="F590" s="47"/>
      <c r="G590" s="48"/>
      <c r="H590" s="49"/>
      <c r="N590" s="16" t="str">
        <f t="shared" si="8"/>
        <v/>
      </c>
    </row>
    <row r="591" spans="2:14">
      <c r="B591" s="4"/>
      <c r="C591" s="5"/>
      <c r="D591" s="33"/>
      <c r="E591" s="43"/>
      <c r="F591" s="13"/>
      <c r="G591" s="14"/>
      <c r="H591" s="44"/>
      <c r="N591" s="16" t="str">
        <f t="shared" si="8"/>
        <v/>
      </c>
    </row>
    <row r="592" spans="2:14">
      <c r="B592" s="6"/>
      <c r="C592" s="7"/>
      <c r="D592" s="45"/>
      <c r="E592" s="46"/>
      <c r="F592" s="47"/>
      <c r="G592" s="48"/>
      <c r="H592" s="49"/>
      <c r="N592" s="16" t="str">
        <f t="shared" ref="N592:N655" si="9">IF(AND(H592&gt;$N$9,H592&lt;$N$8,ISNUMBER(H592)),H592,"")</f>
        <v/>
      </c>
    </row>
    <row r="593" spans="2:14">
      <c r="B593" s="4"/>
      <c r="C593" s="5"/>
      <c r="D593" s="33"/>
      <c r="E593" s="43"/>
      <c r="F593" s="13"/>
      <c r="G593" s="14"/>
      <c r="H593" s="44"/>
      <c r="N593" s="16" t="str">
        <f t="shared" si="9"/>
        <v/>
      </c>
    </row>
    <row r="594" spans="2:14">
      <c r="B594" s="6"/>
      <c r="C594" s="7"/>
      <c r="D594" s="45"/>
      <c r="E594" s="46"/>
      <c r="F594" s="47"/>
      <c r="G594" s="48"/>
      <c r="H594" s="49"/>
      <c r="N594" s="16" t="str">
        <f t="shared" si="9"/>
        <v/>
      </c>
    </row>
    <row r="595" spans="2:14">
      <c r="B595" s="4"/>
      <c r="C595" s="5"/>
      <c r="D595" s="33"/>
      <c r="E595" s="43"/>
      <c r="F595" s="13"/>
      <c r="G595" s="14"/>
      <c r="H595" s="44"/>
      <c r="N595" s="16" t="str">
        <f t="shared" si="9"/>
        <v/>
      </c>
    </row>
    <row r="596" spans="2:14">
      <c r="B596" s="6"/>
      <c r="C596" s="7"/>
      <c r="D596" s="45"/>
      <c r="E596" s="46"/>
      <c r="F596" s="47"/>
      <c r="G596" s="48"/>
      <c r="H596" s="49"/>
      <c r="N596" s="16" t="str">
        <f t="shared" si="9"/>
        <v/>
      </c>
    </row>
    <row r="597" spans="2:14">
      <c r="B597" s="4"/>
      <c r="C597" s="5"/>
      <c r="D597" s="33"/>
      <c r="E597" s="43"/>
      <c r="F597" s="13"/>
      <c r="G597" s="14"/>
      <c r="H597" s="44"/>
      <c r="N597" s="16" t="str">
        <f t="shared" si="9"/>
        <v/>
      </c>
    </row>
    <row r="598" spans="2:14">
      <c r="B598" s="6"/>
      <c r="C598" s="7"/>
      <c r="D598" s="45"/>
      <c r="E598" s="46"/>
      <c r="F598" s="47"/>
      <c r="G598" s="48"/>
      <c r="H598" s="49"/>
      <c r="N598" s="16" t="str">
        <f t="shared" si="9"/>
        <v/>
      </c>
    </row>
    <row r="599" spans="2:14">
      <c r="B599" s="4"/>
      <c r="C599" s="5"/>
      <c r="D599" s="33"/>
      <c r="E599" s="43"/>
      <c r="F599" s="13"/>
      <c r="G599" s="14"/>
      <c r="H599" s="44"/>
      <c r="N599" s="16" t="str">
        <f t="shared" si="9"/>
        <v/>
      </c>
    </row>
    <row r="600" spans="2:14">
      <c r="B600" s="6"/>
      <c r="C600" s="7"/>
      <c r="D600" s="45"/>
      <c r="E600" s="46"/>
      <c r="F600" s="47"/>
      <c r="G600" s="48"/>
      <c r="H600" s="49"/>
      <c r="N600" s="16" t="str">
        <f t="shared" si="9"/>
        <v/>
      </c>
    </row>
    <row r="601" spans="2:14">
      <c r="B601" s="4"/>
      <c r="C601" s="5"/>
      <c r="D601" s="33"/>
      <c r="E601" s="43"/>
      <c r="F601" s="13"/>
      <c r="G601" s="14"/>
      <c r="H601" s="44"/>
      <c r="N601" s="16" t="str">
        <f t="shared" si="9"/>
        <v/>
      </c>
    </row>
    <row r="602" spans="2:14">
      <c r="B602" s="6"/>
      <c r="C602" s="7"/>
      <c r="D602" s="45"/>
      <c r="E602" s="46"/>
      <c r="F602" s="47"/>
      <c r="G602" s="48"/>
      <c r="H602" s="49"/>
      <c r="N602" s="16" t="str">
        <f t="shared" si="9"/>
        <v/>
      </c>
    </row>
    <row r="603" spans="2:14">
      <c r="B603" s="4"/>
      <c r="C603" s="5"/>
      <c r="D603" s="33"/>
      <c r="E603" s="43"/>
      <c r="F603" s="13"/>
      <c r="G603" s="14"/>
      <c r="H603" s="44"/>
      <c r="N603" s="16" t="str">
        <f t="shared" si="9"/>
        <v/>
      </c>
    </row>
    <row r="604" spans="2:14">
      <c r="B604" s="6"/>
      <c r="C604" s="7"/>
      <c r="D604" s="45"/>
      <c r="E604" s="46"/>
      <c r="F604" s="47"/>
      <c r="G604" s="48"/>
      <c r="H604" s="49"/>
      <c r="N604" s="16" t="str">
        <f t="shared" si="9"/>
        <v/>
      </c>
    </row>
    <row r="605" spans="2:14">
      <c r="B605" s="4"/>
      <c r="C605" s="5"/>
      <c r="D605" s="33"/>
      <c r="E605" s="43"/>
      <c r="F605" s="13"/>
      <c r="G605" s="14"/>
      <c r="H605" s="44"/>
      <c r="N605" s="16" t="str">
        <f t="shared" si="9"/>
        <v/>
      </c>
    </row>
    <row r="606" spans="2:14">
      <c r="N606" s="16" t="str">
        <f t="shared" si="9"/>
        <v/>
      </c>
    </row>
    <row r="607" spans="2:14">
      <c r="N607" s="16" t="str">
        <f t="shared" si="9"/>
        <v/>
      </c>
    </row>
    <row r="608" spans="2:14">
      <c r="N608" s="16" t="str">
        <f t="shared" si="9"/>
        <v/>
      </c>
    </row>
    <row r="609" spans="14:14">
      <c r="N609" s="16" t="str">
        <f t="shared" si="9"/>
        <v/>
      </c>
    </row>
    <row r="610" spans="14:14">
      <c r="N610" s="16" t="str">
        <f t="shared" si="9"/>
        <v/>
      </c>
    </row>
    <row r="611" spans="14:14">
      <c r="N611" s="16" t="str">
        <f t="shared" si="9"/>
        <v/>
      </c>
    </row>
    <row r="612" spans="14:14">
      <c r="N612" s="16" t="str">
        <f t="shared" si="9"/>
        <v/>
      </c>
    </row>
    <row r="613" spans="14:14">
      <c r="N613" s="16" t="str">
        <f t="shared" si="9"/>
        <v/>
      </c>
    </row>
    <row r="614" spans="14:14">
      <c r="N614" s="16" t="str">
        <f t="shared" si="9"/>
        <v/>
      </c>
    </row>
    <row r="615" spans="14:14">
      <c r="N615" s="16" t="str">
        <f t="shared" si="9"/>
        <v/>
      </c>
    </row>
    <row r="616" spans="14:14">
      <c r="N616" s="16" t="str">
        <f t="shared" si="9"/>
        <v/>
      </c>
    </row>
    <row r="617" spans="14:14">
      <c r="N617" s="16" t="str">
        <f t="shared" si="9"/>
        <v/>
      </c>
    </row>
    <row r="618" spans="14:14">
      <c r="N618" s="16" t="str">
        <f t="shared" si="9"/>
        <v/>
      </c>
    </row>
    <row r="619" spans="14:14">
      <c r="N619" s="16" t="str">
        <f t="shared" si="9"/>
        <v/>
      </c>
    </row>
    <row r="620" spans="14:14">
      <c r="N620" s="16" t="str">
        <f t="shared" si="9"/>
        <v/>
      </c>
    </row>
    <row r="621" spans="14:14">
      <c r="N621" s="16" t="str">
        <f t="shared" si="9"/>
        <v/>
      </c>
    </row>
    <row r="622" spans="14:14">
      <c r="N622" s="16" t="str">
        <f t="shared" si="9"/>
        <v/>
      </c>
    </row>
    <row r="623" spans="14:14">
      <c r="N623" s="16" t="str">
        <f t="shared" si="9"/>
        <v/>
      </c>
    </row>
    <row r="624" spans="14:14">
      <c r="N624" s="16" t="str">
        <f t="shared" si="9"/>
        <v/>
      </c>
    </row>
    <row r="625" spans="14:14">
      <c r="N625" s="16" t="str">
        <f t="shared" si="9"/>
        <v/>
      </c>
    </row>
    <row r="626" spans="14:14">
      <c r="N626" s="16" t="str">
        <f t="shared" si="9"/>
        <v/>
      </c>
    </row>
    <row r="627" spans="14:14">
      <c r="N627" s="16" t="str">
        <f t="shared" si="9"/>
        <v/>
      </c>
    </row>
    <row r="628" spans="14:14">
      <c r="N628" s="16" t="str">
        <f t="shared" si="9"/>
        <v/>
      </c>
    </row>
    <row r="629" spans="14:14">
      <c r="N629" s="16" t="str">
        <f t="shared" si="9"/>
        <v/>
      </c>
    </row>
    <row r="630" spans="14:14">
      <c r="N630" s="16" t="str">
        <f t="shared" si="9"/>
        <v/>
      </c>
    </row>
    <row r="631" spans="14:14">
      <c r="N631" s="16" t="str">
        <f t="shared" si="9"/>
        <v/>
      </c>
    </row>
    <row r="632" spans="14:14">
      <c r="N632" s="16" t="str">
        <f t="shared" si="9"/>
        <v/>
      </c>
    </row>
    <row r="633" spans="14:14">
      <c r="N633" s="16" t="str">
        <f t="shared" si="9"/>
        <v/>
      </c>
    </row>
    <row r="634" spans="14:14">
      <c r="N634" s="16" t="str">
        <f t="shared" si="9"/>
        <v/>
      </c>
    </row>
    <row r="635" spans="14:14">
      <c r="N635" s="16" t="str">
        <f t="shared" si="9"/>
        <v/>
      </c>
    </row>
    <row r="636" spans="14:14">
      <c r="N636" s="16" t="str">
        <f t="shared" si="9"/>
        <v/>
      </c>
    </row>
    <row r="637" spans="14:14">
      <c r="N637" s="16" t="str">
        <f t="shared" si="9"/>
        <v/>
      </c>
    </row>
    <row r="638" spans="14:14">
      <c r="N638" s="16" t="str">
        <f t="shared" si="9"/>
        <v/>
      </c>
    </row>
    <row r="639" spans="14:14">
      <c r="N639" s="16" t="str">
        <f t="shared" si="9"/>
        <v/>
      </c>
    </row>
    <row r="640" spans="14:14">
      <c r="N640" s="16" t="str">
        <f t="shared" si="9"/>
        <v/>
      </c>
    </row>
    <row r="641" spans="14:14">
      <c r="N641" s="16" t="str">
        <f t="shared" si="9"/>
        <v/>
      </c>
    </row>
    <row r="642" spans="14:14">
      <c r="N642" s="16" t="str">
        <f t="shared" si="9"/>
        <v/>
      </c>
    </row>
    <row r="643" spans="14:14">
      <c r="N643" s="16" t="str">
        <f t="shared" si="9"/>
        <v/>
      </c>
    </row>
    <row r="644" spans="14:14">
      <c r="N644" s="16" t="str">
        <f t="shared" si="9"/>
        <v/>
      </c>
    </row>
    <row r="645" spans="14:14">
      <c r="N645" s="16" t="str">
        <f t="shared" si="9"/>
        <v/>
      </c>
    </row>
    <row r="646" spans="14:14">
      <c r="N646" s="16" t="str">
        <f t="shared" si="9"/>
        <v/>
      </c>
    </row>
    <row r="647" spans="14:14">
      <c r="N647" s="16" t="str">
        <f t="shared" si="9"/>
        <v/>
      </c>
    </row>
    <row r="648" spans="14:14">
      <c r="N648" s="16" t="str">
        <f t="shared" si="9"/>
        <v/>
      </c>
    </row>
    <row r="649" spans="14:14">
      <c r="N649" s="16" t="str">
        <f t="shared" si="9"/>
        <v/>
      </c>
    </row>
    <row r="650" spans="14:14">
      <c r="N650" s="16" t="str">
        <f t="shared" si="9"/>
        <v/>
      </c>
    </row>
    <row r="651" spans="14:14">
      <c r="N651" s="16" t="str">
        <f t="shared" si="9"/>
        <v/>
      </c>
    </row>
    <row r="652" spans="14:14">
      <c r="N652" s="16" t="str">
        <f t="shared" si="9"/>
        <v/>
      </c>
    </row>
    <row r="653" spans="14:14">
      <c r="N653" s="16" t="str">
        <f t="shared" si="9"/>
        <v/>
      </c>
    </row>
    <row r="654" spans="14:14">
      <c r="N654" s="16" t="str">
        <f t="shared" si="9"/>
        <v/>
      </c>
    </row>
    <row r="655" spans="14:14">
      <c r="N655" s="16" t="str">
        <f t="shared" si="9"/>
        <v/>
      </c>
    </row>
    <row r="656" spans="14:14">
      <c r="N656" s="16" t="str">
        <f t="shared" ref="N656:N719" si="10">IF(AND(H656&gt;$N$9,H656&lt;$N$8,ISNUMBER(H656)),H656,"")</f>
        <v/>
      </c>
    </row>
    <row r="657" spans="14:14">
      <c r="N657" s="16" t="str">
        <f t="shared" si="10"/>
        <v/>
      </c>
    </row>
    <row r="658" spans="14:14">
      <c r="N658" s="16" t="str">
        <f t="shared" si="10"/>
        <v/>
      </c>
    </row>
    <row r="659" spans="14:14">
      <c r="N659" s="16" t="str">
        <f t="shared" si="10"/>
        <v/>
      </c>
    </row>
    <row r="660" spans="14:14">
      <c r="N660" s="16" t="str">
        <f t="shared" si="10"/>
        <v/>
      </c>
    </row>
    <row r="661" spans="14:14">
      <c r="N661" s="16" t="str">
        <f t="shared" si="10"/>
        <v/>
      </c>
    </row>
    <row r="662" spans="14:14">
      <c r="N662" s="16" t="str">
        <f t="shared" si="10"/>
        <v/>
      </c>
    </row>
    <row r="663" spans="14:14">
      <c r="N663" s="16" t="str">
        <f t="shared" si="10"/>
        <v/>
      </c>
    </row>
    <row r="664" spans="14:14">
      <c r="N664" s="16" t="str">
        <f t="shared" si="10"/>
        <v/>
      </c>
    </row>
    <row r="665" spans="14:14">
      <c r="N665" s="16" t="str">
        <f t="shared" si="10"/>
        <v/>
      </c>
    </row>
    <row r="666" spans="14:14">
      <c r="N666" s="16" t="str">
        <f t="shared" si="10"/>
        <v/>
      </c>
    </row>
    <row r="667" spans="14:14">
      <c r="N667" s="16" t="str">
        <f t="shared" si="10"/>
        <v/>
      </c>
    </row>
    <row r="668" spans="14:14">
      <c r="N668" s="16" t="str">
        <f t="shared" si="10"/>
        <v/>
      </c>
    </row>
    <row r="669" spans="14:14">
      <c r="N669" s="16" t="str">
        <f t="shared" si="10"/>
        <v/>
      </c>
    </row>
    <row r="670" spans="14:14">
      <c r="N670" s="16" t="str">
        <f t="shared" si="10"/>
        <v/>
      </c>
    </row>
    <row r="671" spans="14:14">
      <c r="N671" s="16" t="str">
        <f t="shared" si="10"/>
        <v/>
      </c>
    </row>
    <row r="672" spans="14:14">
      <c r="N672" s="16" t="str">
        <f t="shared" si="10"/>
        <v/>
      </c>
    </row>
    <row r="673" spans="14:14">
      <c r="N673" s="16" t="str">
        <f t="shared" si="10"/>
        <v/>
      </c>
    </row>
    <row r="674" spans="14:14">
      <c r="N674" s="16" t="str">
        <f t="shared" si="10"/>
        <v/>
      </c>
    </row>
    <row r="675" spans="14:14">
      <c r="N675" s="16" t="str">
        <f t="shared" si="10"/>
        <v/>
      </c>
    </row>
    <row r="676" spans="14:14">
      <c r="N676" s="16" t="str">
        <f t="shared" si="10"/>
        <v/>
      </c>
    </row>
    <row r="677" spans="14:14">
      <c r="N677" s="16" t="str">
        <f t="shared" si="10"/>
        <v/>
      </c>
    </row>
    <row r="678" spans="14:14">
      <c r="N678" s="16" t="str">
        <f t="shared" si="10"/>
        <v/>
      </c>
    </row>
    <row r="679" spans="14:14">
      <c r="N679" s="16" t="str">
        <f t="shared" si="10"/>
        <v/>
      </c>
    </row>
    <row r="680" spans="14:14">
      <c r="N680" s="16" t="str">
        <f t="shared" si="10"/>
        <v/>
      </c>
    </row>
    <row r="681" spans="14:14">
      <c r="N681" s="16" t="str">
        <f t="shared" si="10"/>
        <v/>
      </c>
    </row>
    <row r="682" spans="14:14">
      <c r="N682" s="16" t="str">
        <f t="shared" si="10"/>
        <v/>
      </c>
    </row>
    <row r="683" spans="14:14">
      <c r="N683" s="16" t="str">
        <f t="shared" si="10"/>
        <v/>
      </c>
    </row>
    <row r="684" spans="14:14">
      <c r="N684" s="16" t="str">
        <f t="shared" si="10"/>
        <v/>
      </c>
    </row>
    <row r="685" spans="14:14">
      <c r="N685" s="16" t="str">
        <f t="shared" si="10"/>
        <v/>
      </c>
    </row>
    <row r="686" spans="14:14">
      <c r="N686" s="16" t="str">
        <f t="shared" si="10"/>
        <v/>
      </c>
    </row>
    <row r="687" spans="14:14">
      <c r="N687" s="16" t="str">
        <f t="shared" si="10"/>
        <v/>
      </c>
    </row>
    <row r="688" spans="14:14">
      <c r="N688" s="16" t="str">
        <f t="shared" si="10"/>
        <v/>
      </c>
    </row>
    <row r="689" spans="14:14">
      <c r="N689" s="16" t="str">
        <f t="shared" si="10"/>
        <v/>
      </c>
    </row>
    <row r="690" spans="14:14">
      <c r="N690" s="16" t="str">
        <f t="shared" si="10"/>
        <v/>
      </c>
    </row>
    <row r="691" spans="14:14">
      <c r="N691" s="16" t="str">
        <f t="shared" si="10"/>
        <v/>
      </c>
    </row>
    <row r="692" spans="14:14">
      <c r="N692" s="16" t="str">
        <f t="shared" si="10"/>
        <v/>
      </c>
    </row>
    <row r="693" spans="14:14">
      <c r="N693" s="16" t="str">
        <f t="shared" si="10"/>
        <v/>
      </c>
    </row>
    <row r="694" spans="14:14">
      <c r="N694" s="16" t="str">
        <f t="shared" si="10"/>
        <v/>
      </c>
    </row>
    <row r="695" spans="14:14">
      <c r="N695" s="16" t="str">
        <f t="shared" si="10"/>
        <v/>
      </c>
    </row>
    <row r="696" spans="14:14">
      <c r="N696" s="16" t="str">
        <f t="shared" si="10"/>
        <v/>
      </c>
    </row>
    <row r="697" spans="14:14">
      <c r="N697" s="16" t="str">
        <f t="shared" si="10"/>
        <v/>
      </c>
    </row>
    <row r="698" spans="14:14">
      <c r="N698" s="16" t="str">
        <f t="shared" si="10"/>
        <v/>
      </c>
    </row>
    <row r="699" spans="14:14">
      <c r="N699" s="16" t="str">
        <f t="shared" si="10"/>
        <v/>
      </c>
    </row>
    <row r="700" spans="14:14">
      <c r="N700" s="16" t="str">
        <f t="shared" si="10"/>
        <v/>
      </c>
    </row>
    <row r="701" spans="14:14">
      <c r="N701" s="16" t="str">
        <f t="shared" si="10"/>
        <v/>
      </c>
    </row>
    <row r="702" spans="14:14">
      <c r="N702" s="16" t="str">
        <f t="shared" si="10"/>
        <v/>
      </c>
    </row>
    <row r="703" spans="14:14">
      <c r="N703" s="16" t="str">
        <f t="shared" si="10"/>
        <v/>
      </c>
    </row>
    <row r="704" spans="14:14">
      <c r="N704" s="16" t="str">
        <f t="shared" si="10"/>
        <v/>
      </c>
    </row>
    <row r="705" spans="14:14">
      <c r="N705" s="16" t="str">
        <f t="shared" si="10"/>
        <v/>
      </c>
    </row>
    <row r="706" spans="14:14">
      <c r="N706" s="16" t="str">
        <f t="shared" si="10"/>
        <v/>
      </c>
    </row>
    <row r="707" spans="14:14">
      <c r="N707" s="16" t="str">
        <f t="shared" si="10"/>
        <v/>
      </c>
    </row>
    <row r="708" spans="14:14">
      <c r="N708" s="16" t="str">
        <f t="shared" si="10"/>
        <v/>
      </c>
    </row>
    <row r="709" spans="14:14">
      <c r="N709" s="16" t="str">
        <f t="shared" si="10"/>
        <v/>
      </c>
    </row>
    <row r="710" spans="14:14">
      <c r="N710" s="16" t="str">
        <f t="shared" si="10"/>
        <v/>
      </c>
    </row>
    <row r="711" spans="14:14">
      <c r="N711" s="16" t="str">
        <f t="shared" si="10"/>
        <v/>
      </c>
    </row>
    <row r="712" spans="14:14">
      <c r="N712" s="16" t="str">
        <f t="shared" si="10"/>
        <v/>
      </c>
    </row>
    <row r="713" spans="14:14">
      <c r="N713" s="16" t="str">
        <f t="shared" si="10"/>
        <v/>
      </c>
    </row>
    <row r="714" spans="14:14">
      <c r="N714" s="16" t="str">
        <f t="shared" si="10"/>
        <v/>
      </c>
    </row>
    <row r="715" spans="14:14">
      <c r="N715" s="16" t="str">
        <f t="shared" si="10"/>
        <v/>
      </c>
    </row>
    <row r="716" spans="14:14">
      <c r="N716" s="16" t="str">
        <f t="shared" si="10"/>
        <v/>
      </c>
    </row>
    <row r="717" spans="14:14">
      <c r="N717" s="16" t="str">
        <f t="shared" si="10"/>
        <v/>
      </c>
    </row>
    <row r="718" spans="14:14">
      <c r="N718" s="16" t="str">
        <f t="shared" si="10"/>
        <v/>
      </c>
    </row>
    <row r="719" spans="14:14">
      <c r="N719" s="16" t="str">
        <f t="shared" si="10"/>
        <v/>
      </c>
    </row>
    <row r="720" spans="14:14">
      <c r="N720" s="16" t="str">
        <f t="shared" ref="N720:N773" si="11">IF(AND(H720&gt;$N$9,H720&lt;$N$8,ISNUMBER(H720)),H720,"")</f>
        <v/>
      </c>
    </row>
    <row r="721" spans="14:14">
      <c r="N721" s="16" t="str">
        <f t="shared" si="11"/>
        <v/>
      </c>
    </row>
    <row r="722" spans="14:14">
      <c r="N722" s="16" t="str">
        <f t="shared" si="11"/>
        <v/>
      </c>
    </row>
    <row r="723" spans="14:14">
      <c r="N723" s="16" t="str">
        <f t="shared" si="11"/>
        <v/>
      </c>
    </row>
    <row r="724" spans="14:14">
      <c r="N724" s="16" t="str">
        <f t="shared" si="11"/>
        <v/>
      </c>
    </row>
    <row r="725" spans="14:14">
      <c r="N725" s="16" t="str">
        <f t="shared" si="11"/>
        <v/>
      </c>
    </row>
    <row r="726" spans="14:14">
      <c r="N726" s="16" t="str">
        <f t="shared" si="11"/>
        <v/>
      </c>
    </row>
    <row r="727" spans="14:14">
      <c r="N727" s="16" t="str">
        <f t="shared" si="11"/>
        <v/>
      </c>
    </row>
    <row r="728" spans="14:14">
      <c r="N728" s="16" t="str">
        <f t="shared" si="11"/>
        <v/>
      </c>
    </row>
    <row r="729" spans="14:14">
      <c r="N729" s="16" t="str">
        <f t="shared" si="11"/>
        <v/>
      </c>
    </row>
    <row r="730" spans="14:14">
      <c r="N730" s="16" t="str">
        <f t="shared" si="11"/>
        <v/>
      </c>
    </row>
    <row r="731" spans="14:14">
      <c r="N731" s="16" t="str">
        <f t="shared" si="11"/>
        <v/>
      </c>
    </row>
    <row r="732" spans="14:14">
      <c r="N732" s="16" t="str">
        <f t="shared" si="11"/>
        <v/>
      </c>
    </row>
    <row r="733" spans="14:14">
      <c r="N733" s="16" t="str">
        <f t="shared" si="11"/>
        <v/>
      </c>
    </row>
    <row r="734" spans="14:14">
      <c r="N734" s="16" t="str">
        <f t="shared" si="11"/>
        <v/>
      </c>
    </row>
    <row r="735" spans="14:14">
      <c r="N735" s="16" t="str">
        <f t="shared" si="11"/>
        <v/>
      </c>
    </row>
    <row r="736" spans="14:14">
      <c r="N736" s="16" t="str">
        <f t="shared" si="11"/>
        <v/>
      </c>
    </row>
    <row r="737" spans="14:14">
      <c r="N737" s="16" t="str">
        <f t="shared" si="11"/>
        <v/>
      </c>
    </row>
    <row r="738" spans="14:14">
      <c r="N738" s="16" t="str">
        <f t="shared" si="11"/>
        <v/>
      </c>
    </row>
    <row r="739" spans="14:14">
      <c r="N739" s="16" t="str">
        <f t="shared" si="11"/>
        <v/>
      </c>
    </row>
    <row r="740" spans="14:14">
      <c r="N740" s="16" t="str">
        <f t="shared" si="11"/>
        <v/>
      </c>
    </row>
    <row r="741" spans="14:14">
      <c r="N741" s="16" t="str">
        <f t="shared" si="11"/>
        <v/>
      </c>
    </row>
    <row r="742" spans="14:14">
      <c r="N742" s="16" t="str">
        <f t="shared" si="11"/>
        <v/>
      </c>
    </row>
    <row r="743" spans="14:14">
      <c r="N743" s="16" t="str">
        <f t="shared" si="11"/>
        <v/>
      </c>
    </row>
    <row r="744" spans="14:14">
      <c r="N744" s="16" t="str">
        <f t="shared" si="11"/>
        <v/>
      </c>
    </row>
    <row r="745" spans="14:14">
      <c r="N745" s="16" t="str">
        <f t="shared" si="11"/>
        <v/>
      </c>
    </row>
    <row r="746" spans="14:14">
      <c r="N746" s="16" t="str">
        <f t="shared" si="11"/>
        <v/>
      </c>
    </row>
    <row r="747" spans="14:14">
      <c r="N747" s="16" t="str">
        <f t="shared" si="11"/>
        <v/>
      </c>
    </row>
    <row r="748" spans="14:14">
      <c r="N748" s="16" t="str">
        <f t="shared" si="11"/>
        <v/>
      </c>
    </row>
    <row r="749" spans="14:14">
      <c r="N749" s="16" t="str">
        <f t="shared" si="11"/>
        <v/>
      </c>
    </row>
    <row r="750" spans="14:14">
      <c r="N750" s="16" t="str">
        <f t="shared" si="11"/>
        <v/>
      </c>
    </row>
    <row r="751" spans="14:14">
      <c r="N751" s="16" t="str">
        <f t="shared" si="11"/>
        <v/>
      </c>
    </row>
    <row r="752" spans="14:14">
      <c r="N752" s="16" t="str">
        <f t="shared" si="11"/>
        <v/>
      </c>
    </row>
    <row r="753" spans="14:14">
      <c r="N753" s="16" t="str">
        <f t="shared" si="11"/>
        <v/>
      </c>
    </row>
    <row r="754" spans="14:14">
      <c r="N754" s="16" t="str">
        <f t="shared" si="11"/>
        <v/>
      </c>
    </row>
    <row r="755" spans="14:14">
      <c r="N755" s="16" t="str">
        <f t="shared" si="11"/>
        <v/>
      </c>
    </row>
    <row r="756" spans="14:14">
      <c r="N756" s="16" t="str">
        <f t="shared" si="11"/>
        <v/>
      </c>
    </row>
    <row r="757" spans="14:14">
      <c r="N757" s="16" t="str">
        <f t="shared" si="11"/>
        <v/>
      </c>
    </row>
    <row r="758" spans="14:14">
      <c r="N758" s="16" t="str">
        <f t="shared" si="11"/>
        <v/>
      </c>
    </row>
    <row r="759" spans="14:14">
      <c r="N759" s="16" t="str">
        <f t="shared" si="11"/>
        <v/>
      </c>
    </row>
    <row r="760" spans="14:14">
      <c r="N760" s="16" t="str">
        <f t="shared" si="11"/>
        <v/>
      </c>
    </row>
    <row r="761" spans="14:14">
      <c r="N761" s="16" t="str">
        <f t="shared" si="11"/>
        <v/>
      </c>
    </row>
    <row r="762" spans="14:14">
      <c r="N762" s="16" t="str">
        <f t="shared" si="11"/>
        <v/>
      </c>
    </row>
    <row r="763" spans="14:14">
      <c r="N763" s="16" t="str">
        <f t="shared" si="11"/>
        <v/>
      </c>
    </row>
    <row r="764" spans="14:14">
      <c r="N764" s="16" t="str">
        <f t="shared" si="11"/>
        <v/>
      </c>
    </row>
    <row r="765" spans="14:14">
      <c r="N765" s="16" t="str">
        <f t="shared" si="11"/>
        <v/>
      </c>
    </row>
    <row r="766" spans="14:14">
      <c r="N766" s="16" t="str">
        <f t="shared" si="11"/>
        <v/>
      </c>
    </row>
    <row r="767" spans="14:14">
      <c r="N767" s="16" t="str">
        <f t="shared" si="11"/>
        <v/>
      </c>
    </row>
    <row r="768" spans="14:14">
      <c r="N768" s="16" t="str">
        <f t="shared" si="11"/>
        <v/>
      </c>
    </row>
    <row r="769" spans="14:14">
      <c r="N769" s="16" t="str">
        <f t="shared" si="11"/>
        <v/>
      </c>
    </row>
    <row r="770" spans="14:14">
      <c r="N770" s="16" t="str">
        <f t="shared" si="11"/>
        <v/>
      </c>
    </row>
    <row r="771" spans="14:14">
      <c r="N771" s="16" t="str">
        <f t="shared" si="11"/>
        <v/>
      </c>
    </row>
    <row r="772" spans="14:14">
      <c r="N772" s="16" t="str">
        <f t="shared" si="11"/>
        <v/>
      </c>
    </row>
    <row r="773" spans="14:14">
      <c r="N773" s="16" t="str">
        <f t="shared" si="11"/>
        <v/>
      </c>
    </row>
  </sheetData>
  <mergeCells count="6">
    <mergeCell ref="F13:G13"/>
    <mergeCell ref="B3:H3"/>
    <mergeCell ref="B4:H4"/>
    <mergeCell ref="F7:H7"/>
    <mergeCell ref="F8:G8"/>
    <mergeCell ref="F9:G9"/>
  </mergeCells>
  <conditionalFormatting sqref="B5">
    <cfRule type="cellIs" dxfId="1" priority="1" stopIfTrue="1" operator="equal">
      <formula>"MOD($A:2) + $A"</formula>
    </cfRule>
  </conditionalFormatting>
  <pageMargins left="0.75" right="0.75" top="1" bottom="1" header="0.5" footer="0.5"/>
  <pageSetup paperSize="9" scale="75" orientation="portrait" r:id="rId1"/>
  <headerFooter alignWithMargins="0"/>
  <rowBreaks count="1" manualBreakCount="1">
    <brk id="31" max="16383" man="1"/>
  </rowBreaks>
  <colBreaks count="1" manualBreakCount="1">
    <brk id="9"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7"/>
  <sheetViews>
    <sheetView workbookViewId="0">
      <selection activeCell="F20" sqref="B2:F20"/>
    </sheetView>
  </sheetViews>
  <sheetFormatPr defaultRowHeight="12.75"/>
  <cols>
    <col min="1" max="1" width="10.7109375" style="63" customWidth="1"/>
    <col min="2" max="2" width="20.7109375" style="64" customWidth="1"/>
    <col min="3" max="3" width="20.7109375" style="100" customWidth="1"/>
    <col min="4" max="5" width="20.7109375" style="101" customWidth="1"/>
    <col min="6" max="6" width="20.7109375" style="64" customWidth="1"/>
    <col min="7" max="8" width="8.7109375" style="63" customWidth="1"/>
    <col min="9" max="9" width="8.7109375" style="99" customWidth="1"/>
    <col min="10" max="11" width="9.140625" style="99"/>
    <col min="12" max="12" width="24" style="99" customWidth="1"/>
    <col min="13" max="13" width="100.85546875" style="99" customWidth="1"/>
    <col min="14" max="14" width="9.140625" style="99"/>
    <col min="15" max="252" width="9.140625" style="64"/>
    <col min="253" max="253" width="10.7109375" style="64" customWidth="1"/>
    <col min="254" max="254" width="17.7109375" style="64" customWidth="1"/>
    <col min="255" max="258" width="11.28515625" style="64" customWidth="1"/>
    <col min="259" max="259" width="3.7109375" style="64" customWidth="1"/>
    <col min="260" max="260" width="9.7109375" style="64" customWidth="1"/>
    <col min="261" max="261" width="21.7109375" style="64" customWidth="1"/>
    <col min="262" max="262" width="7.7109375" style="64" customWidth="1"/>
    <col min="263" max="265" width="8.7109375" style="64" customWidth="1"/>
    <col min="266" max="267" width="9.140625" style="64"/>
    <col min="268" max="268" width="24" style="64" customWidth="1"/>
    <col min="269" max="269" width="100.85546875" style="64" customWidth="1"/>
    <col min="270" max="508" width="9.140625" style="64"/>
    <col min="509" max="509" width="10.7109375" style="64" customWidth="1"/>
    <col min="510" max="510" width="17.7109375" style="64" customWidth="1"/>
    <col min="511" max="514" width="11.28515625" style="64" customWidth="1"/>
    <col min="515" max="515" width="3.7109375" style="64" customWidth="1"/>
    <col min="516" max="516" width="9.7109375" style="64" customWidth="1"/>
    <col min="517" max="517" width="21.7109375" style="64" customWidth="1"/>
    <col min="518" max="518" width="7.7109375" style="64" customWidth="1"/>
    <col min="519" max="521" width="8.7109375" style="64" customWidth="1"/>
    <col min="522" max="523" width="9.140625" style="64"/>
    <col min="524" max="524" width="24" style="64" customWidth="1"/>
    <col min="525" max="525" width="100.85546875" style="64" customWidth="1"/>
    <col min="526" max="764" width="9.140625" style="64"/>
    <col min="765" max="765" width="10.7109375" style="64" customWidth="1"/>
    <col min="766" max="766" width="17.7109375" style="64" customWidth="1"/>
    <col min="767" max="770" width="11.28515625" style="64" customWidth="1"/>
    <col min="771" max="771" width="3.7109375" style="64" customWidth="1"/>
    <col min="772" max="772" width="9.7109375" style="64" customWidth="1"/>
    <col min="773" max="773" width="21.7109375" style="64" customWidth="1"/>
    <col min="774" max="774" width="7.7109375" style="64" customWidth="1"/>
    <col min="775" max="777" width="8.7109375" style="64" customWidth="1"/>
    <col min="778" max="779" width="9.140625" style="64"/>
    <col min="780" max="780" width="24" style="64" customWidth="1"/>
    <col min="781" max="781" width="100.85546875" style="64" customWidth="1"/>
    <col min="782" max="1020" width="9.140625" style="64"/>
    <col min="1021" max="1021" width="10.7109375" style="64" customWidth="1"/>
    <col min="1022" max="1022" width="17.7109375" style="64" customWidth="1"/>
    <col min="1023" max="1026" width="11.28515625" style="64" customWidth="1"/>
    <col min="1027" max="1027" width="3.7109375" style="64" customWidth="1"/>
    <col min="1028" max="1028" width="9.7109375" style="64" customWidth="1"/>
    <col min="1029" max="1029" width="21.7109375" style="64" customWidth="1"/>
    <col min="1030" max="1030" width="7.7109375" style="64" customWidth="1"/>
    <col min="1031" max="1033" width="8.7109375" style="64" customWidth="1"/>
    <col min="1034" max="1035" width="9.140625" style="64"/>
    <col min="1036" max="1036" width="24" style="64" customWidth="1"/>
    <col min="1037" max="1037" width="100.85546875" style="64" customWidth="1"/>
    <col min="1038" max="1276" width="9.140625" style="64"/>
    <col min="1277" max="1277" width="10.7109375" style="64" customWidth="1"/>
    <col min="1278" max="1278" width="17.7109375" style="64" customWidth="1"/>
    <col min="1279" max="1282" width="11.28515625" style="64" customWidth="1"/>
    <col min="1283" max="1283" width="3.7109375" style="64" customWidth="1"/>
    <col min="1284" max="1284" width="9.7109375" style="64" customWidth="1"/>
    <col min="1285" max="1285" width="21.7109375" style="64" customWidth="1"/>
    <col min="1286" max="1286" width="7.7109375" style="64" customWidth="1"/>
    <col min="1287" max="1289" width="8.7109375" style="64" customWidth="1"/>
    <col min="1290" max="1291" width="9.140625" style="64"/>
    <col min="1292" max="1292" width="24" style="64" customWidth="1"/>
    <col min="1293" max="1293" width="100.85546875" style="64" customWidth="1"/>
    <col min="1294" max="1532" width="9.140625" style="64"/>
    <col min="1533" max="1533" width="10.7109375" style="64" customWidth="1"/>
    <col min="1534" max="1534" width="17.7109375" style="64" customWidth="1"/>
    <col min="1535" max="1538" width="11.28515625" style="64" customWidth="1"/>
    <col min="1539" max="1539" width="3.7109375" style="64" customWidth="1"/>
    <col min="1540" max="1540" width="9.7109375" style="64" customWidth="1"/>
    <col min="1541" max="1541" width="21.7109375" style="64" customWidth="1"/>
    <col min="1542" max="1542" width="7.7109375" style="64" customWidth="1"/>
    <col min="1543" max="1545" width="8.7109375" style="64" customWidth="1"/>
    <col min="1546" max="1547" width="9.140625" style="64"/>
    <col min="1548" max="1548" width="24" style="64" customWidth="1"/>
    <col min="1549" max="1549" width="100.85546875" style="64" customWidth="1"/>
    <col min="1550" max="1788" width="9.140625" style="64"/>
    <col min="1789" max="1789" width="10.7109375" style="64" customWidth="1"/>
    <col min="1790" max="1790" width="17.7109375" style="64" customWidth="1"/>
    <col min="1791" max="1794" width="11.28515625" style="64" customWidth="1"/>
    <col min="1795" max="1795" width="3.7109375" style="64" customWidth="1"/>
    <col min="1796" max="1796" width="9.7109375" style="64" customWidth="1"/>
    <col min="1797" max="1797" width="21.7109375" style="64" customWidth="1"/>
    <col min="1798" max="1798" width="7.7109375" style="64" customWidth="1"/>
    <col min="1799" max="1801" width="8.7109375" style="64" customWidth="1"/>
    <col min="1802" max="1803" width="9.140625" style="64"/>
    <col min="1804" max="1804" width="24" style="64" customWidth="1"/>
    <col min="1805" max="1805" width="100.85546875" style="64" customWidth="1"/>
    <col min="1806" max="2044" width="9.140625" style="64"/>
    <col min="2045" max="2045" width="10.7109375" style="64" customWidth="1"/>
    <col min="2046" max="2046" width="17.7109375" style="64" customWidth="1"/>
    <col min="2047" max="2050" width="11.28515625" style="64" customWidth="1"/>
    <col min="2051" max="2051" width="3.7109375" style="64" customWidth="1"/>
    <col min="2052" max="2052" width="9.7109375" style="64" customWidth="1"/>
    <col min="2053" max="2053" width="21.7109375" style="64" customWidth="1"/>
    <col min="2054" max="2054" width="7.7109375" style="64" customWidth="1"/>
    <col min="2055" max="2057" width="8.7109375" style="64" customWidth="1"/>
    <col min="2058" max="2059" width="9.140625" style="64"/>
    <col min="2060" max="2060" width="24" style="64" customWidth="1"/>
    <col min="2061" max="2061" width="100.85546875" style="64" customWidth="1"/>
    <col min="2062" max="2300" width="9.140625" style="64"/>
    <col min="2301" max="2301" width="10.7109375" style="64" customWidth="1"/>
    <col min="2302" max="2302" width="17.7109375" style="64" customWidth="1"/>
    <col min="2303" max="2306" width="11.28515625" style="64" customWidth="1"/>
    <col min="2307" max="2307" width="3.7109375" style="64" customWidth="1"/>
    <col min="2308" max="2308" width="9.7109375" style="64" customWidth="1"/>
    <col min="2309" max="2309" width="21.7109375" style="64" customWidth="1"/>
    <col min="2310" max="2310" width="7.7109375" style="64" customWidth="1"/>
    <col min="2311" max="2313" width="8.7109375" style="64" customWidth="1"/>
    <col min="2314" max="2315" width="9.140625" style="64"/>
    <col min="2316" max="2316" width="24" style="64" customWidth="1"/>
    <col min="2317" max="2317" width="100.85546875" style="64" customWidth="1"/>
    <col min="2318" max="2556" width="9.140625" style="64"/>
    <col min="2557" max="2557" width="10.7109375" style="64" customWidth="1"/>
    <col min="2558" max="2558" width="17.7109375" style="64" customWidth="1"/>
    <col min="2559" max="2562" width="11.28515625" style="64" customWidth="1"/>
    <col min="2563" max="2563" width="3.7109375" style="64" customWidth="1"/>
    <col min="2564" max="2564" width="9.7109375" style="64" customWidth="1"/>
    <col min="2565" max="2565" width="21.7109375" style="64" customWidth="1"/>
    <col min="2566" max="2566" width="7.7109375" style="64" customWidth="1"/>
    <col min="2567" max="2569" width="8.7109375" style="64" customWidth="1"/>
    <col min="2570" max="2571" width="9.140625" style="64"/>
    <col min="2572" max="2572" width="24" style="64" customWidth="1"/>
    <col min="2573" max="2573" width="100.85546875" style="64" customWidth="1"/>
    <col min="2574" max="2812" width="9.140625" style="64"/>
    <col min="2813" max="2813" width="10.7109375" style="64" customWidth="1"/>
    <col min="2814" max="2814" width="17.7109375" style="64" customWidth="1"/>
    <col min="2815" max="2818" width="11.28515625" style="64" customWidth="1"/>
    <col min="2819" max="2819" width="3.7109375" style="64" customWidth="1"/>
    <col min="2820" max="2820" width="9.7109375" style="64" customWidth="1"/>
    <col min="2821" max="2821" width="21.7109375" style="64" customWidth="1"/>
    <col min="2822" max="2822" width="7.7109375" style="64" customWidth="1"/>
    <col min="2823" max="2825" width="8.7109375" style="64" customWidth="1"/>
    <col min="2826" max="2827" width="9.140625" style="64"/>
    <col min="2828" max="2828" width="24" style="64" customWidth="1"/>
    <col min="2829" max="2829" width="100.85546875" style="64" customWidth="1"/>
    <col min="2830" max="3068" width="9.140625" style="64"/>
    <col min="3069" max="3069" width="10.7109375" style="64" customWidth="1"/>
    <col min="3070" max="3070" width="17.7109375" style="64" customWidth="1"/>
    <col min="3071" max="3074" width="11.28515625" style="64" customWidth="1"/>
    <col min="3075" max="3075" width="3.7109375" style="64" customWidth="1"/>
    <col min="3076" max="3076" width="9.7109375" style="64" customWidth="1"/>
    <col min="3077" max="3077" width="21.7109375" style="64" customWidth="1"/>
    <col min="3078" max="3078" width="7.7109375" style="64" customWidth="1"/>
    <col min="3079" max="3081" width="8.7109375" style="64" customWidth="1"/>
    <col min="3082" max="3083" width="9.140625" style="64"/>
    <col min="3084" max="3084" width="24" style="64" customWidth="1"/>
    <col min="3085" max="3085" width="100.85546875" style="64" customWidth="1"/>
    <col min="3086" max="3324" width="9.140625" style="64"/>
    <col min="3325" max="3325" width="10.7109375" style="64" customWidth="1"/>
    <col min="3326" max="3326" width="17.7109375" style="64" customWidth="1"/>
    <col min="3327" max="3330" width="11.28515625" style="64" customWidth="1"/>
    <col min="3331" max="3331" width="3.7109375" style="64" customWidth="1"/>
    <col min="3332" max="3332" width="9.7109375" style="64" customWidth="1"/>
    <col min="3333" max="3333" width="21.7109375" style="64" customWidth="1"/>
    <col min="3334" max="3334" width="7.7109375" style="64" customWidth="1"/>
    <col min="3335" max="3337" width="8.7109375" style="64" customWidth="1"/>
    <col min="3338" max="3339" width="9.140625" style="64"/>
    <col min="3340" max="3340" width="24" style="64" customWidth="1"/>
    <col min="3341" max="3341" width="100.85546875" style="64" customWidth="1"/>
    <col min="3342" max="3580" width="9.140625" style="64"/>
    <col min="3581" max="3581" width="10.7109375" style="64" customWidth="1"/>
    <col min="3582" max="3582" width="17.7109375" style="64" customWidth="1"/>
    <col min="3583" max="3586" width="11.28515625" style="64" customWidth="1"/>
    <col min="3587" max="3587" width="3.7109375" style="64" customWidth="1"/>
    <col min="3588" max="3588" width="9.7109375" style="64" customWidth="1"/>
    <col min="3589" max="3589" width="21.7109375" style="64" customWidth="1"/>
    <col min="3590" max="3590" width="7.7109375" style="64" customWidth="1"/>
    <col min="3591" max="3593" width="8.7109375" style="64" customWidth="1"/>
    <col min="3594" max="3595" width="9.140625" style="64"/>
    <col min="3596" max="3596" width="24" style="64" customWidth="1"/>
    <col min="3597" max="3597" width="100.85546875" style="64" customWidth="1"/>
    <col min="3598" max="3836" width="9.140625" style="64"/>
    <col min="3837" max="3837" width="10.7109375" style="64" customWidth="1"/>
    <col min="3838" max="3838" width="17.7109375" style="64" customWidth="1"/>
    <col min="3839" max="3842" width="11.28515625" style="64" customWidth="1"/>
    <col min="3843" max="3843" width="3.7109375" style="64" customWidth="1"/>
    <col min="3844" max="3844" width="9.7109375" style="64" customWidth="1"/>
    <col min="3845" max="3845" width="21.7109375" style="64" customWidth="1"/>
    <col min="3846" max="3846" width="7.7109375" style="64" customWidth="1"/>
    <col min="3847" max="3849" width="8.7109375" style="64" customWidth="1"/>
    <col min="3850" max="3851" width="9.140625" style="64"/>
    <col min="3852" max="3852" width="24" style="64" customWidth="1"/>
    <col min="3853" max="3853" width="100.85546875" style="64" customWidth="1"/>
    <col min="3854" max="4092" width="9.140625" style="64"/>
    <col min="4093" max="4093" width="10.7109375" style="64" customWidth="1"/>
    <col min="4094" max="4094" width="17.7109375" style="64" customWidth="1"/>
    <col min="4095" max="4098" width="11.28515625" style="64" customWidth="1"/>
    <col min="4099" max="4099" width="3.7109375" style="64" customWidth="1"/>
    <col min="4100" max="4100" width="9.7109375" style="64" customWidth="1"/>
    <col min="4101" max="4101" width="21.7109375" style="64" customWidth="1"/>
    <col min="4102" max="4102" width="7.7109375" style="64" customWidth="1"/>
    <col min="4103" max="4105" width="8.7109375" style="64" customWidth="1"/>
    <col min="4106" max="4107" width="9.140625" style="64"/>
    <col min="4108" max="4108" width="24" style="64" customWidth="1"/>
    <col min="4109" max="4109" width="100.85546875" style="64" customWidth="1"/>
    <col min="4110" max="4348" width="9.140625" style="64"/>
    <col min="4349" max="4349" width="10.7109375" style="64" customWidth="1"/>
    <col min="4350" max="4350" width="17.7109375" style="64" customWidth="1"/>
    <col min="4351" max="4354" width="11.28515625" style="64" customWidth="1"/>
    <col min="4355" max="4355" width="3.7109375" style="64" customWidth="1"/>
    <col min="4356" max="4356" width="9.7109375" style="64" customWidth="1"/>
    <col min="4357" max="4357" width="21.7109375" style="64" customWidth="1"/>
    <col min="4358" max="4358" width="7.7109375" style="64" customWidth="1"/>
    <col min="4359" max="4361" width="8.7109375" style="64" customWidth="1"/>
    <col min="4362" max="4363" width="9.140625" style="64"/>
    <col min="4364" max="4364" width="24" style="64" customWidth="1"/>
    <col min="4365" max="4365" width="100.85546875" style="64" customWidth="1"/>
    <col min="4366" max="4604" width="9.140625" style="64"/>
    <col min="4605" max="4605" width="10.7109375" style="64" customWidth="1"/>
    <col min="4606" max="4606" width="17.7109375" style="64" customWidth="1"/>
    <col min="4607" max="4610" width="11.28515625" style="64" customWidth="1"/>
    <col min="4611" max="4611" width="3.7109375" style="64" customWidth="1"/>
    <col min="4612" max="4612" width="9.7109375" style="64" customWidth="1"/>
    <col min="4613" max="4613" width="21.7109375" style="64" customWidth="1"/>
    <col min="4614" max="4614" width="7.7109375" style="64" customWidth="1"/>
    <col min="4615" max="4617" width="8.7109375" style="64" customWidth="1"/>
    <col min="4618" max="4619" width="9.140625" style="64"/>
    <col min="4620" max="4620" width="24" style="64" customWidth="1"/>
    <col min="4621" max="4621" width="100.85546875" style="64" customWidth="1"/>
    <col min="4622" max="4860" width="9.140625" style="64"/>
    <col min="4861" max="4861" width="10.7109375" style="64" customWidth="1"/>
    <col min="4862" max="4862" width="17.7109375" style="64" customWidth="1"/>
    <col min="4863" max="4866" width="11.28515625" style="64" customWidth="1"/>
    <col min="4867" max="4867" width="3.7109375" style="64" customWidth="1"/>
    <col min="4868" max="4868" width="9.7109375" style="64" customWidth="1"/>
    <col min="4869" max="4869" width="21.7109375" style="64" customWidth="1"/>
    <col min="4870" max="4870" width="7.7109375" style="64" customWidth="1"/>
    <col min="4871" max="4873" width="8.7109375" style="64" customWidth="1"/>
    <col min="4874" max="4875" width="9.140625" style="64"/>
    <col min="4876" max="4876" width="24" style="64" customWidth="1"/>
    <col min="4877" max="4877" width="100.85546875" style="64" customWidth="1"/>
    <col min="4878" max="5116" width="9.140625" style="64"/>
    <col min="5117" max="5117" width="10.7109375" style="64" customWidth="1"/>
    <col min="5118" max="5118" width="17.7109375" style="64" customWidth="1"/>
    <col min="5119" max="5122" width="11.28515625" style="64" customWidth="1"/>
    <col min="5123" max="5123" width="3.7109375" style="64" customWidth="1"/>
    <col min="5124" max="5124" width="9.7109375" style="64" customWidth="1"/>
    <col min="5125" max="5125" width="21.7109375" style="64" customWidth="1"/>
    <col min="5126" max="5126" width="7.7109375" style="64" customWidth="1"/>
    <col min="5127" max="5129" width="8.7109375" style="64" customWidth="1"/>
    <col min="5130" max="5131" width="9.140625" style="64"/>
    <col min="5132" max="5132" width="24" style="64" customWidth="1"/>
    <col min="5133" max="5133" width="100.85546875" style="64" customWidth="1"/>
    <col min="5134" max="5372" width="9.140625" style="64"/>
    <col min="5373" max="5373" width="10.7109375" style="64" customWidth="1"/>
    <col min="5374" max="5374" width="17.7109375" style="64" customWidth="1"/>
    <col min="5375" max="5378" width="11.28515625" style="64" customWidth="1"/>
    <col min="5379" max="5379" width="3.7109375" style="64" customWidth="1"/>
    <col min="5380" max="5380" width="9.7109375" style="64" customWidth="1"/>
    <col min="5381" max="5381" width="21.7109375" style="64" customWidth="1"/>
    <col min="5382" max="5382" width="7.7109375" style="64" customWidth="1"/>
    <col min="5383" max="5385" width="8.7109375" style="64" customWidth="1"/>
    <col min="5386" max="5387" width="9.140625" style="64"/>
    <col min="5388" max="5388" width="24" style="64" customWidth="1"/>
    <col min="5389" max="5389" width="100.85546875" style="64" customWidth="1"/>
    <col min="5390" max="5628" width="9.140625" style="64"/>
    <col min="5629" max="5629" width="10.7109375" style="64" customWidth="1"/>
    <col min="5630" max="5630" width="17.7109375" style="64" customWidth="1"/>
    <col min="5631" max="5634" width="11.28515625" style="64" customWidth="1"/>
    <col min="5635" max="5635" width="3.7109375" style="64" customWidth="1"/>
    <col min="5636" max="5636" width="9.7109375" style="64" customWidth="1"/>
    <col min="5637" max="5637" width="21.7109375" style="64" customWidth="1"/>
    <col min="5638" max="5638" width="7.7109375" style="64" customWidth="1"/>
    <col min="5639" max="5641" width="8.7109375" style="64" customWidth="1"/>
    <col min="5642" max="5643" width="9.140625" style="64"/>
    <col min="5644" max="5644" width="24" style="64" customWidth="1"/>
    <col min="5645" max="5645" width="100.85546875" style="64" customWidth="1"/>
    <col min="5646" max="5884" width="9.140625" style="64"/>
    <col min="5885" max="5885" width="10.7109375" style="64" customWidth="1"/>
    <col min="5886" max="5886" width="17.7109375" style="64" customWidth="1"/>
    <col min="5887" max="5890" width="11.28515625" style="64" customWidth="1"/>
    <col min="5891" max="5891" width="3.7109375" style="64" customWidth="1"/>
    <col min="5892" max="5892" width="9.7109375" style="64" customWidth="1"/>
    <col min="5893" max="5893" width="21.7109375" style="64" customWidth="1"/>
    <col min="5894" max="5894" width="7.7109375" style="64" customWidth="1"/>
    <col min="5895" max="5897" width="8.7109375" style="64" customWidth="1"/>
    <col min="5898" max="5899" width="9.140625" style="64"/>
    <col min="5900" max="5900" width="24" style="64" customWidth="1"/>
    <col min="5901" max="5901" width="100.85546875" style="64" customWidth="1"/>
    <col min="5902" max="6140" width="9.140625" style="64"/>
    <col min="6141" max="6141" width="10.7109375" style="64" customWidth="1"/>
    <col min="6142" max="6142" width="17.7109375" style="64" customWidth="1"/>
    <col min="6143" max="6146" width="11.28515625" style="64" customWidth="1"/>
    <col min="6147" max="6147" width="3.7109375" style="64" customWidth="1"/>
    <col min="6148" max="6148" width="9.7109375" style="64" customWidth="1"/>
    <col min="6149" max="6149" width="21.7109375" style="64" customWidth="1"/>
    <col min="6150" max="6150" width="7.7109375" style="64" customWidth="1"/>
    <col min="6151" max="6153" width="8.7109375" style="64" customWidth="1"/>
    <col min="6154" max="6155" width="9.140625" style="64"/>
    <col min="6156" max="6156" width="24" style="64" customWidth="1"/>
    <col min="6157" max="6157" width="100.85546875" style="64" customWidth="1"/>
    <col min="6158" max="6396" width="9.140625" style="64"/>
    <col min="6397" max="6397" width="10.7109375" style="64" customWidth="1"/>
    <col min="6398" max="6398" width="17.7109375" style="64" customWidth="1"/>
    <col min="6399" max="6402" width="11.28515625" style="64" customWidth="1"/>
    <col min="6403" max="6403" width="3.7109375" style="64" customWidth="1"/>
    <col min="6404" max="6404" width="9.7109375" style="64" customWidth="1"/>
    <col min="6405" max="6405" width="21.7109375" style="64" customWidth="1"/>
    <col min="6406" max="6406" width="7.7109375" style="64" customWidth="1"/>
    <col min="6407" max="6409" width="8.7109375" style="64" customWidth="1"/>
    <col min="6410" max="6411" width="9.140625" style="64"/>
    <col min="6412" max="6412" width="24" style="64" customWidth="1"/>
    <col min="6413" max="6413" width="100.85546875" style="64" customWidth="1"/>
    <col min="6414" max="6652" width="9.140625" style="64"/>
    <col min="6653" max="6653" width="10.7109375" style="64" customWidth="1"/>
    <col min="6654" max="6654" width="17.7109375" style="64" customWidth="1"/>
    <col min="6655" max="6658" width="11.28515625" style="64" customWidth="1"/>
    <col min="6659" max="6659" width="3.7109375" style="64" customWidth="1"/>
    <col min="6660" max="6660" width="9.7109375" style="64" customWidth="1"/>
    <col min="6661" max="6661" width="21.7109375" style="64" customWidth="1"/>
    <col min="6662" max="6662" width="7.7109375" style="64" customWidth="1"/>
    <col min="6663" max="6665" width="8.7109375" style="64" customWidth="1"/>
    <col min="6666" max="6667" width="9.140625" style="64"/>
    <col min="6668" max="6668" width="24" style="64" customWidth="1"/>
    <col min="6669" max="6669" width="100.85546875" style="64" customWidth="1"/>
    <col min="6670" max="6908" width="9.140625" style="64"/>
    <col min="6909" max="6909" width="10.7109375" style="64" customWidth="1"/>
    <col min="6910" max="6910" width="17.7109375" style="64" customWidth="1"/>
    <col min="6911" max="6914" width="11.28515625" style="64" customWidth="1"/>
    <col min="6915" max="6915" width="3.7109375" style="64" customWidth="1"/>
    <col min="6916" max="6916" width="9.7109375" style="64" customWidth="1"/>
    <col min="6917" max="6917" width="21.7109375" style="64" customWidth="1"/>
    <col min="6918" max="6918" width="7.7109375" style="64" customWidth="1"/>
    <col min="6919" max="6921" width="8.7109375" style="64" customWidth="1"/>
    <col min="6922" max="6923" width="9.140625" style="64"/>
    <col min="6924" max="6924" width="24" style="64" customWidth="1"/>
    <col min="6925" max="6925" width="100.85546875" style="64" customWidth="1"/>
    <col min="6926" max="7164" width="9.140625" style="64"/>
    <col min="7165" max="7165" width="10.7109375" style="64" customWidth="1"/>
    <col min="7166" max="7166" width="17.7109375" style="64" customWidth="1"/>
    <col min="7167" max="7170" width="11.28515625" style="64" customWidth="1"/>
    <col min="7171" max="7171" width="3.7109375" style="64" customWidth="1"/>
    <col min="7172" max="7172" width="9.7109375" style="64" customWidth="1"/>
    <col min="7173" max="7173" width="21.7109375" style="64" customWidth="1"/>
    <col min="7174" max="7174" width="7.7109375" style="64" customWidth="1"/>
    <col min="7175" max="7177" width="8.7109375" style="64" customWidth="1"/>
    <col min="7178" max="7179" width="9.140625" style="64"/>
    <col min="7180" max="7180" width="24" style="64" customWidth="1"/>
    <col min="7181" max="7181" width="100.85546875" style="64" customWidth="1"/>
    <col min="7182" max="7420" width="9.140625" style="64"/>
    <col min="7421" max="7421" width="10.7109375" style="64" customWidth="1"/>
    <col min="7422" max="7422" width="17.7109375" style="64" customWidth="1"/>
    <col min="7423" max="7426" width="11.28515625" style="64" customWidth="1"/>
    <col min="7427" max="7427" width="3.7109375" style="64" customWidth="1"/>
    <col min="7428" max="7428" width="9.7109375" style="64" customWidth="1"/>
    <col min="7429" max="7429" width="21.7109375" style="64" customWidth="1"/>
    <col min="7430" max="7430" width="7.7109375" style="64" customWidth="1"/>
    <col min="7431" max="7433" width="8.7109375" style="64" customWidth="1"/>
    <col min="7434" max="7435" width="9.140625" style="64"/>
    <col min="7436" max="7436" width="24" style="64" customWidth="1"/>
    <col min="7437" max="7437" width="100.85546875" style="64" customWidth="1"/>
    <col min="7438" max="7676" width="9.140625" style="64"/>
    <col min="7677" max="7677" width="10.7109375" style="64" customWidth="1"/>
    <col min="7678" max="7678" width="17.7109375" style="64" customWidth="1"/>
    <col min="7679" max="7682" width="11.28515625" style="64" customWidth="1"/>
    <col min="7683" max="7683" width="3.7109375" style="64" customWidth="1"/>
    <col min="7684" max="7684" width="9.7109375" style="64" customWidth="1"/>
    <col min="7685" max="7685" width="21.7109375" style="64" customWidth="1"/>
    <col min="7686" max="7686" width="7.7109375" style="64" customWidth="1"/>
    <col min="7687" max="7689" width="8.7109375" style="64" customWidth="1"/>
    <col min="7690" max="7691" width="9.140625" style="64"/>
    <col min="7692" max="7692" width="24" style="64" customWidth="1"/>
    <col min="7693" max="7693" width="100.85546875" style="64" customWidth="1"/>
    <col min="7694" max="7932" width="9.140625" style="64"/>
    <col min="7933" max="7933" width="10.7109375" style="64" customWidth="1"/>
    <col min="7934" max="7934" width="17.7109375" style="64" customWidth="1"/>
    <col min="7935" max="7938" width="11.28515625" style="64" customWidth="1"/>
    <col min="7939" max="7939" width="3.7109375" style="64" customWidth="1"/>
    <col min="7940" max="7940" width="9.7109375" style="64" customWidth="1"/>
    <col min="7941" max="7941" width="21.7109375" style="64" customWidth="1"/>
    <col min="7942" max="7942" width="7.7109375" style="64" customWidth="1"/>
    <col min="7943" max="7945" width="8.7109375" style="64" customWidth="1"/>
    <col min="7946" max="7947" width="9.140625" style="64"/>
    <col min="7948" max="7948" width="24" style="64" customWidth="1"/>
    <col min="7949" max="7949" width="100.85546875" style="64" customWidth="1"/>
    <col min="7950" max="8188" width="9.140625" style="64"/>
    <col min="8189" max="8189" width="10.7109375" style="64" customWidth="1"/>
    <col min="8190" max="8190" width="17.7109375" style="64" customWidth="1"/>
    <col min="8191" max="8194" width="11.28515625" style="64" customWidth="1"/>
    <col min="8195" max="8195" width="3.7109375" style="64" customWidth="1"/>
    <col min="8196" max="8196" width="9.7109375" style="64" customWidth="1"/>
    <col min="8197" max="8197" width="21.7109375" style="64" customWidth="1"/>
    <col min="8198" max="8198" width="7.7109375" style="64" customWidth="1"/>
    <col min="8199" max="8201" width="8.7109375" style="64" customWidth="1"/>
    <col min="8202" max="8203" width="9.140625" style="64"/>
    <col min="8204" max="8204" width="24" style="64" customWidth="1"/>
    <col min="8205" max="8205" width="100.85546875" style="64" customWidth="1"/>
    <col min="8206" max="8444" width="9.140625" style="64"/>
    <col min="8445" max="8445" width="10.7109375" style="64" customWidth="1"/>
    <col min="8446" max="8446" width="17.7109375" style="64" customWidth="1"/>
    <col min="8447" max="8450" width="11.28515625" style="64" customWidth="1"/>
    <col min="8451" max="8451" width="3.7109375" style="64" customWidth="1"/>
    <col min="8452" max="8452" width="9.7109375" style="64" customWidth="1"/>
    <col min="8453" max="8453" width="21.7109375" style="64" customWidth="1"/>
    <col min="8454" max="8454" width="7.7109375" style="64" customWidth="1"/>
    <col min="8455" max="8457" width="8.7109375" style="64" customWidth="1"/>
    <col min="8458" max="8459" width="9.140625" style="64"/>
    <col min="8460" max="8460" width="24" style="64" customWidth="1"/>
    <col min="8461" max="8461" width="100.85546875" style="64" customWidth="1"/>
    <col min="8462" max="8700" width="9.140625" style="64"/>
    <col min="8701" max="8701" width="10.7109375" style="64" customWidth="1"/>
    <col min="8702" max="8702" width="17.7109375" style="64" customWidth="1"/>
    <col min="8703" max="8706" width="11.28515625" style="64" customWidth="1"/>
    <col min="8707" max="8707" width="3.7109375" style="64" customWidth="1"/>
    <col min="8708" max="8708" width="9.7109375" style="64" customWidth="1"/>
    <col min="8709" max="8709" width="21.7109375" style="64" customWidth="1"/>
    <col min="8710" max="8710" width="7.7109375" style="64" customWidth="1"/>
    <col min="8711" max="8713" width="8.7109375" style="64" customWidth="1"/>
    <col min="8714" max="8715" width="9.140625" style="64"/>
    <col min="8716" max="8716" width="24" style="64" customWidth="1"/>
    <col min="8717" max="8717" width="100.85546875" style="64" customWidth="1"/>
    <col min="8718" max="8956" width="9.140625" style="64"/>
    <col min="8957" max="8957" width="10.7109375" style="64" customWidth="1"/>
    <col min="8958" max="8958" width="17.7109375" style="64" customWidth="1"/>
    <col min="8959" max="8962" width="11.28515625" style="64" customWidth="1"/>
    <col min="8963" max="8963" width="3.7109375" style="64" customWidth="1"/>
    <col min="8964" max="8964" width="9.7109375" style="64" customWidth="1"/>
    <col min="8965" max="8965" width="21.7109375" style="64" customWidth="1"/>
    <col min="8966" max="8966" width="7.7109375" style="64" customWidth="1"/>
    <col min="8967" max="8969" width="8.7109375" style="64" customWidth="1"/>
    <col min="8970" max="8971" width="9.140625" style="64"/>
    <col min="8972" max="8972" width="24" style="64" customWidth="1"/>
    <col min="8973" max="8973" width="100.85546875" style="64" customWidth="1"/>
    <col min="8974" max="9212" width="9.140625" style="64"/>
    <col min="9213" max="9213" width="10.7109375" style="64" customWidth="1"/>
    <col min="9214" max="9214" width="17.7109375" style="64" customWidth="1"/>
    <col min="9215" max="9218" width="11.28515625" style="64" customWidth="1"/>
    <col min="9219" max="9219" width="3.7109375" style="64" customWidth="1"/>
    <col min="9220" max="9220" width="9.7109375" style="64" customWidth="1"/>
    <col min="9221" max="9221" width="21.7109375" style="64" customWidth="1"/>
    <col min="9222" max="9222" width="7.7109375" style="64" customWidth="1"/>
    <col min="9223" max="9225" width="8.7109375" style="64" customWidth="1"/>
    <col min="9226" max="9227" width="9.140625" style="64"/>
    <col min="9228" max="9228" width="24" style="64" customWidth="1"/>
    <col min="9229" max="9229" width="100.85546875" style="64" customWidth="1"/>
    <col min="9230" max="9468" width="9.140625" style="64"/>
    <col min="9469" max="9469" width="10.7109375" style="64" customWidth="1"/>
    <col min="9470" max="9470" width="17.7109375" style="64" customWidth="1"/>
    <col min="9471" max="9474" width="11.28515625" style="64" customWidth="1"/>
    <col min="9475" max="9475" width="3.7109375" style="64" customWidth="1"/>
    <col min="9476" max="9476" width="9.7109375" style="64" customWidth="1"/>
    <col min="9477" max="9477" width="21.7109375" style="64" customWidth="1"/>
    <col min="9478" max="9478" width="7.7109375" style="64" customWidth="1"/>
    <col min="9479" max="9481" width="8.7109375" style="64" customWidth="1"/>
    <col min="9482" max="9483" width="9.140625" style="64"/>
    <col min="9484" max="9484" width="24" style="64" customWidth="1"/>
    <col min="9485" max="9485" width="100.85546875" style="64" customWidth="1"/>
    <col min="9486" max="9724" width="9.140625" style="64"/>
    <col min="9725" max="9725" width="10.7109375" style="64" customWidth="1"/>
    <col min="9726" max="9726" width="17.7109375" style="64" customWidth="1"/>
    <col min="9727" max="9730" width="11.28515625" style="64" customWidth="1"/>
    <col min="9731" max="9731" width="3.7109375" style="64" customWidth="1"/>
    <col min="9732" max="9732" width="9.7109375" style="64" customWidth="1"/>
    <col min="9733" max="9733" width="21.7109375" style="64" customWidth="1"/>
    <col min="9734" max="9734" width="7.7109375" style="64" customWidth="1"/>
    <col min="9735" max="9737" width="8.7109375" style="64" customWidth="1"/>
    <col min="9738" max="9739" width="9.140625" style="64"/>
    <col min="9740" max="9740" width="24" style="64" customWidth="1"/>
    <col min="9741" max="9741" width="100.85546875" style="64" customWidth="1"/>
    <col min="9742" max="9980" width="9.140625" style="64"/>
    <col min="9981" max="9981" width="10.7109375" style="64" customWidth="1"/>
    <col min="9982" max="9982" width="17.7109375" style="64" customWidth="1"/>
    <col min="9983" max="9986" width="11.28515625" style="64" customWidth="1"/>
    <col min="9987" max="9987" width="3.7109375" style="64" customWidth="1"/>
    <col min="9988" max="9988" width="9.7109375" style="64" customWidth="1"/>
    <col min="9989" max="9989" width="21.7109375" style="64" customWidth="1"/>
    <col min="9990" max="9990" width="7.7109375" style="64" customWidth="1"/>
    <col min="9991" max="9993" width="8.7109375" style="64" customWidth="1"/>
    <col min="9994" max="9995" width="9.140625" style="64"/>
    <col min="9996" max="9996" width="24" style="64" customWidth="1"/>
    <col min="9997" max="9997" width="100.85546875" style="64" customWidth="1"/>
    <col min="9998" max="10236" width="9.140625" style="64"/>
    <col min="10237" max="10237" width="10.7109375" style="64" customWidth="1"/>
    <col min="10238" max="10238" width="17.7109375" style="64" customWidth="1"/>
    <col min="10239" max="10242" width="11.28515625" style="64" customWidth="1"/>
    <col min="10243" max="10243" width="3.7109375" style="64" customWidth="1"/>
    <col min="10244" max="10244" width="9.7109375" style="64" customWidth="1"/>
    <col min="10245" max="10245" width="21.7109375" style="64" customWidth="1"/>
    <col min="10246" max="10246" width="7.7109375" style="64" customWidth="1"/>
    <col min="10247" max="10249" width="8.7109375" style="64" customWidth="1"/>
    <col min="10250" max="10251" width="9.140625" style="64"/>
    <col min="10252" max="10252" width="24" style="64" customWidth="1"/>
    <col min="10253" max="10253" width="100.85546875" style="64" customWidth="1"/>
    <col min="10254" max="10492" width="9.140625" style="64"/>
    <col min="10493" max="10493" width="10.7109375" style="64" customWidth="1"/>
    <col min="10494" max="10494" width="17.7109375" style="64" customWidth="1"/>
    <col min="10495" max="10498" width="11.28515625" style="64" customWidth="1"/>
    <col min="10499" max="10499" width="3.7109375" style="64" customWidth="1"/>
    <col min="10500" max="10500" width="9.7109375" style="64" customWidth="1"/>
    <col min="10501" max="10501" width="21.7109375" style="64" customWidth="1"/>
    <col min="10502" max="10502" width="7.7109375" style="64" customWidth="1"/>
    <col min="10503" max="10505" width="8.7109375" style="64" customWidth="1"/>
    <col min="10506" max="10507" width="9.140625" style="64"/>
    <col min="10508" max="10508" width="24" style="64" customWidth="1"/>
    <col min="10509" max="10509" width="100.85546875" style="64" customWidth="1"/>
    <col min="10510" max="10748" width="9.140625" style="64"/>
    <col min="10749" max="10749" width="10.7109375" style="64" customWidth="1"/>
    <col min="10750" max="10750" width="17.7109375" style="64" customWidth="1"/>
    <col min="10751" max="10754" width="11.28515625" style="64" customWidth="1"/>
    <col min="10755" max="10755" width="3.7109375" style="64" customWidth="1"/>
    <col min="10756" max="10756" width="9.7109375" style="64" customWidth="1"/>
    <col min="10757" max="10757" width="21.7109375" style="64" customWidth="1"/>
    <col min="10758" max="10758" width="7.7109375" style="64" customWidth="1"/>
    <col min="10759" max="10761" width="8.7109375" style="64" customWidth="1"/>
    <col min="10762" max="10763" width="9.140625" style="64"/>
    <col min="10764" max="10764" width="24" style="64" customWidth="1"/>
    <col min="10765" max="10765" width="100.85546875" style="64" customWidth="1"/>
    <col min="10766" max="11004" width="9.140625" style="64"/>
    <col min="11005" max="11005" width="10.7109375" style="64" customWidth="1"/>
    <col min="11006" max="11006" width="17.7109375" style="64" customWidth="1"/>
    <col min="11007" max="11010" width="11.28515625" style="64" customWidth="1"/>
    <col min="11011" max="11011" width="3.7109375" style="64" customWidth="1"/>
    <col min="11012" max="11012" width="9.7109375" style="64" customWidth="1"/>
    <col min="11013" max="11013" width="21.7109375" style="64" customWidth="1"/>
    <col min="11014" max="11014" width="7.7109375" style="64" customWidth="1"/>
    <col min="11015" max="11017" width="8.7109375" style="64" customWidth="1"/>
    <col min="11018" max="11019" width="9.140625" style="64"/>
    <col min="11020" max="11020" width="24" style="64" customWidth="1"/>
    <col min="11021" max="11021" width="100.85546875" style="64" customWidth="1"/>
    <col min="11022" max="11260" width="9.140625" style="64"/>
    <col min="11261" max="11261" width="10.7109375" style="64" customWidth="1"/>
    <col min="11262" max="11262" width="17.7109375" style="64" customWidth="1"/>
    <col min="11263" max="11266" width="11.28515625" style="64" customWidth="1"/>
    <col min="11267" max="11267" width="3.7109375" style="64" customWidth="1"/>
    <col min="11268" max="11268" width="9.7109375" style="64" customWidth="1"/>
    <col min="11269" max="11269" width="21.7109375" style="64" customWidth="1"/>
    <col min="11270" max="11270" width="7.7109375" style="64" customWidth="1"/>
    <col min="11271" max="11273" width="8.7109375" style="64" customWidth="1"/>
    <col min="11274" max="11275" width="9.140625" style="64"/>
    <col min="11276" max="11276" width="24" style="64" customWidth="1"/>
    <col min="11277" max="11277" width="100.85546875" style="64" customWidth="1"/>
    <col min="11278" max="11516" width="9.140625" style="64"/>
    <col min="11517" max="11517" width="10.7109375" style="64" customWidth="1"/>
    <col min="11518" max="11518" width="17.7109375" style="64" customWidth="1"/>
    <col min="11519" max="11522" width="11.28515625" style="64" customWidth="1"/>
    <col min="11523" max="11523" width="3.7109375" style="64" customWidth="1"/>
    <col min="11524" max="11524" width="9.7109375" style="64" customWidth="1"/>
    <col min="11525" max="11525" width="21.7109375" style="64" customWidth="1"/>
    <col min="11526" max="11526" width="7.7109375" style="64" customWidth="1"/>
    <col min="11527" max="11529" width="8.7109375" style="64" customWidth="1"/>
    <col min="11530" max="11531" width="9.140625" style="64"/>
    <col min="11532" max="11532" width="24" style="64" customWidth="1"/>
    <col min="11533" max="11533" width="100.85546875" style="64" customWidth="1"/>
    <col min="11534" max="11772" width="9.140625" style="64"/>
    <col min="11773" max="11773" width="10.7109375" style="64" customWidth="1"/>
    <col min="11774" max="11774" width="17.7109375" style="64" customWidth="1"/>
    <col min="11775" max="11778" width="11.28515625" style="64" customWidth="1"/>
    <col min="11779" max="11779" width="3.7109375" style="64" customWidth="1"/>
    <col min="11780" max="11780" width="9.7109375" style="64" customWidth="1"/>
    <col min="11781" max="11781" width="21.7109375" style="64" customWidth="1"/>
    <col min="11782" max="11782" width="7.7109375" style="64" customWidth="1"/>
    <col min="11783" max="11785" width="8.7109375" style="64" customWidth="1"/>
    <col min="11786" max="11787" width="9.140625" style="64"/>
    <col min="11788" max="11788" width="24" style="64" customWidth="1"/>
    <col min="11789" max="11789" width="100.85546875" style="64" customWidth="1"/>
    <col min="11790" max="12028" width="9.140625" style="64"/>
    <col min="12029" max="12029" width="10.7109375" style="64" customWidth="1"/>
    <col min="12030" max="12030" width="17.7109375" style="64" customWidth="1"/>
    <col min="12031" max="12034" width="11.28515625" style="64" customWidth="1"/>
    <col min="12035" max="12035" width="3.7109375" style="64" customWidth="1"/>
    <col min="12036" max="12036" width="9.7109375" style="64" customWidth="1"/>
    <col min="12037" max="12037" width="21.7109375" style="64" customWidth="1"/>
    <col min="12038" max="12038" width="7.7109375" style="64" customWidth="1"/>
    <col min="12039" max="12041" width="8.7109375" style="64" customWidth="1"/>
    <col min="12042" max="12043" width="9.140625" style="64"/>
    <col min="12044" max="12044" width="24" style="64" customWidth="1"/>
    <col min="12045" max="12045" width="100.85546875" style="64" customWidth="1"/>
    <col min="12046" max="12284" width="9.140625" style="64"/>
    <col min="12285" max="12285" width="10.7109375" style="64" customWidth="1"/>
    <col min="12286" max="12286" width="17.7109375" style="64" customWidth="1"/>
    <col min="12287" max="12290" width="11.28515625" style="64" customWidth="1"/>
    <col min="12291" max="12291" width="3.7109375" style="64" customWidth="1"/>
    <col min="12292" max="12292" width="9.7109375" style="64" customWidth="1"/>
    <col min="12293" max="12293" width="21.7109375" style="64" customWidth="1"/>
    <col min="12294" max="12294" width="7.7109375" style="64" customWidth="1"/>
    <col min="12295" max="12297" width="8.7109375" style="64" customWidth="1"/>
    <col min="12298" max="12299" width="9.140625" style="64"/>
    <col min="12300" max="12300" width="24" style="64" customWidth="1"/>
    <col min="12301" max="12301" width="100.85546875" style="64" customWidth="1"/>
    <col min="12302" max="12540" width="9.140625" style="64"/>
    <col min="12541" max="12541" width="10.7109375" style="64" customWidth="1"/>
    <col min="12542" max="12542" width="17.7109375" style="64" customWidth="1"/>
    <col min="12543" max="12546" width="11.28515625" style="64" customWidth="1"/>
    <col min="12547" max="12547" width="3.7109375" style="64" customWidth="1"/>
    <col min="12548" max="12548" width="9.7109375" style="64" customWidth="1"/>
    <col min="12549" max="12549" width="21.7109375" style="64" customWidth="1"/>
    <col min="12550" max="12550" width="7.7109375" style="64" customWidth="1"/>
    <col min="12551" max="12553" width="8.7109375" style="64" customWidth="1"/>
    <col min="12554" max="12555" width="9.140625" style="64"/>
    <col min="12556" max="12556" width="24" style="64" customWidth="1"/>
    <col min="12557" max="12557" width="100.85546875" style="64" customWidth="1"/>
    <col min="12558" max="12796" width="9.140625" style="64"/>
    <col min="12797" max="12797" width="10.7109375" style="64" customWidth="1"/>
    <col min="12798" max="12798" width="17.7109375" style="64" customWidth="1"/>
    <col min="12799" max="12802" width="11.28515625" style="64" customWidth="1"/>
    <col min="12803" max="12803" width="3.7109375" style="64" customWidth="1"/>
    <col min="12804" max="12804" width="9.7109375" style="64" customWidth="1"/>
    <col min="12805" max="12805" width="21.7109375" style="64" customWidth="1"/>
    <col min="12806" max="12806" width="7.7109375" style="64" customWidth="1"/>
    <col min="12807" max="12809" width="8.7109375" style="64" customWidth="1"/>
    <col min="12810" max="12811" width="9.140625" style="64"/>
    <col min="12812" max="12812" width="24" style="64" customWidth="1"/>
    <col min="12813" max="12813" width="100.85546875" style="64" customWidth="1"/>
    <col min="12814" max="13052" width="9.140625" style="64"/>
    <col min="13053" max="13053" width="10.7109375" style="64" customWidth="1"/>
    <col min="13054" max="13054" width="17.7109375" style="64" customWidth="1"/>
    <col min="13055" max="13058" width="11.28515625" style="64" customWidth="1"/>
    <col min="13059" max="13059" width="3.7109375" style="64" customWidth="1"/>
    <col min="13060" max="13060" width="9.7109375" style="64" customWidth="1"/>
    <col min="13061" max="13061" width="21.7109375" style="64" customWidth="1"/>
    <col min="13062" max="13062" width="7.7109375" style="64" customWidth="1"/>
    <col min="13063" max="13065" width="8.7109375" style="64" customWidth="1"/>
    <col min="13066" max="13067" width="9.140625" style="64"/>
    <col min="13068" max="13068" width="24" style="64" customWidth="1"/>
    <col min="13069" max="13069" width="100.85546875" style="64" customWidth="1"/>
    <col min="13070" max="13308" width="9.140625" style="64"/>
    <col min="13309" max="13309" width="10.7109375" style="64" customWidth="1"/>
    <col min="13310" max="13310" width="17.7109375" style="64" customWidth="1"/>
    <col min="13311" max="13314" width="11.28515625" style="64" customWidth="1"/>
    <col min="13315" max="13315" width="3.7109375" style="64" customWidth="1"/>
    <col min="13316" max="13316" width="9.7109375" style="64" customWidth="1"/>
    <col min="13317" max="13317" width="21.7109375" style="64" customWidth="1"/>
    <col min="13318" max="13318" width="7.7109375" style="64" customWidth="1"/>
    <col min="13319" max="13321" width="8.7109375" style="64" customWidth="1"/>
    <col min="13322" max="13323" width="9.140625" style="64"/>
    <col min="13324" max="13324" width="24" style="64" customWidth="1"/>
    <col min="13325" max="13325" width="100.85546875" style="64" customWidth="1"/>
    <col min="13326" max="13564" width="9.140625" style="64"/>
    <col min="13565" max="13565" width="10.7109375" style="64" customWidth="1"/>
    <col min="13566" max="13566" width="17.7109375" style="64" customWidth="1"/>
    <col min="13567" max="13570" width="11.28515625" style="64" customWidth="1"/>
    <col min="13571" max="13571" width="3.7109375" style="64" customWidth="1"/>
    <col min="13572" max="13572" width="9.7109375" style="64" customWidth="1"/>
    <col min="13573" max="13573" width="21.7109375" style="64" customWidth="1"/>
    <col min="13574" max="13574" width="7.7109375" style="64" customWidth="1"/>
    <col min="13575" max="13577" width="8.7109375" style="64" customWidth="1"/>
    <col min="13578" max="13579" width="9.140625" style="64"/>
    <col min="13580" max="13580" width="24" style="64" customWidth="1"/>
    <col min="13581" max="13581" width="100.85546875" style="64" customWidth="1"/>
    <col min="13582" max="13820" width="9.140625" style="64"/>
    <col min="13821" max="13821" width="10.7109375" style="64" customWidth="1"/>
    <col min="13822" max="13822" width="17.7109375" style="64" customWidth="1"/>
    <col min="13823" max="13826" width="11.28515625" style="64" customWidth="1"/>
    <col min="13827" max="13827" width="3.7109375" style="64" customWidth="1"/>
    <col min="13828" max="13828" width="9.7109375" style="64" customWidth="1"/>
    <col min="13829" max="13829" width="21.7109375" style="64" customWidth="1"/>
    <col min="13830" max="13830" width="7.7109375" style="64" customWidth="1"/>
    <col min="13831" max="13833" width="8.7109375" style="64" customWidth="1"/>
    <col min="13834" max="13835" width="9.140625" style="64"/>
    <col min="13836" max="13836" width="24" style="64" customWidth="1"/>
    <col min="13837" max="13837" width="100.85546875" style="64" customWidth="1"/>
    <col min="13838" max="14076" width="9.140625" style="64"/>
    <col min="14077" max="14077" width="10.7109375" style="64" customWidth="1"/>
    <col min="14078" max="14078" width="17.7109375" style="64" customWidth="1"/>
    <col min="14079" max="14082" width="11.28515625" style="64" customWidth="1"/>
    <col min="14083" max="14083" width="3.7109375" style="64" customWidth="1"/>
    <col min="14084" max="14084" width="9.7109375" style="64" customWidth="1"/>
    <col min="14085" max="14085" width="21.7109375" style="64" customWidth="1"/>
    <col min="14086" max="14086" width="7.7109375" style="64" customWidth="1"/>
    <col min="14087" max="14089" width="8.7109375" style="64" customWidth="1"/>
    <col min="14090" max="14091" width="9.140625" style="64"/>
    <col min="14092" max="14092" width="24" style="64" customWidth="1"/>
    <col min="14093" max="14093" width="100.85546875" style="64" customWidth="1"/>
    <col min="14094" max="14332" width="9.140625" style="64"/>
    <col min="14333" max="14333" width="10.7109375" style="64" customWidth="1"/>
    <col min="14334" max="14334" width="17.7109375" style="64" customWidth="1"/>
    <col min="14335" max="14338" width="11.28515625" style="64" customWidth="1"/>
    <col min="14339" max="14339" width="3.7109375" style="64" customWidth="1"/>
    <col min="14340" max="14340" width="9.7109375" style="64" customWidth="1"/>
    <col min="14341" max="14341" width="21.7109375" style="64" customWidth="1"/>
    <col min="14342" max="14342" width="7.7109375" style="64" customWidth="1"/>
    <col min="14343" max="14345" width="8.7109375" style="64" customWidth="1"/>
    <col min="14346" max="14347" width="9.140625" style="64"/>
    <col min="14348" max="14348" width="24" style="64" customWidth="1"/>
    <col min="14349" max="14349" width="100.85546875" style="64" customWidth="1"/>
    <col min="14350" max="14588" width="9.140625" style="64"/>
    <col min="14589" max="14589" width="10.7109375" style="64" customWidth="1"/>
    <col min="14590" max="14590" width="17.7109375" style="64" customWidth="1"/>
    <col min="14591" max="14594" width="11.28515625" style="64" customWidth="1"/>
    <col min="14595" max="14595" width="3.7109375" style="64" customWidth="1"/>
    <col min="14596" max="14596" width="9.7109375" style="64" customWidth="1"/>
    <col min="14597" max="14597" width="21.7109375" style="64" customWidth="1"/>
    <col min="14598" max="14598" width="7.7109375" style="64" customWidth="1"/>
    <col min="14599" max="14601" width="8.7109375" style="64" customWidth="1"/>
    <col min="14602" max="14603" width="9.140625" style="64"/>
    <col min="14604" max="14604" width="24" style="64" customWidth="1"/>
    <col min="14605" max="14605" width="100.85546875" style="64" customWidth="1"/>
    <col min="14606" max="14844" width="9.140625" style="64"/>
    <col min="14845" max="14845" width="10.7109375" style="64" customWidth="1"/>
    <col min="14846" max="14846" width="17.7109375" style="64" customWidth="1"/>
    <col min="14847" max="14850" width="11.28515625" style="64" customWidth="1"/>
    <col min="14851" max="14851" width="3.7109375" style="64" customWidth="1"/>
    <col min="14852" max="14852" width="9.7109375" style="64" customWidth="1"/>
    <col min="14853" max="14853" width="21.7109375" style="64" customWidth="1"/>
    <col min="14854" max="14854" width="7.7109375" style="64" customWidth="1"/>
    <col min="14855" max="14857" width="8.7109375" style="64" customWidth="1"/>
    <col min="14858" max="14859" width="9.140625" style="64"/>
    <col min="14860" max="14860" width="24" style="64" customWidth="1"/>
    <col min="14861" max="14861" width="100.85546875" style="64" customWidth="1"/>
    <col min="14862" max="15100" width="9.140625" style="64"/>
    <col min="15101" max="15101" width="10.7109375" style="64" customWidth="1"/>
    <col min="15102" max="15102" width="17.7109375" style="64" customWidth="1"/>
    <col min="15103" max="15106" width="11.28515625" style="64" customWidth="1"/>
    <col min="15107" max="15107" width="3.7109375" style="64" customWidth="1"/>
    <col min="15108" max="15108" width="9.7109375" style="64" customWidth="1"/>
    <col min="15109" max="15109" width="21.7109375" style="64" customWidth="1"/>
    <col min="15110" max="15110" width="7.7109375" style="64" customWidth="1"/>
    <col min="15111" max="15113" width="8.7109375" style="64" customWidth="1"/>
    <col min="15114" max="15115" width="9.140625" style="64"/>
    <col min="15116" max="15116" width="24" style="64" customWidth="1"/>
    <col min="15117" max="15117" width="100.85546875" style="64" customWidth="1"/>
    <col min="15118" max="15356" width="9.140625" style="64"/>
    <col min="15357" max="15357" width="10.7109375" style="64" customWidth="1"/>
    <col min="15358" max="15358" width="17.7109375" style="64" customWidth="1"/>
    <col min="15359" max="15362" width="11.28515625" style="64" customWidth="1"/>
    <col min="15363" max="15363" width="3.7109375" style="64" customWidth="1"/>
    <col min="15364" max="15364" width="9.7109375" style="64" customWidth="1"/>
    <col min="15365" max="15365" width="21.7109375" style="64" customWidth="1"/>
    <col min="15366" max="15366" width="7.7109375" style="64" customWidth="1"/>
    <col min="15367" max="15369" width="8.7109375" style="64" customWidth="1"/>
    <col min="15370" max="15371" width="9.140625" style="64"/>
    <col min="15372" max="15372" width="24" style="64" customWidth="1"/>
    <col min="15373" max="15373" width="100.85546875" style="64" customWidth="1"/>
    <col min="15374" max="15612" width="9.140625" style="64"/>
    <col min="15613" max="15613" width="10.7109375" style="64" customWidth="1"/>
    <col min="15614" max="15614" width="17.7109375" style="64" customWidth="1"/>
    <col min="15615" max="15618" width="11.28515625" style="64" customWidth="1"/>
    <col min="15619" max="15619" width="3.7109375" style="64" customWidth="1"/>
    <col min="15620" max="15620" width="9.7109375" style="64" customWidth="1"/>
    <col min="15621" max="15621" width="21.7109375" style="64" customWidth="1"/>
    <col min="15622" max="15622" width="7.7109375" style="64" customWidth="1"/>
    <col min="15623" max="15625" width="8.7109375" style="64" customWidth="1"/>
    <col min="15626" max="15627" width="9.140625" style="64"/>
    <col min="15628" max="15628" width="24" style="64" customWidth="1"/>
    <col min="15629" max="15629" width="100.85546875" style="64" customWidth="1"/>
    <col min="15630" max="15868" width="9.140625" style="64"/>
    <col min="15869" max="15869" width="10.7109375" style="64" customWidth="1"/>
    <col min="15870" max="15870" width="17.7109375" style="64" customWidth="1"/>
    <col min="15871" max="15874" width="11.28515625" style="64" customWidth="1"/>
    <col min="15875" max="15875" width="3.7109375" style="64" customWidth="1"/>
    <col min="15876" max="15876" width="9.7109375" style="64" customWidth="1"/>
    <col min="15877" max="15877" width="21.7109375" style="64" customWidth="1"/>
    <col min="15878" max="15878" width="7.7109375" style="64" customWidth="1"/>
    <col min="15879" max="15881" width="8.7109375" style="64" customWidth="1"/>
    <col min="15882" max="15883" width="9.140625" style="64"/>
    <col min="15884" max="15884" width="24" style="64" customWidth="1"/>
    <col min="15885" max="15885" width="100.85546875" style="64" customWidth="1"/>
    <col min="15886" max="16124" width="9.140625" style="64"/>
    <col min="16125" max="16125" width="10.7109375" style="64" customWidth="1"/>
    <col min="16126" max="16126" width="17.7109375" style="64" customWidth="1"/>
    <col min="16127" max="16130" width="11.28515625" style="64" customWidth="1"/>
    <col min="16131" max="16131" width="3.7109375" style="64" customWidth="1"/>
    <col min="16132" max="16132" width="9.7109375" style="64" customWidth="1"/>
    <col min="16133" max="16133" width="21.7109375" style="64" customWidth="1"/>
    <col min="16134" max="16134" width="7.7109375" style="64" customWidth="1"/>
    <col min="16135" max="16137" width="8.7109375" style="64" customWidth="1"/>
    <col min="16138" max="16139" width="9.140625" style="64"/>
    <col min="16140" max="16140" width="24" style="64" customWidth="1"/>
    <col min="16141" max="16141" width="100.85546875" style="64" customWidth="1"/>
    <col min="16142" max="16384" width="9.140625" style="64"/>
  </cols>
  <sheetData>
    <row r="1" spans="1:14" ht="15" customHeight="1" thickBot="1">
      <c r="A1" s="62" t="s">
        <v>27</v>
      </c>
      <c r="B1" s="129"/>
      <c r="C1" s="130"/>
      <c r="D1" s="130"/>
      <c r="E1" s="130"/>
      <c r="F1" s="130"/>
      <c r="I1" s="63"/>
      <c r="J1" s="63"/>
      <c r="K1" s="63"/>
      <c r="L1" s="63"/>
      <c r="M1" s="63"/>
      <c r="N1" s="63"/>
    </row>
    <row r="2" spans="1:14" s="68" customFormat="1" ht="20.100000000000001" customHeight="1" thickTop="1" thickBot="1">
      <c r="A2" s="65"/>
      <c r="B2" s="131" t="str">
        <f>Input!A2</f>
        <v>GOME ELECTRICAL APPLIANCES HOLDINGS LIMITED</v>
      </c>
      <c r="C2" s="132"/>
      <c r="D2" s="132"/>
      <c r="E2" s="132"/>
      <c r="F2" s="133"/>
      <c r="G2" s="66"/>
      <c r="H2" s="67"/>
      <c r="I2" s="67"/>
      <c r="J2" s="67"/>
      <c r="K2" s="67"/>
      <c r="L2" s="67"/>
      <c r="M2" s="67"/>
      <c r="N2" s="67"/>
    </row>
    <row r="3" spans="1:14" s="72" customFormat="1" ht="20.100000000000001" customHeight="1" thickTop="1" thickBot="1">
      <c r="A3" s="69"/>
      <c r="B3" s="126" t="s">
        <v>28</v>
      </c>
      <c r="C3" s="127"/>
      <c r="D3" s="127"/>
      <c r="E3" s="127"/>
      <c r="F3" s="128"/>
      <c r="G3" s="70"/>
      <c r="H3" s="71"/>
      <c r="I3" s="71"/>
      <c r="J3" s="71"/>
      <c r="K3" s="71"/>
      <c r="L3" s="71"/>
      <c r="M3" s="71"/>
      <c r="N3" s="71"/>
    </row>
    <row r="4" spans="1:14" s="72" customFormat="1" ht="20.100000000000001" customHeight="1" thickTop="1" thickBot="1">
      <c r="A4" s="69"/>
      <c r="B4" s="117" t="str">
        <f>Input!BW2</f>
        <v xml:space="preserve">Gome Electrical Appliances Co., Ltd., headquartered in Beijing ,is a leading chain-store retailer of home appliances and consumer electronic products in China. The company ranks 11th in 2011 Global Top 30 EEO.The brand--Gome,is recognized as "the most valuable brand" in China.
Revenue and Profit in FY 2010: In 2010, the company had a revenue of 50,910 million RMB (7,712 million USD) and an operating margin of 5.31%, of which retail revenue was 50,910 million RMB (7,712 million USD) and accounted for 100% of its total revenue.
History: Established in 1959, Gome Electrical Appliances Holding Limited (“The company”) is principally engaged in retailing of household appliances. In 2004, the company was listed in Hong Kong Stock Exchange with stock code 00493.
Business Definition: The company is mainly engaged in household appliance retail store business.  
Segments: The company operates mainly in one segment: the retailing segment generated a revenue of 50,910 million RMB and accounted for 100% of its total revenue. 
Brands: The brand—GOME, was recognized as “the most valuable brand” in China’s retail sector for the fourth year running in R&amp;F Global Ranking’s survey of “ther Most Valuable Chinese Brands”, with its brand value reaching RMB 52.6 billion.
Stores: The company has 826 outlets in 208 large- and medium-sized cities across China. Among them, 522 stores are located in first-tier markets with strong consumer spending power. In addition,  total operating area reaches to 3,074,713 square meters.
Geographic focus: Hong Kong, Macau, Beijing, Shanghai and other China major cities.
Subsidiaries: The company has 47 wholly-owned subsidiaries located mainly in Hong Kong, British Virgin Islands, Tianjin, Guangdong, Chongqing, Sichuan, Fujian, Jiangsu, Gansu, Jiangsu, Shandong, Shanghai, Zhejiang, Shaanxi, Henan and Xinjiang..
Products: The company mainly offers household appliances, including televisions, cell phones, computers,  hardware and electrical equipment, digital products, refrigerators, washing machines and cooking appliances.
Employees: As of 31 December 2010, the company has a total of 49,470 employees . 
</v>
      </c>
      <c r="C4" s="118"/>
      <c r="D4" s="118"/>
      <c r="E4" s="118"/>
      <c r="F4" s="119"/>
      <c r="G4" s="73"/>
      <c r="H4" s="71"/>
      <c r="I4" s="71"/>
      <c r="J4" s="71"/>
      <c r="K4" s="71"/>
      <c r="L4" s="71"/>
      <c r="M4" s="71"/>
      <c r="N4" s="71"/>
    </row>
    <row r="5" spans="1:14" s="72" customFormat="1" ht="20.100000000000001" customHeight="1" thickTop="1">
      <c r="A5" s="69"/>
      <c r="B5" s="120"/>
      <c r="C5" s="121"/>
      <c r="D5" s="121"/>
      <c r="E5" s="121"/>
      <c r="F5" s="122"/>
      <c r="G5" s="70"/>
      <c r="H5" s="71"/>
      <c r="I5" s="74"/>
      <c r="J5" s="71"/>
      <c r="K5" s="74"/>
      <c r="L5" s="71"/>
      <c r="M5" s="74"/>
      <c r="N5" s="71"/>
    </row>
    <row r="6" spans="1:14" s="72" customFormat="1" ht="20.100000000000001" customHeight="1">
      <c r="A6" s="69"/>
      <c r="B6" s="120"/>
      <c r="C6" s="121"/>
      <c r="D6" s="121"/>
      <c r="E6" s="121"/>
      <c r="F6" s="122"/>
      <c r="G6" s="70"/>
      <c r="H6" s="71"/>
      <c r="I6" s="71"/>
      <c r="J6" s="71"/>
      <c r="K6" s="71"/>
      <c r="L6" s="71"/>
      <c r="M6" s="71"/>
      <c r="N6" s="71"/>
    </row>
    <row r="7" spans="1:14" s="72" customFormat="1" ht="20.100000000000001" customHeight="1">
      <c r="A7" s="69"/>
      <c r="B7" s="120"/>
      <c r="C7" s="121"/>
      <c r="D7" s="121"/>
      <c r="E7" s="121"/>
      <c r="F7" s="122"/>
      <c r="G7" s="70"/>
      <c r="H7" s="67"/>
      <c r="I7" s="67"/>
      <c r="J7" s="67"/>
      <c r="K7" s="67"/>
      <c r="L7" s="67"/>
      <c r="M7" s="67"/>
      <c r="N7" s="67"/>
    </row>
    <row r="8" spans="1:14" s="72" customFormat="1" ht="20.100000000000001" customHeight="1">
      <c r="A8" s="69"/>
      <c r="B8" s="120"/>
      <c r="C8" s="121"/>
      <c r="D8" s="121"/>
      <c r="E8" s="121"/>
      <c r="F8" s="122"/>
      <c r="G8" s="70"/>
      <c r="H8" s="71"/>
      <c r="I8" s="71"/>
      <c r="J8" s="71"/>
      <c r="K8" s="71"/>
      <c r="L8" s="71"/>
      <c r="M8" s="71"/>
      <c r="N8" s="71"/>
    </row>
    <row r="9" spans="1:14" s="72" customFormat="1" ht="285.75" customHeight="1" thickBot="1">
      <c r="A9" s="69"/>
      <c r="B9" s="123"/>
      <c r="C9" s="124"/>
      <c r="D9" s="124"/>
      <c r="E9" s="124"/>
      <c r="F9" s="125"/>
      <c r="G9" s="70"/>
      <c r="H9" s="75"/>
      <c r="I9" s="71"/>
      <c r="J9" s="71"/>
      <c r="K9" s="71"/>
      <c r="L9" s="71"/>
      <c r="M9" s="71"/>
      <c r="N9" s="71"/>
    </row>
    <row r="10" spans="1:14" s="71" customFormat="1" ht="15.95" customHeight="1" thickTop="1">
      <c r="A10" s="69"/>
      <c r="B10" s="76"/>
      <c r="C10" s="77"/>
      <c r="D10" s="78"/>
      <c r="E10" s="79"/>
      <c r="F10" s="69"/>
    </row>
    <row r="11" spans="1:14" s="72" customFormat="1" ht="18" customHeight="1" thickBot="1">
      <c r="A11" s="69"/>
      <c r="B11" s="80" t="s">
        <v>29</v>
      </c>
      <c r="C11" s="81">
        <v>2012</v>
      </c>
      <c r="D11" s="81">
        <v>2011</v>
      </c>
      <c r="E11" s="81">
        <v>2010</v>
      </c>
      <c r="F11" s="82" t="s">
        <v>30</v>
      </c>
      <c r="G11" s="71"/>
      <c r="H11" s="71"/>
      <c r="I11" s="71"/>
      <c r="J11" s="71"/>
      <c r="K11" s="71"/>
      <c r="L11" s="71"/>
      <c r="M11" s="71"/>
    </row>
    <row r="12" spans="1:14" s="72" customFormat="1" ht="18" customHeight="1" thickTop="1">
      <c r="A12" s="83"/>
      <c r="B12" s="84" t="s">
        <v>31</v>
      </c>
      <c r="C12" s="85">
        <f>Input!C2</f>
        <v>7857670</v>
      </c>
      <c r="D12" s="85">
        <f>Input!D2</f>
        <v>9990029</v>
      </c>
      <c r="E12" s="85">
        <f>Input!E2</f>
        <v>8206519</v>
      </c>
      <c r="F12" s="85">
        <f>Input!F2</f>
        <v>8684739</v>
      </c>
      <c r="G12" s="71"/>
      <c r="H12" s="74"/>
      <c r="I12" s="71"/>
      <c r="J12" s="74"/>
      <c r="K12" s="71"/>
      <c r="L12" s="74"/>
      <c r="M12" s="71"/>
    </row>
    <row r="13" spans="1:14" s="72" customFormat="1" ht="18" customHeight="1">
      <c r="A13" s="83"/>
      <c r="B13" s="86" t="s">
        <v>32</v>
      </c>
      <c r="C13" s="87">
        <f>Input!O2</f>
        <v>-6624729</v>
      </c>
      <c r="D13" s="87">
        <f>Input!P2</f>
        <v>-8291147</v>
      </c>
      <c r="E13" s="87">
        <f>Input!Q2</f>
        <v>-6813224</v>
      </c>
      <c r="F13" s="87">
        <f>Input!R2</f>
        <v>-7243033</v>
      </c>
      <c r="G13" s="71"/>
      <c r="H13" s="71"/>
      <c r="I13" s="71"/>
      <c r="J13" s="71"/>
      <c r="K13" s="71"/>
      <c r="L13" s="71"/>
      <c r="M13" s="71"/>
    </row>
    <row r="14" spans="1:14" s="72" customFormat="1" ht="18" customHeight="1">
      <c r="A14" s="83"/>
      <c r="B14" s="84" t="s">
        <v>33</v>
      </c>
      <c r="C14" s="88">
        <f>Input!S2</f>
        <v>1306183</v>
      </c>
      <c r="D14" s="88">
        <f>Input!T2</f>
        <v>1763387</v>
      </c>
      <c r="E14" s="88">
        <f>Input!U2</f>
        <v>1444870</v>
      </c>
      <c r="F14" s="88">
        <f>Input!V2</f>
        <v>1504813</v>
      </c>
      <c r="G14" s="89"/>
      <c r="H14" s="67"/>
      <c r="I14" s="67"/>
      <c r="J14" s="67"/>
      <c r="K14" s="67"/>
      <c r="L14" s="67"/>
      <c r="M14" s="67"/>
    </row>
    <row r="15" spans="1:14" s="72" customFormat="1" ht="18" customHeight="1">
      <c r="A15" s="83"/>
      <c r="B15" s="90" t="s">
        <v>34</v>
      </c>
      <c r="C15" s="91">
        <f>Input!AA2</f>
        <v>-1446377</v>
      </c>
      <c r="D15" s="91">
        <f>Input!AB2</f>
        <v>-1418821</v>
      </c>
      <c r="E15" s="91">
        <f>Input!AC2</f>
        <v>-1069100</v>
      </c>
      <c r="F15" s="91">
        <f>Input!AD2</f>
        <v>-1311433</v>
      </c>
      <c r="G15" s="71"/>
      <c r="H15" s="71"/>
      <c r="I15" s="71"/>
      <c r="J15" s="71"/>
      <c r="K15" s="71"/>
      <c r="L15" s="71"/>
      <c r="M15" s="71"/>
    </row>
    <row r="16" spans="1:14" s="72" customFormat="1" ht="18" customHeight="1">
      <c r="A16" s="83"/>
      <c r="B16" s="84" t="s">
        <v>35</v>
      </c>
      <c r="C16" s="88">
        <f>Input!AE2</f>
        <v>-140194</v>
      </c>
      <c r="D16" s="88">
        <f>Input!AF2</f>
        <v>344566</v>
      </c>
      <c r="E16" s="88">
        <f>Input!AG2</f>
        <v>375770</v>
      </c>
      <c r="F16" s="88">
        <f>Input!AH2</f>
        <v>193381</v>
      </c>
      <c r="G16" s="71"/>
      <c r="H16" s="71"/>
      <c r="I16" s="71"/>
      <c r="J16" s="71"/>
      <c r="K16" s="71"/>
      <c r="L16" s="71"/>
      <c r="M16" s="71"/>
    </row>
    <row r="17" spans="1:14" s="72" customFormat="1" ht="18" customHeight="1">
      <c r="A17" s="83"/>
      <c r="B17" s="86" t="s">
        <v>36</v>
      </c>
      <c r="C17" s="91">
        <f>Input!AM2</f>
        <v>-137927</v>
      </c>
      <c r="D17" s="91">
        <f>Input!AN2</f>
        <v>339520</v>
      </c>
      <c r="E17" s="91">
        <f>Input!AO2</f>
        <v>368014</v>
      </c>
      <c r="F17" s="91">
        <f>Input!AP2</f>
        <v>189869</v>
      </c>
      <c r="G17" s="71"/>
      <c r="H17" s="74"/>
      <c r="I17" s="71"/>
      <c r="J17" s="74"/>
      <c r="K17" s="71"/>
      <c r="L17" s="74"/>
      <c r="M17" s="71"/>
    </row>
    <row r="18" spans="1:14" s="72" customFormat="1" ht="18" customHeight="1">
      <c r="A18" s="83"/>
      <c r="B18" s="84" t="s">
        <v>37</v>
      </c>
      <c r="C18" s="88">
        <f>Input!AQ2</f>
        <v>33947</v>
      </c>
      <c r="D18" s="88">
        <f>Input!AR2</f>
        <v>53201</v>
      </c>
      <c r="E18" s="88">
        <f>Input!AS2</f>
        <v>10898</v>
      </c>
      <c r="F18" s="88">
        <f>Input!AT2</f>
        <v>32682</v>
      </c>
      <c r="G18" s="71"/>
      <c r="H18" s="71"/>
      <c r="I18" s="71"/>
      <c r="J18" s="71"/>
      <c r="K18" s="71"/>
      <c r="L18" s="71"/>
      <c r="M18" s="71"/>
    </row>
    <row r="19" spans="1:14" s="72" customFormat="1" ht="18" customHeight="1">
      <c r="A19" s="69"/>
      <c r="B19" s="92" t="s">
        <v>38</v>
      </c>
      <c r="C19" s="91">
        <f>Input!AU2</f>
        <v>-103980</v>
      </c>
      <c r="D19" s="91">
        <f>Input!AV2</f>
        <v>392722</v>
      </c>
      <c r="E19" s="91">
        <f>Input!AW2</f>
        <v>378912</v>
      </c>
      <c r="F19" s="91">
        <f>Input!AX2</f>
        <v>222551</v>
      </c>
      <c r="G19" s="67"/>
      <c r="H19" s="67"/>
      <c r="I19" s="67"/>
      <c r="J19" s="67"/>
      <c r="K19" s="67"/>
      <c r="L19" s="67"/>
      <c r="M19" s="67"/>
    </row>
    <row r="20" spans="1:14" s="72" customFormat="1" ht="18" customHeight="1" thickBot="1">
      <c r="A20" s="69"/>
      <c r="B20" s="93" t="s">
        <v>39</v>
      </c>
      <c r="C20" s="94">
        <f>Input!AY2</f>
        <v>-24802</v>
      </c>
      <c r="D20" s="94">
        <f>Input!AZ2</f>
        <v>-106835</v>
      </c>
      <c r="E20" s="94">
        <f>Input!BA2</f>
        <v>-82724</v>
      </c>
      <c r="F20" s="94">
        <f>Input!BB2</f>
        <v>-71454</v>
      </c>
      <c r="G20" s="67"/>
      <c r="H20" s="67"/>
      <c r="I20" s="67"/>
      <c r="J20" s="67"/>
      <c r="K20" s="67"/>
      <c r="L20" s="67"/>
      <c r="M20" s="67"/>
    </row>
    <row r="21" spans="1:14" s="72" customFormat="1" ht="15.95" customHeight="1" thickTop="1">
      <c r="A21" s="69"/>
      <c r="B21" s="95"/>
      <c r="C21" s="96">
        <v>3.6348241707039687E-2</v>
      </c>
      <c r="D21" s="96">
        <v>3.2432344610035559E-2</v>
      </c>
      <c r="E21" s="96">
        <v>2.8363762534090613E-2</v>
      </c>
      <c r="F21" s="96">
        <v>3.2907329789024026E-2</v>
      </c>
      <c r="G21" s="67"/>
      <c r="H21" s="67"/>
      <c r="I21" s="67"/>
      <c r="J21" s="67"/>
      <c r="K21" s="67"/>
      <c r="L21" s="67"/>
      <c r="M21" s="67"/>
    </row>
    <row r="22" spans="1:14">
      <c r="B22" s="63"/>
      <c r="C22" s="97"/>
      <c r="D22" s="98"/>
      <c r="E22" s="98"/>
      <c r="F22" s="63"/>
      <c r="I22" s="63"/>
      <c r="J22" s="63"/>
      <c r="K22" s="63"/>
      <c r="L22" s="63"/>
      <c r="M22" s="63"/>
      <c r="N22" s="63"/>
    </row>
    <row r="23" spans="1:14">
      <c r="B23" s="63"/>
      <c r="C23" s="97"/>
      <c r="D23" s="98"/>
      <c r="E23" s="98"/>
      <c r="F23" s="63"/>
      <c r="J23" s="63"/>
      <c r="L23" s="63"/>
      <c r="N23" s="63"/>
    </row>
    <row r="24" spans="1:14">
      <c r="B24" s="63"/>
      <c r="C24" s="97"/>
      <c r="D24" s="98"/>
      <c r="E24" s="98"/>
      <c r="F24" s="63"/>
      <c r="I24" s="63"/>
      <c r="J24" s="63"/>
      <c r="K24" s="63"/>
      <c r="L24" s="63"/>
      <c r="M24" s="63"/>
      <c r="N24" s="63"/>
    </row>
    <row r="25" spans="1:14">
      <c r="B25" s="63"/>
      <c r="C25" s="97"/>
      <c r="D25" s="98"/>
      <c r="E25" s="98"/>
      <c r="F25" s="63"/>
      <c r="H25" s="67"/>
      <c r="I25" s="67"/>
      <c r="J25" s="67"/>
      <c r="K25" s="67"/>
      <c r="L25" s="67"/>
      <c r="M25" s="67"/>
      <c r="N25" s="67"/>
    </row>
    <row r="26" spans="1:14">
      <c r="B26" s="63"/>
      <c r="C26" s="97"/>
      <c r="D26" s="98"/>
      <c r="E26" s="98"/>
      <c r="F26" s="63"/>
      <c r="I26" s="63"/>
      <c r="J26" s="63"/>
      <c r="K26" s="63"/>
      <c r="L26" s="63"/>
      <c r="M26" s="63"/>
      <c r="N26" s="63"/>
    </row>
    <row r="27" spans="1:14">
      <c r="B27" s="63"/>
      <c r="C27" s="97"/>
      <c r="D27" s="98"/>
      <c r="E27" s="98"/>
      <c r="F27" s="63"/>
      <c r="I27" s="63"/>
      <c r="J27" s="63"/>
      <c r="K27" s="63"/>
      <c r="L27" s="63"/>
      <c r="M27" s="63"/>
      <c r="N27" s="63"/>
    </row>
    <row r="28" spans="1:14">
      <c r="B28" s="63"/>
      <c r="C28" s="97"/>
      <c r="D28" s="98"/>
      <c r="E28" s="98"/>
      <c r="F28" s="63"/>
      <c r="J28" s="63"/>
      <c r="L28" s="63"/>
      <c r="N28" s="63"/>
    </row>
    <row r="29" spans="1:14">
      <c r="B29" s="63"/>
      <c r="C29" s="97"/>
      <c r="D29" s="98"/>
      <c r="E29" s="98"/>
      <c r="F29" s="63"/>
      <c r="I29" s="63"/>
      <c r="J29" s="63"/>
      <c r="K29" s="63"/>
      <c r="L29" s="63"/>
      <c r="M29" s="63"/>
      <c r="N29" s="63"/>
    </row>
    <row r="30" spans="1:14">
      <c r="B30" s="63"/>
      <c r="C30" s="97"/>
      <c r="D30" s="98"/>
      <c r="E30" s="98"/>
      <c r="F30" s="63"/>
      <c r="H30" s="67"/>
      <c r="I30" s="67"/>
      <c r="J30" s="67"/>
      <c r="K30" s="67"/>
      <c r="L30" s="67"/>
      <c r="M30" s="67"/>
      <c r="N30" s="67"/>
    </row>
    <row r="31" spans="1:14">
      <c r="B31" s="63"/>
      <c r="C31" s="97"/>
      <c r="D31" s="98"/>
      <c r="E31" s="98"/>
      <c r="F31" s="63"/>
      <c r="I31" s="63"/>
      <c r="J31" s="63"/>
      <c r="K31" s="63"/>
      <c r="L31" s="63"/>
      <c r="M31" s="63"/>
      <c r="N31" s="63"/>
    </row>
    <row r="32" spans="1:14">
      <c r="B32" s="63"/>
      <c r="C32" s="97"/>
      <c r="D32" s="98"/>
      <c r="E32" s="98"/>
      <c r="F32" s="63"/>
      <c r="I32" s="63"/>
      <c r="J32" s="63"/>
      <c r="K32" s="63"/>
      <c r="L32" s="63"/>
      <c r="M32" s="63"/>
      <c r="N32" s="63"/>
    </row>
    <row r="33" spans="2:14">
      <c r="B33" s="63"/>
      <c r="C33" s="97"/>
      <c r="D33" s="98"/>
      <c r="E33" s="98"/>
      <c r="F33" s="63"/>
      <c r="J33" s="63"/>
      <c r="L33" s="63"/>
      <c r="N33" s="63"/>
    </row>
    <row r="34" spans="2:14">
      <c r="B34" s="63"/>
      <c r="C34" s="97"/>
      <c r="D34" s="98"/>
      <c r="E34" s="98"/>
      <c r="F34" s="63"/>
      <c r="I34" s="63"/>
      <c r="J34" s="63"/>
      <c r="K34" s="63"/>
      <c r="L34" s="63"/>
      <c r="M34" s="63"/>
      <c r="N34" s="63"/>
    </row>
    <row r="35" spans="2:14">
      <c r="B35" s="63"/>
      <c r="C35" s="97"/>
      <c r="D35" s="98"/>
      <c r="E35" s="98"/>
      <c r="F35" s="63"/>
      <c r="H35" s="67"/>
      <c r="I35" s="67"/>
      <c r="J35" s="67"/>
      <c r="K35" s="67"/>
      <c r="L35" s="67"/>
      <c r="M35" s="67"/>
      <c r="N35" s="67"/>
    </row>
    <row r="36" spans="2:14">
      <c r="B36" s="63"/>
      <c r="C36" s="97"/>
      <c r="D36" s="98"/>
      <c r="E36" s="98"/>
      <c r="F36" s="63"/>
      <c r="I36" s="63"/>
      <c r="J36" s="63"/>
      <c r="K36" s="63"/>
      <c r="L36" s="63"/>
      <c r="M36" s="63"/>
      <c r="N36" s="63"/>
    </row>
    <row r="37" spans="2:14">
      <c r="B37" s="63"/>
      <c r="C37" s="97"/>
      <c r="D37" s="98"/>
      <c r="E37" s="98"/>
      <c r="F37" s="63"/>
      <c r="I37" s="63"/>
      <c r="J37" s="63"/>
      <c r="K37" s="63"/>
      <c r="L37" s="63"/>
      <c r="M37" s="63"/>
      <c r="N37" s="63"/>
    </row>
    <row r="38" spans="2:14">
      <c r="B38" s="63"/>
      <c r="C38" s="97"/>
      <c r="D38" s="98"/>
      <c r="E38" s="98"/>
      <c r="F38" s="63"/>
      <c r="J38" s="63"/>
      <c r="L38" s="63"/>
      <c r="N38" s="63"/>
    </row>
    <row r="39" spans="2:14">
      <c r="B39" s="63"/>
      <c r="C39" s="97"/>
      <c r="D39" s="98"/>
      <c r="E39" s="98"/>
      <c r="F39" s="63"/>
      <c r="I39" s="63"/>
      <c r="J39" s="63"/>
      <c r="K39" s="63"/>
      <c r="L39" s="63"/>
      <c r="M39" s="63"/>
      <c r="N39" s="63"/>
    </row>
    <row r="40" spans="2:14">
      <c r="B40" s="63"/>
      <c r="C40" s="97"/>
      <c r="D40" s="98"/>
      <c r="E40" s="98"/>
      <c r="F40" s="63"/>
      <c r="H40" s="67"/>
      <c r="I40" s="67"/>
      <c r="J40" s="67"/>
      <c r="K40" s="67"/>
      <c r="L40" s="67"/>
      <c r="M40" s="67"/>
      <c r="N40" s="67"/>
    </row>
    <row r="41" spans="2:14">
      <c r="B41" s="63"/>
      <c r="C41" s="97"/>
      <c r="D41" s="98"/>
      <c r="E41" s="98"/>
      <c r="F41" s="63"/>
      <c r="I41" s="63"/>
      <c r="J41" s="63"/>
      <c r="K41" s="63"/>
      <c r="L41" s="63"/>
      <c r="M41" s="63"/>
      <c r="N41" s="63"/>
    </row>
    <row r="42" spans="2:14">
      <c r="B42" s="63"/>
      <c r="C42" s="97"/>
      <c r="D42" s="98"/>
      <c r="E42" s="98"/>
      <c r="F42" s="63"/>
      <c r="I42" s="63"/>
      <c r="J42" s="63"/>
      <c r="K42" s="63"/>
      <c r="L42" s="63"/>
      <c r="M42" s="63"/>
      <c r="N42" s="63"/>
    </row>
    <row r="43" spans="2:14">
      <c r="B43" s="63"/>
      <c r="C43" s="97"/>
      <c r="D43" s="98"/>
      <c r="E43" s="98"/>
      <c r="F43" s="63"/>
      <c r="J43" s="63"/>
      <c r="L43" s="63"/>
      <c r="N43" s="63"/>
    </row>
    <row r="44" spans="2:14">
      <c r="B44" s="63"/>
      <c r="C44" s="97"/>
      <c r="D44" s="98"/>
      <c r="E44" s="98"/>
      <c r="F44" s="63"/>
      <c r="I44" s="63"/>
      <c r="J44" s="63"/>
      <c r="K44" s="63"/>
      <c r="L44" s="63"/>
      <c r="M44" s="63"/>
      <c r="N44" s="63"/>
    </row>
    <row r="45" spans="2:14">
      <c r="H45" s="67"/>
      <c r="I45" s="67"/>
      <c r="J45" s="67"/>
      <c r="K45" s="67"/>
      <c r="L45" s="67"/>
      <c r="M45" s="67"/>
      <c r="N45" s="67"/>
    </row>
    <row r="46" spans="2:14">
      <c r="I46" s="63"/>
      <c r="J46" s="63"/>
      <c r="K46" s="63"/>
      <c r="L46" s="63"/>
      <c r="M46" s="63"/>
      <c r="N46" s="63"/>
    </row>
    <row r="47" spans="2:14">
      <c r="H47" s="67"/>
      <c r="I47" s="67"/>
      <c r="J47" s="67"/>
      <c r="K47" s="67"/>
      <c r="L47" s="67"/>
      <c r="M47" s="67"/>
      <c r="N47" s="67"/>
    </row>
    <row r="48" spans="2:14">
      <c r="I48" s="63"/>
      <c r="J48" s="63"/>
      <c r="K48" s="63"/>
      <c r="L48" s="63"/>
      <c r="M48" s="63"/>
      <c r="N48" s="63"/>
    </row>
    <row r="49" spans="8:14">
      <c r="I49" s="63"/>
      <c r="J49" s="63"/>
      <c r="K49" s="63"/>
      <c r="L49" s="63"/>
      <c r="M49" s="63"/>
      <c r="N49" s="63"/>
    </row>
    <row r="50" spans="8:14">
      <c r="J50" s="63"/>
      <c r="L50" s="63"/>
      <c r="N50" s="63"/>
    </row>
    <row r="51" spans="8:14">
      <c r="I51" s="63"/>
      <c r="J51" s="63"/>
      <c r="K51" s="63"/>
      <c r="L51" s="63"/>
      <c r="M51" s="63"/>
      <c r="N51" s="63"/>
    </row>
    <row r="52" spans="8:14">
      <c r="H52" s="67"/>
      <c r="I52" s="67"/>
      <c r="J52" s="67"/>
      <c r="K52" s="67"/>
      <c r="L52" s="67"/>
      <c r="M52" s="67"/>
      <c r="N52" s="67"/>
    </row>
    <row r="53" spans="8:14">
      <c r="I53" s="63"/>
      <c r="J53" s="63"/>
      <c r="K53" s="63"/>
      <c r="L53" s="63"/>
      <c r="M53" s="63"/>
      <c r="N53" s="63"/>
    </row>
    <row r="54" spans="8:14">
      <c r="I54" s="63"/>
      <c r="J54" s="63"/>
      <c r="K54" s="63"/>
      <c r="L54" s="63"/>
      <c r="M54" s="63"/>
      <c r="N54" s="63"/>
    </row>
    <row r="55" spans="8:14">
      <c r="J55" s="63"/>
      <c r="L55" s="63"/>
      <c r="N55" s="63"/>
    </row>
    <row r="56" spans="8:14">
      <c r="I56" s="63"/>
      <c r="J56" s="63"/>
      <c r="K56" s="63"/>
      <c r="L56" s="63"/>
      <c r="M56" s="63"/>
      <c r="N56" s="63"/>
    </row>
    <row r="57" spans="8:14">
      <c r="H57" s="67"/>
      <c r="I57" s="67"/>
      <c r="J57" s="67"/>
      <c r="K57" s="67"/>
      <c r="L57" s="67"/>
      <c r="M57" s="67"/>
      <c r="N57" s="67"/>
    </row>
    <row r="58" spans="8:14">
      <c r="I58" s="63"/>
      <c r="J58" s="63"/>
      <c r="K58" s="63"/>
      <c r="L58" s="63"/>
      <c r="M58" s="63"/>
      <c r="N58" s="63"/>
    </row>
    <row r="59" spans="8:14">
      <c r="I59" s="63"/>
      <c r="J59" s="63"/>
      <c r="K59" s="63"/>
      <c r="L59" s="63"/>
      <c r="M59" s="63"/>
      <c r="N59" s="63"/>
    </row>
    <row r="60" spans="8:14">
      <c r="J60" s="63"/>
      <c r="L60" s="63"/>
      <c r="N60" s="63"/>
    </row>
    <row r="61" spans="8:14">
      <c r="I61" s="63"/>
      <c r="J61" s="63"/>
      <c r="K61" s="63"/>
      <c r="L61" s="63"/>
      <c r="M61" s="63"/>
      <c r="N61" s="63"/>
    </row>
    <row r="62" spans="8:14">
      <c r="H62" s="67"/>
      <c r="I62" s="67"/>
      <c r="J62" s="67"/>
      <c r="K62" s="67"/>
      <c r="L62" s="67"/>
      <c r="M62" s="67"/>
      <c r="N62" s="67"/>
    </row>
    <row r="63" spans="8:14">
      <c r="I63" s="63"/>
      <c r="J63" s="63"/>
      <c r="K63" s="63"/>
      <c r="L63" s="63"/>
      <c r="M63" s="63"/>
      <c r="N63" s="63"/>
    </row>
    <row r="64" spans="8:14">
      <c r="I64" s="63"/>
      <c r="J64" s="63"/>
      <c r="K64" s="63"/>
      <c r="L64" s="63"/>
      <c r="M64" s="63"/>
      <c r="N64" s="63"/>
    </row>
    <row r="65" spans="8:14">
      <c r="J65" s="63"/>
      <c r="L65" s="63"/>
      <c r="N65" s="63"/>
    </row>
    <row r="66" spans="8:14">
      <c r="I66" s="63"/>
      <c r="J66" s="63"/>
      <c r="K66" s="63"/>
      <c r="L66" s="63"/>
      <c r="M66" s="63"/>
      <c r="N66" s="63"/>
    </row>
    <row r="67" spans="8:14">
      <c r="H67" s="67"/>
      <c r="I67" s="67"/>
      <c r="J67" s="67"/>
      <c r="K67" s="67"/>
      <c r="L67" s="67"/>
      <c r="M67" s="67"/>
      <c r="N67" s="67"/>
    </row>
    <row r="68" spans="8:14">
      <c r="I68" s="63"/>
      <c r="J68" s="63"/>
      <c r="K68" s="63"/>
      <c r="L68" s="63"/>
      <c r="M68" s="63"/>
      <c r="N68" s="63"/>
    </row>
    <row r="69" spans="8:14">
      <c r="I69" s="63"/>
      <c r="J69" s="63"/>
      <c r="K69" s="63"/>
      <c r="L69" s="63"/>
      <c r="M69" s="63"/>
      <c r="N69" s="63"/>
    </row>
    <row r="70" spans="8:14">
      <c r="J70" s="63"/>
      <c r="L70" s="63"/>
      <c r="N70" s="63"/>
    </row>
    <row r="71" spans="8:14">
      <c r="I71" s="63"/>
      <c r="J71" s="63"/>
      <c r="K71" s="63"/>
      <c r="L71" s="63"/>
      <c r="M71" s="63"/>
      <c r="N71" s="63"/>
    </row>
    <row r="72" spans="8:14">
      <c r="H72" s="67"/>
      <c r="I72" s="67"/>
      <c r="J72" s="67"/>
      <c r="K72" s="67"/>
      <c r="L72" s="67"/>
      <c r="M72" s="67"/>
      <c r="N72" s="67"/>
    </row>
    <row r="73" spans="8:14">
      <c r="I73" s="63"/>
      <c r="J73" s="63"/>
      <c r="K73" s="63"/>
      <c r="L73" s="63"/>
      <c r="M73" s="63"/>
      <c r="N73" s="63"/>
    </row>
    <row r="74" spans="8:14">
      <c r="I74" s="63"/>
      <c r="J74" s="63"/>
      <c r="K74" s="63"/>
      <c r="L74" s="63"/>
      <c r="M74" s="63"/>
      <c r="N74" s="63"/>
    </row>
    <row r="75" spans="8:14">
      <c r="J75" s="63"/>
      <c r="L75" s="63"/>
      <c r="N75" s="63"/>
    </row>
    <row r="76" spans="8:14">
      <c r="I76" s="63"/>
      <c r="J76" s="63"/>
      <c r="K76" s="63"/>
      <c r="L76" s="63"/>
      <c r="M76" s="63"/>
      <c r="N76" s="63"/>
    </row>
    <row r="77" spans="8:14">
      <c r="H77" s="67"/>
      <c r="I77" s="67"/>
      <c r="J77" s="67"/>
      <c r="K77" s="67"/>
      <c r="L77" s="67"/>
      <c r="M77" s="67"/>
      <c r="N77" s="67"/>
    </row>
    <row r="78" spans="8:14">
      <c r="I78" s="63"/>
      <c r="J78" s="63"/>
      <c r="K78" s="63"/>
      <c r="L78" s="63"/>
      <c r="M78" s="63"/>
      <c r="N78" s="63"/>
    </row>
    <row r="79" spans="8:14">
      <c r="I79" s="63"/>
      <c r="J79" s="63"/>
      <c r="K79" s="63"/>
      <c r="L79" s="63"/>
      <c r="M79" s="63"/>
      <c r="N79" s="63"/>
    </row>
    <row r="80" spans="8:14">
      <c r="J80" s="63"/>
      <c r="L80" s="63"/>
      <c r="N80" s="63"/>
    </row>
    <row r="81" spans="8:14">
      <c r="I81" s="63"/>
      <c r="J81" s="63"/>
      <c r="K81" s="63"/>
      <c r="L81" s="63"/>
      <c r="M81" s="63"/>
      <c r="N81" s="63"/>
    </row>
    <row r="82" spans="8:14">
      <c r="H82" s="67"/>
      <c r="I82" s="67"/>
      <c r="J82" s="67"/>
      <c r="K82" s="67"/>
      <c r="L82" s="67"/>
      <c r="M82" s="67"/>
      <c r="N82" s="67"/>
    </row>
    <row r="83" spans="8:14">
      <c r="I83" s="63"/>
      <c r="J83" s="63"/>
      <c r="K83" s="63"/>
      <c r="L83" s="63"/>
      <c r="M83" s="63"/>
      <c r="N83" s="63"/>
    </row>
    <row r="84" spans="8:14">
      <c r="I84" s="63"/>
      <c r="J84" s="63"/>
      <c r="K84" s="63"/>
      <c r="L84" s="63"/>
      <c r="M84" s="63"/>
      <c r="N84" s="63"/>
    </row>
    <row r="85" spans="8:14">
      <c r="J85" s="63"/>
      <c r="L85" s="63"/>
      <c r="N85" s="63"/>
    </row>
    <row r="86" spans="8:14">
      <c r="I86" s="63"/>
      <c r="J86" s="63"/>
      <c r="K86" s="63"/>
      <c r="L86" s="63"/>
      <c r="M86" s="63"/>
      <c r="N86" s="63"/>
    </row>
    <row r="87" spans="8:14">
      <c r="H87" s="67"/>
      <c r="I87" s="67"/>
      <c r="J87" s="67"/>
      <c r="K87" s="67"/>
      <c r="L87" s="67"/>
      <c r="M87" s="67"/>
      <c r="N87" s="67"/>
    </row>
  </sheetData>
  <mergeCells count="4">
    <mergeCell ref="B4:F9"/>
    <mergeCell ref="B3:F3"/>
    <mergeCell ref="B1:F1"/>
    <mergeCell ref="B2:F2"/>
  </mergeCells>
  <conditionalFormatting sqref="C21:F21 B14 B1 B16 B18 B3 B12:F12 B19:F20 C13:F18">
    <cfRule type="cellIs" dxfId="0" priority="1" stopIfTrue="1" operator="equal">
      <formula>"MOD($A:2) + $A"</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Input</vt:lpstr>
      <vt:lpstr>Output1</vt:lpstr>
      <vt:lpstr>Output2</vt:lpstr>
      <vt:lpstr>Output3</vt:lpstr>
      <vt:lpstr>PLI report</vt:lpstr>
      <vt:lpstr>Company 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