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nk\Box\ARG_Research\QuadrotorOptimization\COMPONENTS\"/>
    </mc:Choice>
  </mc:AlternateContent>
  <xr:revisionPtr revIDLastSave="0" documentId="13_ncr:1_{C0F207C7-5930-42C4-B0C5-46FC67B46CF6}" xr6:coauthVersionLast="47" xr6:coauthVersionMax="47" xr10:uidLastSave="{00000000-0000-0000-0000-000000000000}"/>
  <bookViews>
    <workbookView xWindow="-108" yWindow="-108" windowWidth="23256" windowHeight="12576" xr2:uid="{9A7CFA26-54F4-489F-A7E4-77AB580373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F3" i="1" l="1"/>
  <c r="G3" i="1" s="1"/>
  <c r="G8" i="1" l="1"/>
  <c r="G9" i="1"/>
  <c r="G10" i="1"/>
  <c r="G11" i="1"/>
  <c r="G12" i="1"/>
  <c r="G13" i="1"/>
  <c r="G2" i="1"/>
  <c r="F5" i="1"/>
  <c r="G5" i="1" s="1"/>
  <c r="F6" i="1"/>
  <c r="G6" i="1" s="1"/>
  <c r="G14" i="1" l="1"/>
</calcChain>
</file>

<file path=xl/sharedStrings.xml><?xml version="1.0" encoding="utf-8"?>
<sst xmlns="http://schemas.openxmlformats.org/spreadsheetml/2006/main" count="38" uniqueCount="36">
  <si>
    <t>Item</t>
  </si>
  <si>
    <t>Sub-Item</t>
  </si>
  <si>
    <t>Description</t>
  </si>
  <si>
    <t>Supplier</t>
  </si>
  <si>
    <t>Quantity</t>
  </si>
  <si>
    <t>Total</t>
  </si>
  <si>
    <t>500mm Frame Kit</t>
  </si>
  <si>
    <t>HolyBro</t>
  </si>
  <si>
    <t>Frame</t>
  </si>
  <si>
    <t>500mm</t>
  </si>
  <si>
    <t>ESCs</t>
  </si>
  <si>
    <t>BLHeli S 20A</t>
  </si>
  <si>
    <t>Motors</t>
  </si>
  <si>
    <t>2216 kV880</t>
  </si>
  <si>
    <t>Propellers</t>
  </si>
  <si>
    <t>10x4.5</t>
  </si>
  <si>
    <t>Power Management</t>
  </si>
  <si>
    <t>PM02</t>
  </si>
  <si>
    <t>Autopilot</t>
  </si>
  <si>
    <t>Pixhawk 4</t>
  </si>
  <si>
    <t>GPS</t>
  </si>
  <si>
    <t>Pixhawk 4 GPS</t>
  </si>
  <si>
    <t>Telemetry Radio</t>
  </si>
  <si>
    <t>915 mHz</t>
  </si>
  <si>
    <t>Optical Flow Camera</t>
  </si>
  <si>
    <t>PX4 Flow Kit</t>
  </si>
  <si>
    <t>Battery</t>
  </si>
  <si>
    <t>Turnigy Graphene 4000mAh 4S 45C XT90</t>
  </si>
  <si>
    <t>HobbyKing</t>
  </si>
  <si>
    <t>RC Reiver</t>
  </si>
  <si>
    <t>FrSky Archer R8 Pro</t>
  </si>
  <si>
    <t>Aloft Hobbies</t>
  </si>
  <si>
    <t>Note: All properties include weight of wires or other accessories associated with the item.</t>
  </si>
  <si>
    <t>*Included in Frame</t>
  </si>
  <si>
    <t>Unit Mass (kg)</t>
  </si>
  <si>
    <t>Total Mass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</si>
</sst>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2"/>
    <xf numFmtId="0" fontId="5" fillId="0" borderId="0" xfId="4" applyFont="1"/>
    <xf numFmtId="0" fontId="3" fillId="0" borderId="0" xfId="0" applyFont="1"/>
    <xf numFmtId="0" fontId="4" fillId="0" borderId="0" xfId="4"/>
    <xf numFmtId="0" fontId="3" fillId="0" borderId="2" xfId="3"/>
    <xf numFmtId="0" fontId="2" fillId="0" borderId="1" xfId="2" applyNumberFormat="1"/>
    <xf numFmtId="0" fontId="0" fillId="0" borderId="0" xfId="1" applyNumberFormat="1" applyFont="1"/>
    <xf numFmtId="0" fontId="3" fillId="0" borderId="2" xfId="3" applyNumberFormat="1"/>
  </cellXfs>
  <cellStyles count="5">
    <cellStyle name="Currency" xfId="1" builtinId="4"/>
    <cellStyle name="Heading 1" xfId="2" builtinId="16"/>
    <cellStyle name="Hyperlink" xfId="4" builtinId="8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obbyking.com/en_us/graphene-4000mah-4s-45c-w-xt90.html?queryID=da42731a7b0beb8660323c6c94da8772&amp;objectID=45456&amp;indexName=hbk_live_magento_en_us_products_hbk_price_stock_2_group_0_desc" TargetMode="External"/><Relationship Id="rId2" Type="http://schemas.openxmlformats.org/officeDocument/2006/relationships/hyperlink" Target="https://shop.holybro.com/px4flow-kit_p1035.html" TargetMode="External"/><Relationship Id="rId1" Type="http://schemas.openxmlformats.org/officeDocument/2006/relationships/hyperlink" Target="https://shop.holybro.com/s500-v2-kitmotor2216-880kv-propeller1045_p1153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lofthobbies.com/archer-r8-pr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D600-AE82-4212-9207-193C80B590DF}">
  <dimension ref="A1:G16"/>
  <sheetViews>
    <sheetView tabSelected="1" workbookViewId="0">
      <selection activeCell="G20" sqref="G20"/>
    </sheetView>
  </sheetViews>
  <sheetFormatPr defaultRowHeight="14.4" x14ac:dyDescent="0.3"/>
  <cols>
    <col min="1" max="1" width="22.109375" customWidth="1"/>
    <col min="2" max="2" width="25.6640625" customWidth="1"/>
    <col min="3" max="3" width="34.44140625" customWidth="1"/>
    <col min="4" max="4" width="14" customWidth="1"/>
    <col min="5" max="5" width="11.33203125" bestFit="1" customWidth="1"/>
    <col min="6" max="6" width="18.5546875" style="7" bestFit="1" customWidth="1"/>
    <col min="7" max="7" width="19.6640625" style="7" bestFit="1" customWidth="1"/>
  </cols>
  <sheetData>
    <row r="1" spans="1:7" ht="20.399999999999999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34</v>
      </c>
      <c r="G1" s="6" t="s">
        <v>35</v>
      </c>
    </row>
    <row r="2" spans="1:7" ht="15" thickTop="1" x14ac:dyDescent="0.3">
      <c r="A2" s="2" t="s">
        <v>6</v>
      </c>
      <c r="D2" t="s">
        <v>7</v>
      </c>
      <c r="E2">
        <v>1</v>
      </c>
      <c r="G2" s="7">
        <f>E2*F2</f>
        <v>0</v>
      </c>
    </row>
    <row r="3" spans="1:7" x14ac:dyDescent="0.3">
      <c r="A3" s="3"/>
      <c r="B3" t="s">
        <v>8</v>
      </c>
      <c r="C3" t="s">
        <v>9</v>
      </c>
      <c r="E3">
        <v>1</v>
      </c>
      <c r="F3" s="7">
        <f>0.51855-(0.026*4)</f>
        <v>0.41454999999999997</v>
      </c>
      <c r="G3" s="7">
        <f>E3*F3</f>
        <v>0.41454999999999997</v>
      </c>
    </row>
    <row r="4" spans="1:7" x14ac:dyDescent="0.3">
      <c r="A4" s="3"/>
      <c r="B4" t="s">
        <v>10</v>
      </c>
      <c r="C4" t="s">
        <v>11</v>
      </c>
      <c r="E4">
        <v>4</v>
      </c>
      <c r="F4" s="7">
        <v>2.5999999999999999E-2</v>
      </c>
      <c r="G4" s="7">
        <f>E4*F4</f>
        <v>0.104</v>
      </c>
    </row>
    <row r="5" spans="1:7" x14ac:dyDescent="0.3">
      <c r="A5" s="3"/>
      <c r="B5" t="s">
        <v>12</v>
      </c>
      <c r="C5" t="s">
        <v>13</v>
      </c>
      <c r="E5">
        <v>4</v>
      </c>
      <c r="F5" s="7">
        <f>0.2624/4</f>
        <v>6.5600000000000006E-2</v>
      </c>
      <c r="G5" s="7">
        <f t="shared" ref="G5:G13" si="0">E5*F5</f>
        <v>0.26240000000000002</v>
      </c>
    </row>
    <row r="6" spans="1:7" x14ac:dyDescent="0.3">
      <c r="A6" s="3"/>
      <c r="B6" t="s">
        <v>14</v>
      </c>
      <c r="C6" t="s">
        <v>15</v>
      </c>
      <c r="E6">
        <v>4</v>
      </c>
      <c r="F6" s="7">
        <f>0.0491/4</f>
        <v>1.2274999999999999E-2</v>
      </c>
      <c r="G6" s="7">
        <f t="shared" si="0"/>
        <v>4.9099999999999998E-2</v>
      </c>
    </row>
    <row r="7" spans="1:7" x14ac:dyDescent="0.3">
      <c r="A7" s="3"/>
      <c r="B7" t="s">
        <v>16</v>
      </c>
      <c r="C7" t="s">
        <v>17</v>
      </c>
      <c r="E7">
        <v>1</v>
      </c>
      <c r="F7" s="7" t="s">
        <v>33</v>
      </c>
      <c r="G7" s="7" t="s">
        <v>33</v>
      </c>
    </row>
    <row r="8" spans="1:7" x14ac:dyDescent="0.3">
      <c r="A8" s="3"/>
      <c r="B8" t="s">
        <v>18</v>
      </c>
      <c r="C8" t="s">
        <v>19</v>
      </c>
      <c r="E8">
        <v>1</v>
      </c>
      <c r="F8" s="7">
        <v>7.0000000000000007E-2</v>
      </c>
      <c r="G8" s="7">
        <f t="shared" si="0"/>
        <v>7.0000000000000007E-2</v>
      </c>
    </row>
    <row r="9" spans="1:7" x14ac:dyDescent="0.3">
      <c r="A9" s="3"/>
      <c r="B9" t="s">
        <v>20</v>
      </c>
      <c r="C9" t="s">
        <v>21</v>
      </c>
      <c r="E9">
        <v>1</v>
      </c>
      <c r="F9" s="7">
        <v>5.9450000000000003E-2</v>
      </c>
      <c r="G9" s="7">
        <f t="shared" si="0"/>
        <v>5.9450000000000003E-2</v>
      </c>
    </row>
    <row r="10" spans="1:7" x14ac:dyDescent="0.3">
      <c r="A10" s="3"/>
      <c r="B10" t="s">
        <v>22</v>
      </c>
      <c r="C10" t="s">
        <v>23</v>
      </c>
      <c r="E10">
        <v>1</v>
      </c>
      <c r="G10" s="7">
        <f t="shared" si="0"/>
        <v>0</v>
      </c>
    </row>
    <row r="11" spans="1:7" x14ac:dyDescent="0.3">
      <c r="A11" s="4" t="s">
        <v>24</v>
      </c>
      <c r="C11" t="s">
        <v>25</v>
      </c>
      <c r="D11" t="s">
        <v>7</v>
      </c>
      <c r="E11">
        <v>1</v>
      </c>
      <c r="F11" s="7">
        <v>1.9050000000000001E-2</v>
      </c>
      <c r="G11" s="7">
        <f t="shared" si="0"/>
        <v>1.9050000000000001E-2</v>
      </c>
    </row>
    <row r="12" spans="1:7" x14ac:dyDescent="0.3">
      <c r="A12" s="4" t="s">
        <v>26</v>
      </c>
      <c r="C12" t="s">
        <v>27</v>
      </c>
      <c r="D12" t="s">
        <v>28</v>
      </c>
      <c r="E12">
        <v>1</v>
      </c>
      <c r="F12" s="7">
        <v>0.47735</v>
      </c>
      <c r="G12" s="7">
        <f t="shared" si="0"/>
        <v>0.47735</v>
      </c>
    </row>
    <row r="13" spans="1:7" x14ac:dyDescent="0.3">
      <c r="A13" s="4" t="s">
        <v>29</v>
      </c>
      <c r="C13" t="s">
        <v>30</v>
      </c>
      <c r="D13" t="s">
        <v>31</v>
      </c>
      <c r="E13">
        <v>1</v>
      </c>
      <c r="F13" s="7">
        <v>1.5699999999999999E-2</v>
      </c>
      <c r="G13" s="7">
        <f t="shared" si="0"/>
        <v>1.5699999999999999E-2</v>
      </c>
    </row>
    <row r="14" spans="1:7" ht="15" thickBot="1" x14ac:dyDescent="0.35">
      <c r="A14" s="5" t="s">
        <v>5</v>
      </c>
      <c r="B14" s="5"/>
      <c r="C14" s="5"/>
      <c r="D14" s="5"/>
      <c r="E14" s="5"/>
      <c r="F14" s="8"/>
      <c r="G14" s="8">
        <f>SUM(G2:G13)</f>
        <v>1.4716</v>
      </c>
    </row>
    <row r="15" spans="1:7" ht="15" thickTop="1" x14ac:dyDescent="0.3"/>
    <row r="16" spans="1:7" x14ac:dyDescent="0.3">
      <c r="A16" t="s">
        <v>32</v>
      </c>
    </row>
  </sheetData>
  <hyperlinks>
    <hyperlink ref="A2" r:id="rId1" xr:uid="{DAA3B178-F289-4BBF-A66B-B91DD34069F2}"/>
    <hyperlink ref="A11" r:id="rId2" xr:uid="{9E604536-B6CB-4815-880C-F81049848033}"/>
    <hyperlink ref="A12" r:id="rId3" xr:uid="{4964F84B-92D2-40C7-AB2D-CEBC0B3609BE}"/>
    <hyperlink ref="A13" r:id="rId4" xr:uid="{45F879AA-2543-4E6A-A3DB-04B61E06E7C2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Renkert</dc:creator>
  <cp:lastModifiedBy>Philip Renkert</cp:lastModifiedBy>
  <dcterms:created xsi:type="dcterms:W3CDTF">2021-06-07T19:44:13Z</dcterms:created>
  <dcterms:modified xsi:type="dcterms:W3CDTF">2021-06-16T20:57:00Z</dcterms:modified>
</cp:coreProperties>
</file>