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NAN\Documents\Cursos\Planilha\"/>
    </mc:Choice>
  </mc:AlternateContent>
  <xr:revisionPtr revIDLastSave="0" documentId="8_{033B283A-6DB1-405C-A288-D952AED3DA84}" xr6:coauthVersionLast="47" xr6:coauthVersionMax="47" xr10:uidLastSave="{00000000-0000-0000-0000-000000000000}"/>
  <bookViews>
    <workbookView xWindow="-120" yWindow="-120" windowWidth="20730" windowHeight="11040" xr2:uid="{2023B675-A11E-45F7-A970-1A0E8BD205BA}"/>
  </bookViews>
  <sheets>
    <sheet name="Planilha investimento" sheetId="1" r:id="rId1"/>
    <sheet name="Elementos" sheetId="2" r:id="rId2"/>
  </sheets>
  <definedNames>
    <definedName name="aporte_mensal">'Planilha investimento'!$D$12</definedName>
    <definedName name="periodo_mes">'Planilha investimento'!$D$17</definedName>
    <definedName name="salario">'Planilha investimento'!$D$11</definedName>
    <definedName name="taxa_de_rendimento">'Planilha investimento'!$D$13</definedName>
    <definedName name="valor_investido">'Planilha investimento'!$D$16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C25" i="1" l="1"/>
  <c r="C26" i="1"/>
  <c r="D26" i="1" s="1"/>
  <c r="C27" i="1"/>
  <c r="D27" i="1" s="1"/>
  <c r="C24" i="1"/>
  <c r="D24" i="1" s="1"/>
  <c r="D25" i="1"/>
</calcChain>
</file>

<file path=xl/sharedStrings.xml><?xml version="1.0" encoding="utf-8"?>
<sst xmlns="http://schemas.openxmlformats.org/spreadsheetml/2006/main" count="66" uniqueCount="31">
  <si>
    <t>Patrimonio acumulado</t>
  </si>
  <si>
    <t>Dividendos</t>
  </si>
  <si>
    <t>Aporte mensal</t>
  </si>
  <si>
    <t>Periodo [mês]</t>
  </si>
  <si>
    <t>Rendimento mensal</t>
  </si>
  <si>
    <t>INVESTIMENTO MENSAL</t>
  </si>
  <si>
    <t>Quantidade de anos</t>
  </si>
  <si>
    <t>Valor acumulado</t>
  </si>
  <si>
    <t>CENÁRIOS</t>
  </si>
  <si>
    <t>Salário</t>
  </si>
  <si>
    <t>CLIENTE</t>
  </si>
  <si>
    <t>Valor a investir</t>
  </si>
  <si>
    <t>Taxa de rendimento mensal</t>
  </si>
  <si>
    <t>Dividendo</t>
  </si>
  <si>
    <t>Tipo de investidor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</si>
  <si>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</si>
  <si>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</si>
  <si>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</si>
  <si>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</si>
  <si>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</si>
  <si>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</si>
  <si>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</si>
  <si>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FOFs</t>
  </si>
  <si>
    <t>DESENVOLVIMENTO</t>
  </si>
  <si>
    <t>HOTELARIAS</t>
  </si>
  <si>
    <t>Conservador</t>
  </si>
  <si>
    <t>Agressivo</t>
  </si>
  <si>
    <t>CHAVE</t>
  </si>
  <si>
    <t>PERFIL</t>
  </si>
  <si>
    <t>%</t>
  </si>
  <si>
    <t>HÍBRIDOS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</si>
</sst>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scadia Code"/>
      <family val="3"/>
    </font>
    <font>
      <sz val="20"/>
      <color theme="0"/>
      <name val="Cascadia Code"/>
      <family val="3"/>
    </font>
    <font>
      <sz val="14"/>
      <name val="Cascadia Code"/>
      <family val="3"/>
    </font>
    <font>
      <sz val="14"/>
      <color theme="1"/>
      <name val="Cascadia Code"/>
      <family val="3"/>
    </font>
    <font>
      <sz val="14"/>
      <color theme="0"/>
      <name val="Cascadia Code"/>
      <family val="3"/>
    </font>
  </fonts>
  <fills count="9">
    <fill>
      <patternFill patternType="none"/>
    </fill>
    <fill>
      <patternFill patternType="gray125"/>
    </fill>
    <fill>
      <patternFill patternType="solid">
        <fgColor rgb="FF004AAD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ck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indexed="64"/>
      </right>
      <top style="thick">
        <color indexed="64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theme="0" tint="-0.34998626667073579"/>
      </bottom>
      <diagonal/>
    </border>
    <border>
      <left/>
      <right/>
      <top style="thick">
        <color indexed="64"/>
      </top>
      <bottom style="thin">
        <color theme="0" tint="-0.34998626667073579"/>
      </bottom>
      <diagonal/>
    </border>
    <border>
      <left/>
      <right style="thick">
        <color indexed="64"/>
      </right>
      <top style="thick">
        <color indexed="64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9" fontId="0" fillId="0" borderId="0" xfId="0" applyNumberFormat="1"/>
    <xf numFmtId="0" fontId="2" fillId="0" borderId="0" xfId="0" applyFont="1"/>
    <xf numFmtId="0" fontId="5" fillId="0" borderId="0" xfId="0" applyFont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166" fontId="5" fillId="4" borderId="9" xfId="0" applyNumberFormat="1" applyFont="1" applyFill="1" applyBorder="1"/>
    <xf numFmtId="0" fontId="5" fillId="4" borderId="4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166" fontId="5" fillId="6" borderId="6" xfId="0" applyNumberFormat="1" applyFont="1" applyFill="1" applyBorder="1" applyAlignment="1">
      <alignment horizontal="right"/>
    </xf>
    <xf numFmtId="0" fontId="5" fillId="6" borderId="5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5" fillId="6" borderId="8" xfId="0" applyFont="1" applyFill="1" applyBorder="1" applyAlignment="1">
      <alignment horizontal="left"/>
    </xf>
    <xf numFmtId="10" fontId="5" fillId="6" borderId="9" xfId="0" applyNumberFormat="1" applyFont="1" applyFill="1" applyBorder="1" applyAlignment="1">
      <alignment horizontal="right"/>
    </xf>
    <xf numFmtId="0" fontId="5" fillId="7" borderId="5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6" xfId="0" applyFont="1" applyFill="1" applyBorder="1"/>
    <xf numFmtId="0" fontId="5" fillId="7" borderId="5" xfId="0" applyFont="1" applyFill="1" applyBorder="1" applyAlignment="1">
      <alignment horizontal="center"/>
    </xf>
    <xf numFmtId="8" fontId="5" fillId="7" borderId="1" xfId="0" applyNumberFormat="1" applyFont="1" applyFill="1" applyBorder="1"/>
    <xf numFmtId="8" fontId="5" fillId="7" borderId="6" xfId="0" applyNumberFormat="1" applyFont="1" applyFill="1" applyBorder="1"/>
    <xf numFmtId="0" fontId="5" fillId="7" borderId="7" xfId="0" applyFont="1" applyFill="1" applyBorder="1" applyAlignment="1">
      <alignment horizontal="center"/>
    </xf>
    <xf numFmtId="8" fontId="5" fillId="7" borderId="8" xfId="0" applyNumberFormat="1" applyFont="1" applyFill="1" applyBorder="1"/>
    <xf numFmtId="8" fontId="5" fillId="7" borderId="9" xfId="0" applyNumberFormat="1" applyFont="1" applyFill="1" applyBorder="1"/>
    <xf numFmtId="0" fontId="5" fillId="7" borderId="5" xfId="0" applyFont="1" applyFill="1" applyBorder="1"/>
    <xf numFmtId="9" fontId="5" fillId="7" borderId="1" xfId="1" applyNumberFormat="1" applyFont="1" applyFill="1" applyBorder="1"/>
    <xf numFmtId="166" fontId="5" fillId="7" borderId="6" xfId="0" applyNumberFormat="1" applyFont="1" applyFill="1" applyBorder="1"/>
    <xf numFmtId="0" fontId="5" fillId="7" borderId="7" xfId="0" applyFont="1" applyFill="1" applyBorder="1"/>
    <xf numFmtId="9" fontId="5" fillId="7" borderId="8" xfId="1" applyNumberFormat="1" applyFont="1" applyFill="1" applyBorder="1"/>
    <xf numFmtId="166" fontId="5" fillId="7" borderId="9" xfId="0" applyNumberFormat="1" applyFont="1" applyFill="1" applyBorder="1"/>
    <xf numFmtId="0" fontId="5" fillId="8" borderId="5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/>
    </xf>
    <xf numFmtId="10" fontId="5" fillId="7" borderId="6" xfId="1" applyNumberFormat="1" applyFont="1" applyFill="1" applyBorder="1"/>
    <xf numFmtId="0" fontId="5" fillId="8" borderId="5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8" fontId="5" fillId="8" borderId="6" xfId="0" applyNumberFormat="1" applyFont="1" applyFill="1" applyBorder="1"/>
    <xf numFmtId="0" fontId="5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8" fontId="5" fillId="8" borderId="9" xfId="0" applyNumberFormat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4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0</xdr:row>
      <xdr:rowOff>123825</xdr:rowOff>
    </xdr:from>
    <xdr:to>
      <xdr:col>4</xdr:col>
      <xdr:colOff>38097</xdr:colOff>
      <xdr:row>8</xdr:row>
      <xdr:rowOff>47624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D1F0107-B58B-AE52-F39D-0657684B6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23825"/>
          <a:ext cx="5791197" cy="1447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11B6-93A4-41DF-91C5-94715A1BFE1D}">
  <dimension ref="A1:M45"/>
  <sheetViews>
    <sheetView showGridLines="0" tabSelected="1" zoomScale="85" zoomScaleNormal="85" workbookViewId="0">
      <selection activeCell="D29" sqref="D29"/>
    </sheetView>
  </sheetViews>
  <sheetFormatPr defaultColWidth="0" defaultRowHeight="15" zeroHeight="1" x14ac:dyDescent="0.25"/>
  <cols>
    <col min="1" max="1" width="3" customWidth="1"/>
    <col min="2" max="2" width="30.28515625" bestFit="1" customWidth="1"/>
    <col min="3" max="3" width="31.85546875" bestFit="1" customWidth="1"/>
    <col min="4" max="4" width="23.7109375" bestFit="1" customWidth="1"/>
    <col min="5" max="5" width="9.140625" customWidth="1"/>
    <col min="6" max="6" width="20.28515625" hidden="1"/>
    <col min="7" max="9" width="9.140625" hidden="1"/>
    <col min="10" max="10" width="10.7109375" hidden="1"/>
    <col min="14" max="16384" width="9.140625" hidden="1"/>
  </cols>
  <sheetData>
    <row r="1" spans="1:4" x14ac:dyDescent="0.25"/>
    <row r="2" spans="1:4" x14ac:dyDescent="0.25"/>
    <row r="3" spans="1:4" x14ac:dyDescent="0.25"/>
    <row r="4" spans="1:4" x14ac:dyDescent="0.25"/>
    <row r="5" spans="1:4" x14ac:dyDescent="0.25"/>
    <row r="6" spans="1:4" x14ac:dyDescent="0.25"/>
    <row r="7" spans="1:4" x14ac:dyDescent="0.25"/>
    <row r="8" spans="1:4" x14ac:dyDescent="0.25"/>
    <row r="9" spans="1:4" ht="15.75" thickBot="1" x14ac:dyDescent="0.3"/>
    <row r="10" spans="1:4" ht="29.25" thickTop="1" x14ac:dyDescent="0.45">
      <c r="A10" s="2"/>
      <c r="B10" s="4" t="s">
        <v>10</v>
      </c>
      <c r="C10" s="5"/>
      <c r="D10" s="6"/>
    </row>
    <row r="11" spans="1:4" ht="21" x14ac:dyDescent="0.35">
      <c r="A11" s="2"/>
      <c r="B11" s="22" t="s">
        <v>9</v>
      </c>
      <c r="C11" s="23"/>
      <c r="D11" s="24">
        <v>2000</v>
      </c>
    </row>
    <row r="12" spans="1:4" ht="21" x14ac:dyDescent="0.35">
      <c r="A12" s="2"/>
      <c r="B12" s="25" t="s">
        <v>2</v>
      </c>
      <c r="C12" s="26"/>
      <c r="D12" s="24">
        <v>200</v>
      </c>
    </row>
    <row r="13" spans="1:4" ht="21.75" thickBot="1" x14ac:dyDescent="0.4">
      <c r="A13" s="2"/>
      <c r="B13" s="27" t="s">
        <v>4</v>
      </c>
      <c r="C13" s="28"/>
      <c r="D13" s="29">
        <v>1.7999999999999999E-2</v>
      </c>
    </row>
    <row r="14" spans="1:4" ht="22.5" thickTop="1" thickBot="1" x14ac:dyDescent="0.4">
      <c r="A14" s="2"/>
      <c r="B14" s="3"/>
      <c r="C14" s="3"/>
      <c r="D14" s="3"/>
    </row>
    <row r="15" spans="1:4" ht="29.25" thickTop="1" x14ac:dyDescent="0.45">
      <c r="A15" s="2"/>
      <c r="B15" s="7" t="s">
        <v>5</v>
      </c>
      <c r="C15" s="8"/>
      <c r="D15" s="9"/>
    </row>
    <row r="16" spans="1:4" ht="21" x14ac:dyDescent="0.35">
      <c r="A16" s="2"/>
      <c r="B16" s="30" t="s">
        <v>11</v>
      </c>
      <c r="C16" s="31"/>
      <c r="D16" s="41">
        <v>150</v>
      </c>
    </row>
    <row r="17" spans="1:4" ht="21" x14ac:dyDescent="0.35">
      <c r="A17" s="2"/>
      <c r="B17" s="30" t="s">
        <v>3</v>
      </c>
      <c r="C17" s="31"/>
      <c r="D17" s="32">
        <v>2</v>
      </c>
    </row>
    <row r="18" spans="1:4" ht="21" x14ac:dyDescent="0.35">
      <c r="A18" s="2"/>
      <c r="B18" s="30" t="s">
        <v>12</v>
      </c>
      <c r="C18" s="31"/>
      <c r="D18" s="48">
        <v>1.4999999999999999E-2</v>
      </c>
    </row>
    <row r="19" spans="1:4" ht="21" x14ac:dyDescent="0.35">
      <c r="A19" s="2"/>
      <c r="B19" s="49" t="s">
        <v>0</v>
      </c>
      <c r="C19" s="50"/>
      <c r="D19" s="51">
        <f>FV(D18,D17*12,D16*-1)</f>
        <v>4295.028119290203</v>
      </c>
    </row>
    <row r="20" spans="1:4" ht="21.75" thickBot="1" x14ac:dyDescent="0.4">
      <c r="A20" s="2"/>
      <c r="B20" s="52" t="s">
        <v>13</v>
      </c>
      <c r="C20" s="53"/>
      <c r="D20" s="54">
        <f>(D19+D16)*D18</f>
        <v>66.675421789353038</v>
      </c>
    </row>
    <row r="21" spans="1:4" ht="22.5" thickTop="1" thickBot="1" x14ac:dyDescent="0.4">
      <c r="A21" s="2"/>
      <c r="B21" s="3"/>
      <c r="C21" s="3"/>
      <c r="D21" s="3"/>
    </row>
    <row r="22" spans="1:4" ht="29.25" thickTop="1" x14ac:dyDescent="0.45">
      <c r="A22" s="2"/>
      <c r="B22" s="19" t="s">
        <v>8</v>
      </c>
      <c r="C22" s="20"/>
      <c r="D22" s="21"/>
    </row>
    <row r="23" spans="1:4" ht="21" x14ac:dyDescent="0.35">
      <c r="A23" s="2"/>
      <c r="B23" s="45" t="s">
        <v>6</v>
      </c>
      <c r="C23" s="46" t="s">
        <v>7</v>
      </c>
      <c r="D23" s="47" t="s">
        <v>1</v>
      </c>
    </row>
    <row r="24" spans="1:4" ht="21" x14ac:dyDescent="0.35">
      <c r="A24" s="2"/>
      <c r="B24" s="33">
        <v>5</v>
      </c>
      <c r="C24" s="34">
        <f>FV($D$13,$B24*12,$D$12*-1)</f>
        <v>21294.795090276446</v>
      </c>
      <c r="D24" s="35">
        <f>C24*0.01</f>
        <v>212.94795090276446</v>
      </c>
    </row>
    <row r="25" spans="1:4" ht="21" x14ac:dyDescent="0.35">
      <c r="A25" s="2"/>
      <c r="B25" s="33">
        <v>10</v>
      </c>
      <c r="C25" s="34">
        <f>FV($D$13,$B25*12,$D$12*-1)</f>
        <v>83401.736994870473</v>
      </c>
      <c r="D25" s="35">
        <f t="shared" ref="D25:D27" si="0">C25*0.01</f>
        <v>834.01736994870475</v>
      </c>
    </row>
    <row r="26" spans="1:4" ht="21" x14ac:dyDescent="0.35">
      <c r="A26" s="2"/>
      <c r="B26" s="33">
        <v>15</v>
      </c>
      <c r="C26" s="34">
        <f>FV($D$13,$B26*12,$D$12*-1)</f>
        <v>264538.59303824749</v>
      </c>
      <c r="D26" s="35">
        <f t="shared" si="0"/>
        <v>2645.3859303824752</v>
      </c>
    </row>
    <row r="27" spans="1:4" ht="21.75" thickBot="1" x14ac:dyDescent="0.4">
      <c r="A27" s="2"/>
      <c r="B27" s="36">
        <v>20</v>
      </c>
      <c r="C27" s="37">
        <f>FV($D$13,$B27*12,$D$12*-1)</f>
        <v>792829.9500282798</v>
      </c>
      <c r="D27" s="38">
        <f t="shared" si="0"/>
        <v>7928.2995002827984</v>
      </c>
    </row>
    <row r="28" spans="1:4" ht="22.5" thickTop="1" thickBot="1" x14ac:dyDescent="0.4">
      <c r="A28" s="2"/>
      <c r="B28" s="3"/>
      <c r="C28" s="3"/>
      <c r="D28" s="3"/>
    </row>
    <row r="29" spans="1:4" ht="21.75" thickTop="1" x14ac:dyDescent="0.35">
      <c r="A29" s="2"/>
      <c r="B29" s="10" t="s">
        <v>14</v>
      </c>
      <c r="C29" s="11"/>
      <c r="D29" s="18" t="s">
        <v>15</v>
      </c>
    </row>
    <row r="30" spans="1:4" ht="21.75" thickBot="1" x14ac:dyDescent="0.4">
      <c r="A30" s="2"/>
      <c r="B30" s="12" t="s">
        <v>16</v>
      </c>
      <c r="C30" s="13"/>
      <c r="D30" s="17">
        <v>200</v>
      </c>
    </row>
    <row r="31" spans="1:4" ht="22.5" thickTop="1" thickBot="1" x14ac:dyDescent="0.4">
      <c r="A31" s="2"/>
      <c r="B31" s="3"/>
      <c r="C31" s="3"/>
      <c r="D31" s="3"/>
    </row>
    <row r="32" spans="1:4" ht="21.75" thickTop="1" x14ac:dyDescent="0.35">
      <c r="A32" s="2"/>
      <c r="B32" s="14" t="s">
        <v>17</v>
      </c>
      <c r="C32" s="15" t="s">
        <v>18</v>
      </c>
      <c r="D32" s="16" t="s">
        <v>19</v>
      </c>
    </row>
    <row r="33" spans="1:4" ht="21" x14ac:dyDescent="0.35">
      <c r="A33" s="2"/>
      <c r="B33" s="39" t="s">
        <v>20</v>
      </c>
      <c r="C33" s="40">
        <f>VLOOKUP($D$29&amp;"-"&amp;$B33,Elementos!$A:$D,4,FALSE)</f>
        <v>0.32</v>
      </c>
      <c r="D33" s="41">
        <f>$D$30*C33</f>
        <v>64</v>
      </c>
    </row>
    <row r="34" spans="1:4" ht="21" x14ac:dyDescent="0.35">
      <c r="A34" s="2"/>
      <c r="B34" s="39" t="s">
        <v>21</v>
      </c>
      <c r="C34" s="40">
        <f>VLOOKUP($D$29&amp;"-"&amp;$B34,Elementos!$A:$D,4,FALSE)</f>
        <v>0.35</v>
      </c>
      <c r="D34" s="41">
        <f t="shared" ref="D34:D38" si="1">$D$30*C34</f>
        <v>70</v>
      </c>
    </row>
    <row r="35" spans="1:4" ht="21" x14ac:dyDescent="0.35">
      <c r="A35" s="2"/>
      <c r="B35" s="39" t="s">
        <v>30</v>
      </c>
      <c r="C35" s="40">
        <f>VLOOKUP($D$29&amp;"-"&amp;$B35,Elementos!$A:$D,4,FALSE)</f>
        <v>0.08</v>
      </c>
      <c r="D35" s="41">
        <f t="shared" si="1"/>
        <v>16</v>
      </c>
    </row>
    <row r="36" spans="1:4" ht="21" x14ac:dyDescent="0.35">
      <c r="A36" s="2"/>
      <c r="B36" s="39" t="s">
        <v>22</v>
      </c>
      <c r="C36" s="40">
        <f>VLOOKUP($D$29&amp;"-"&amp;$B36,Elementos!$A:$D,4,FALSE)</f>
        <v>0.05</v>
      </c>
      <c r="D36" s="41">
        <f t="shared" si="1"/>
        <v>10</v>
      </c>
    </row>
    <row r="37" spans="1:4" ht="21" x14ac:dyDescent="0.35">
      <c r="A37" s="2"/>
      <c r="B37" s="39" t="s">
        <v>23</v>
      </c>
      <c r="C37" s="40">
        <f>VLOOKUP($D$29&amp;"-"&amp;$B37,Elementos!$A:$D,4,FALSE)</f>
        <v>0.1</v>
      </c>
      <c r="D37" s="41">
        <f t="shared" si="1"/>
        <v>20</v>
      </c>
    </row>
    <row r="38" spans="1:4" ht="21.75" thickBot="1" x14ac:dyDescent="0.4">
      <c r="A38" s="2"/>
      <c r="B38" s="42" t="s">
        <v>24</v>
      </c>
      <c r="C38" s="43">
        <f>VLOOKUP($D$29&amp;"-"&amp;$B38,Elementos!$A:$D,4,FALSE)</f>
        <v>0.1</v>
      </c>
      <c r="D38" s="44">
        <f t="shared" si="1"/>
        <v>20</v>
      </c>
    </row>
    <row r="39" spans="1:4" ht="17.25" thickTop="1" x14ac:dyDescent="0.3">
      <c r="A39" s="2"/>
      <c r="B39" s="2"/>
      <c r="C39" s="2"/>
      <c r="D39" s="2"/>
    </row>
    <row r="40" spans="1:4" ht="16.5" hidden="1" x14ac:dyDescent="0.3">
      <c r="A40" s="2"/>
      <c r="B40" s="2"/>
      <c r="C40" s="2"/>
      <c r="D40" s="2"/>
    </row>
    <row r="41" spans="1:4" ht="16.5" hidden="1" x14ac:dyDescent="0.3">
      <c r="A41" s="2"/>
      <c r="B41" s="2"/>
      <c r="C41" s="2"/>
      <c r="D41" s="2"/>
    </row>
    <row r="45" spans="1:4" x14ac:dyDescent="0.25"/>
  </sheetData>
  <mergeCells count="13">
    <mergeCell ref="B11:C11"/>
    <mergeCell ref="B12:C12"/>
    <mergeCell ref="B13:C13"/>
    <mergeCell ref="B10:D10"/>
    <mergeCell ref="B22:D22"/>
    <mergeCell ref="B29:C29"/>
    <mergeCell ref="B30:C30"/>
    <mergeCell ref="B16:C16"/>
    <mergeCell ref="B17:C17"/>
    <mergeCell ref="B18:C18"/>
    <mergeCell ref="B19:C19"/>
    <mergeCell ref="B20:C20"/>
    <mergeCell ref="B15:D15"/>
  </mergeCells>
  <dataValidations count="1">
    <dataValidation type="list" allowBlank="1" showErrorMessage="1" sqref="D29" xr:uid="{AE3892BE-0570-4C04-AED4-A2F01338EA5C}">
      <formula1>"Moderado,Conservador,Agressivo"</formula1>
    </dataValidation>
  </dataValidations>
  <pageMargins left="0.511811024" right="0.511811024" top="0.78740157499999996" bottom="0.78740157499999996" header="0.31496062000000002" footer="0.31496062000000002"/>
  <pageSetup paperSize="256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A23B4-4496-4957-BEFE-D2C17F3A75A1}">
  <dimension ref="A1:D19"/>
  <sheetViews>
    <sheetView workbookViewId="0">
      <selection activeCell="F11" sqref="F11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11.85546875" customWidth="1"/>
  </cols>
  <sheetData>
    <row r="1" spans="1:4" x14ac:dyDescent="0.25">
      <c r="A1" t="s">
        <v>27</v>
      </c>
      <c r="B1" t="s">
        <v>28</v>
      </c>
      <c r="C1" t="s">
        <v>17</v>
      </c>
      <c r="D1" t="s">
        <v>29</v>
      </c>
    </row>
    <row r="2" spans="1:4" x14ac:dyDescent="0.25">
      <c r="A2" t="str">
        <f>$B2&amp;"-"&amp;$C2</f>
        <v>Conservador-PAPEL</v>
      </c>
      <c r="B2" t="s">
        <v>25</v>
      </c>
      <c r="C2" t="s">
        <v>20</v>
      </c>
      <c r="D2" s="1">
        <v>0.3</v>
      </c>
    </row>
    <row r="3" spans="1:4" x14ac:dyDescent="0.25">
      <c r="A3" t="str">
        <f t="shared" ref="A3:A19" si="0">$B3&amp;"-"&amp;$C3</f>
        <v>Conservador-TIJOLO</v>
      </c>
      <c r="B3" t="s">
        <v>25</v>
      </c>
      <c r="C3" t="s">
        <v>21</v>
      </c>
      <c r="D3" s="1">
        <v>0.5</v>
      </c>
    </row>
    <row r="4" spans="1:4" x14ac:dyDescent="0.25">
      <c r="A4" t="str">
        <f t="shared" si="0"/>
        <v>Conservador-HÍBRIDOS</v>
      </c>
      <c r="B4" t="s">
        <v>25</v>
      </c>
      <c r="C4" t="s">
        <v>30</v>
      </c>
      <c r="D4" s="1">
        <v>0.1</v>
      </c>
    </row>
    <row r="5" spans="1:4" x14ac:dyDescent="0.25">
      <c r="A5" t="str">
        <f t="shared" si="0"/>
        <v>Conservador-FOFs</v>
      </c>
      <c r="B5" t="s">
        <v>25</v>
      </c>
      <c r="C5" t="s">
        <v>22</v>
      </c>
      <c r="D5" s="1">
        <v>0.1</v>
      </c>
    </row>
    <row r="6" spans="1:4" x14ac:dyDescent="0.25">
      <c r="A6" t="str">
        <f t="shared" si="0"/>
        <v>Conservador-DESENVOLVIMENTO</v>
      </c>
      <c r="B6" t="s">
        <v>25</v>
      </c>
      <c r="C6" t="s">
        <v>23</v>
      </c>
      <c r="D6" s="1">
        <v>0</v>
      </c>
    </row>
    <row r="7" spans="1:4" x14ac:dyDescent="0.25">
      <c r="A7" t="str">
        <f t="shared" si="0"/>
        <v>Conservador-HOTELARIAS</v>
      </c>
      <c r="B7" t="s">
        <v>25</v>
      </c>
      <c r="C7" t="s">
        <v>24</v>
      </c>
      <c r="D7" s="1">
        <v>0</v>
      </c>
    </row>
    <row r="8" spans="1:4" x14ac:dyDescent="0.25">
      <c r="A8" t="str">
        <f t="shared" si="0"/>
        <v>Moderado-PAPEL</v>
      </c>
      <c r="B8" t="s">
        <v>15</v>
      </c>
      <c r="C8" t="s">
        <v>20</v>
      </c>
      <c r="D8" s="1">
        <v>0.32</v>
      </c>
    </row>
    <row r="9" spans="1:4" x14ac:dyDescent="0.25">
      <c r="A9" t="str">
        <f t="shared" si="0"/>
        <v>Moderado-TIJOLO</v>
      </c>
      <c r="B9" t="s">
        <v>15</v>
      </c>
      <c r="C9" t="s">
        <v>21</v>
      </c>
      <c r="D9" s="1">
        <v>0.35</v>
      </c>
    </row>
    <row r="10" spans="1:4" x14ac:dyDescent="0.25">
      <c r="A10" t="str">
        <f t="shared" si="0"/>
        <v>Moderado-HÍBRIDOS</v>
      </c>
      <c r="B10" t="s">
        <v>15</v>
      </c>
      <c r="C10" t="s">
        <v>30</v>
      </c>
      <c r="D10" s="1">
        <v>0.08</v>
      </c>
    </row>
    <row r="11" spans="1:4" x14ac:dyDescent="0.25">
      <c r="A11" t="str">
        <f t="shared" si="0"/>
        <v>Moderado-FOFs</v>
      </c>
      <c r="B11" t="s">
        <v>15</v>
      </c>
      <c r="C11" t="s">
        <v>22</v>
      </c>
      <c r="D11" s="1">
        <v>0.05</v>
      </c>
    </row>
    <row r="12" spans="1:4" x14ac:dyDescent="0.25">
      <c r="A12" t="str">
        <f t="shared" si="0"/>
        <v>Moderado-DESENVOLVIMENTO</v>
      </c>
      <c r="B12" t="s">
        <v>15</v>
      </c>
      <c r="C12" t="s">
        <v>23</v>
      </c>
      <c r="D12" s="1">
        <v>0.1</v>
      </c>
    </row>
    <row r="13" spans="1:4" x14ac:dyDescent="0.25">
      <c r="A13" t="str">
        <f t="shared" si="0"/>
        <v>Moderado-HOTELARIAS</v>
      </c>
      <c r="B13" t="s">
        <v>15</v>
      </c>
      <c r="C13" t="s">
        <v>24</v>
      </c>
      <c r="D13" s="1">
        <v>0.1</v>
      </c>
    </row>
    <row r="14" spans="1:4" x14ac:dyDescent="0.25">
      <c r="A14" t="str">
        <f t="shared" si="0"/>
        <v>Agressivo-PAPEL</v>
      </c>
      <c r="B14" t="s">
        <v>26</v>
      </c>
      <c r="C14" t="s">
        <v>20</v>
      </c>
      <c r="D14" s="1">
        <v>0.5</v>
      </c>
    </row>
    <row r="15" spans="1:4" x14ac:dyDescent="0.25">
      <c r="A15" t="str">
        <f t="shared" si="0"/>
        <v>Agressivo-TIJOLO</v>
      </c>
      <c r="B15" t="s">
        <v>26</v>
      </c>
      <c r="C15" t="s">
        <v>21</v>
      </c>
      <c r="D15" s="1">
        <v>0.1</v>
      </c>
    </row>
    <row r="16" spans="1:4" x14ac:dyDescent="0.25">
      <c r="A16" t="str">
        <f t="shared" si="0"/>
        <v>Agressivo-HÍBRIDOS</v>
      </c>
      <c r="B16" t="s">
        <v>26</v>
      </c>
      <c r="C16" t="s">
        <v>30</v>
      </c>
      <c r="D16" s="1">
        <v>0.05</v>
      </c>
    </row>
    <row r="17" spans="1:4" x14ac:dyDescent="0.25">
      <c r="A17" t="str">
        <f t="shared" si="0"/>
        <v>Agressivo-FOFs</v>
      </c>
      <c r="B17" t="s">
        <v>26</v>
      </c>
      <c r="C17" t="s">
        <v>22</v>
      </c>
      <c r="D17" s="1">
        <v>0.05</v>
      </c>
    </row>
    <row r="18" spans="1:4" x14ac:dyDescent="0.25">
      <c r="A18" t="str">
        <f t="shared" si="0"/>
        <v>Agressivo-DESENVOLVIMENTO</v>
      </c>
      <c r="B18" t="s">
        <v>26</v>
      </c>
      <c r="C18" t="s">
        <v>23</v>
      </c>
      <c r="D18" s="1">
        <v>0.2</v>
      </c>
    </row>
    <row r="19" spans="1:4" x14ac:dyDescent="0.25">
      <c r="A19" t="str">
        <f t="shared" si="0"/>
        <v>Agressivo-HOTELARIAS</v>
      </c>
      <c r="B19" t="s">
        <v>26</v>
      </c>
      <c r="C19" t="s">
        <v>24</v>
      </c>
      <c r="D19" s="1">
        <v>0.1</v>
      </c>
    </row>
  </sheetData>
  <dataValidations count="1">
    <dataValidation type="list" allowBlank="1" showErrorMessage="1" sqref="B2:B19" xr:uid="{A4B4E0F3-CCD5-48BF-9CFF-1B20D19B4F2B}">
      <formula1>"Moderado,Conservador,Agressivo"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 investimento</vt:lpstr>
      <vt:lpstr>Elementos</vt:lpstr>
      <vt:lpstr>aporte_mensal</vt:lpstr>
      <vt:lpstr>periodo_mes</vt:lpstr>
      <vt:lpstr>salario</vt:lpstr>
      <vt:lpstr>taxa_de_rendimento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RENNAN</dc:creator>
  <cp:lastModifiedBy>RENNAN</cp:lastModifiedBy>
  <dcterms:created xsi:type="dcterms:W3CDTF">2025-06-17T21:27:21Z</dcterms:created>
  <dcterms:modified xsi:type="dcterms:W3CDTF">2025-06-18T01:31:19Z</dcterms:modified>
</cp:coreProperties>
</file>