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D30E5F52-9D66-4CC2-8BB2-C9CB25B62C67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3.钢筋记录表(偏差)" sheetId="2" state="hidden" r:id="rId8"/>
    <sheet name="钢筋检表" sheetId="35" r:id="rId9"/>
    <sheet name="钢筋记录表" sheetId="36" r:id="rId10"/>
    <sheet name="申请批复单" sheetId="8" r:id="rId11"/>
    <sheet name="背墙检表" sheetId="37" r:id="rId12"/>
    <sheet name="模板记录表" sheetId="3" r:id="rId13"/>
    <sheet name="砼浇筑申请报告单" sheetId="4" r:id="rId14"/>
    <sheet name="监抽钢筋检表" sheetId="1" r:id="rId15"/>
    <sheet name="监抽钢筋记录表" sheetId="30" r:id="rId16"/>
    <sheet name="监抽背墙检表" sheetId="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81029" calcMode="manual"/>
</workbook>
</file>

<file path=xl/calcChain.xml><?xml version="1.0" encoding="utf-8"?>
<calcChain xmlns="http://schemas.openxmlformats.org/spreadsheetml/2006/main">
  <c r="B43" i="36" l="1"/>
  <c r="C7" i="4" l="1"/>
  <c r="I1" i="18"/>
  <c r="T164" i="32"/>
  <c r="T162" i="32"/>
  <c r="T161" i="32"/>
  <c r="B7" i="2"/>
  <c r="B6" i="2"/>
  <c r="B43" i="30"/>
  <c r="D24" i="2"/>
  <c r="R4" i="2"/>
  <c r="R3" i="2"/>
  <c r="A4" i="2"/>
  <c r="A3" i="2"/>
  <c r="A1" i="2"/>
  <c r="B43" i="2"/>
  <c r="O7" i="2"/>
  <c r="O6" i="2"/>
  <c r="I7" i="4"/>
  <c r="I6" i="4"/>
  <c r="B52" i="2"/>
  <c r="A5" i="24"/>
  <c r="A5" i="23"/>
  <c r="C6" i="4"/>
  <c r="D51" i="2"/>
  <c r="E51" i="2" s="1"/>
  <c r="F51" i="2" l="1"/>
  <c r="E24" i="2"/>
  <c r="F24" i="2" l="1"/>
  <c r="G51" i="2"/>
  <c r="G24" i="2" l="1"/>
  <c r="H51" i="2"/>
  <c r="I51" i="2" s="1"/>
  <c r="J51" i="2" s="1"/>
  <c r="K51" i="2" l="1"/>
  <c r="H24" i="2"/>
  <c r="I24" i="2" s="1"/>
  <c r="J24" i="2" l="1"/>
  <c r="K24" i="2" s="1"/>
  <c r="L51" i="2"/>
  <c r="L24" i="2" l="1"/>
  <c r="M24" i="2" s="1"/>
  <c r="N24" i="2" s="1"/>
  <c r="M51" i="2"/>
  <c r="N51" i="2" l="1"/>
  <c r="O51" i="2" s="1"/>
  <c r="P51" i="2" s="1"/>
  <c r="Q51" i="2" s="1"/>
  <c r="O24" i="2"/>
  <c r="R51" i="2" l="1"/>
  <c r="P24" i="2"/>
  <c r="Q24" i="2" s="1"/>
  <c r="R24" i="2" s="1"/>
  <c r="S24" i="2" s="1"/>
  <c r="T24" i="2" s="1"/>
  <c r="U24" i="2" s="1"/>
  <c r="V24" i="2" s="1"/>
  <c r="W24" i="2" s="1"/>
  <c r="D25" i="2" l="1"/>
  <c r="E25" i="2" s="1"/>
  <c r="F25" i="2" l="1"/>
  <c r="G25" i="2" l="1"/>
  <c r="H25" i="2" l="1"/>
  <c r="I25" i="2" l="1"/>
  <c r="J25" i="2" l="1"/>
  <c r="K25" i="2" l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l="1"/>
  <c r="G26" i="2" l="1"/>
  <c r="H26" i="2" l="1"/>
  <c r="I26" i="2" l="1"/>
  <c r="J26" i="2" s="1"/>
  <c r="K26" i="2" s="1"/>
  <c r="L26" i="2" s="1"/>
  <c r="M26" i="2" s="1"/>
  <c r="N26" i="2" s="1"/>
  <c r="O26" i="2" s="1"/>
  <c r="P26" i="2" l="1"/>
  <c r="Q26" i="2" s="1"/>
  <c r="R26" i="2" s="1"/>
  <c r="S26" i="2" s="1"/>
  <c r="T26" i="2" s="1"/>
  <c r="U26" i="2" s="1"/>
  <c r="V26" i="2" s="1"/>
  <c r="W26" i="2" s="1"/>
  <c r="D27" i="2" l="1"/>
  <c r="E27" i="2" s="1"/>
  <c r="F27" i="2" l="1"/>
  <c r="G27" i="2" s="1"/>
  <c r="H27" i="2" l="1"/>
  <c r="I27" i="2" s="1"/>
  <c r="J27" i="2" l="1"/>
  <c r="K27" i="2" l="1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s="1"/>
  <c r="I28" i="2" l="1"/>
  <c r="J28" i="2" l="1"/>
  <c r="K28" i="2" s="1"/>
  <c r="L28" i="2" s="1"/>
  <c r="M28" i="2" l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  <author>peak</author>
  </authors>
  <commentList>
    <comment ref="C7" authorId="0" shapeId="0" xr:uid="{70073EA8-319A-4031-B9B2-C01067499A53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G7" authorId="0" shapeId="0" xr:uid="{7B831B70-F139-47E4-9915-0BF793130E05}">
      <text>
        <r>
          <rPr>
            <b/>
            <sz val="9"/>
            <color indexed="81"/>
            <rFont val="宋体"/>
            <family val="3"/>
            <charset val="134"/>
          </rPr>
          <t xml:space="preserve">任峰:
</t>
        </r>
        <r>
          <rPr>
            <sz val="9"/>
            <color indexed="81"/>
            <rFont val="宋体"/>
            <family val="3"/>
            <charset val="134"/>
          </rPr>
          <t>路线纵向方向</t>
        </r>
      </text>
    </comment>
    <comment ref="H7" authorId="1" shapeId="0" xr:uid="{AA1C1C80-D368-4331-B9C9-3A27622431FC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路线横向方向</t>
        </r>
      </text>
    </comment>
  </commentList>
</comments>
</file>

<file path=xl/sharedStrings.xml><?xml version="1.0" encoding="utf-8"?>
<sst xmlns="http://schemas.openxmlformats.org/spreadsheetml/2006/main" count="793" uniqueCount="541">
  <si>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</si>
  <si>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 (分部) 工程开工报审表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</si>
  <si>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</si>
  <si>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</si>
  <si>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</si>
  <si>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</si>
  <si>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</si>
  <si>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</si>
  <si>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</si>
  <si>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</si>
  <si>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</si>
  <si>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</si>
  <si>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</si>
  <si>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</si>
  <si>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</si>
  <si>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</si>
  <si>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</si>
  <si>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</si>
  <si>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</si>
  <si>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JB20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</si>
  <si>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</si>
  <si>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</si>
  <si>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</si>
  <si>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</si>
  <si>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</si>
  <si>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</si>
  <si>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</si>
  <si>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</si>
  <si>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</si>
  <si>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</si>
  <si>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</si>
  <si>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</si>
  <si>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</si>
  <si>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</si>
  <si>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</si>
  <si>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</si>
  <si>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</si>
  <si>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X=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</si>
  <si>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</si>
  <si>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</si>
  <si>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</si>
  <si>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</si>
  <si>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</si>
  <si>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</si>
  <si>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Y=</t>
  </si>
  <si>
    <t>ɑ=      °    ′    ″</t>
  </si>
  <si>
    <t>T=      ℃</t>
  </si>
  <si>
    <t>H=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</si>
  <si>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</si>
  <si>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</si>
  <si>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</si>
  <si>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</si>
  <si>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</si>
  <si>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</si>
  <si>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</si>
  <si>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高程</t>
  </si>
  <si>
    <t>备注</t>
  </si>
  <si>
    <t>X</t>
  </si>
  <si>
    <t>Y</t>
  </si>
  <si>
    <t>(    °   ′  ″)</t>
  </si>
  <si>
    <t>(米)</t>
  </si>
  <si>
    <t>测量：</t>
  </si>
  <si>
    <t>计算：</t>
  </si>
  <si>
    <t>复核：</t>
  </si>
  <si>
    <t>工序检验申请批复单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</si>
  <si>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</si>
  <si>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</si>
  <si>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所属分部工程</t>
  </si>
  <si>
    <t>分项工程名称</t>
  </si>
  <si>
    <t>工程地点及桩号</t>
  </si>
  <si>
    <t>具体部位</t>
  </si>
  <si>
    <t>检验内容</t>
  </si>
  <si>
    <t>施工单位递交日期和签字</t>
  </si>
  <si>
    <t>申请到场检验日期</t>
  </si>
  <si>
    <t>监理员、专业监理工程师意见和签字</t>
  </si>
  <si>
    <t>监理员意见：</t>
  </si>
  <si>
    <t>经检查，该作业工序分项工程</t>
  </si>
  <si>
    <t>签字：</t>
  </si>
  <si>
    <t>质检负责人收到日期：</t>
  </si>
  <si>
    <t>□ 不同意进行下道工序施工。</t>
  </si>
  <si>
    <t>签字：      年     月     日</t>
  </si>
  <si>
    <t>工程名称</t>
  </si>
  <si>
    <t>施工日期</t>
  </si>
  <si>
    <t>桩号及工程部位</t>
  </si>
  <si>
    <t>检查日期</t>
  </si>
  <si>
    <t>基本要求</t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</si>
  <si>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</si>
  <si>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</si>
  <si>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</si>
  <si>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</si>
  <si>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</si>
  <si>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</si>
  <si>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两排以上排距</t>
  </si>
  <si>
    <t>同 
排</t>
  </si>
  <si>
    <t>箍筋、构造钢筋、螺旋筋间距(mm)</t>
  </si>
  <si>
    <t>长</t>
  </si>
  <si>
    <t>宽、高或直径</t>
  </si>
  <si>
    <t>弯起钢筋位置 (mm)</t>
  </si>
  <si>
    <t>5△</t>
  </si>
  <si>
    <t>外观要求</t>
  </si>
  <si>
    <t>检查人意见：</t>
  </si>
  <si>
    <t>质检负责人意见：</t>
  </si>
  <si>
    <t>检查项目</t>
  </si>
  <si>
    <t>规定值或
允许偏差</t>
  </si>
  <si>
    <t>按附录D检查</t>
  </si>
  <si>
    <t>±20</t>
  </si>
  <si>
    <t>≤8</t>
  </si>
  <si>
    <t>检验日期</t>
  </si>
  <si>
    <t>检查方法和频率</t>
  </si>
  <si>
    <t>实测值或实测偏差值</t>
  </si>
  <si>
    <t>±10</t>
  </si>
  <si>
    <t>尺量：每段测10个间距</t>
  </si>
  <si>
    <t>尺量：按骨架总数30% 抽测</t>
  </si>
  <si>
    <t>±5</t>
  </si>
  <si>
    <t>尺量：每个骨架测2处</t>
  </si>
  <si>
    <t>尺量：每段测2个断面</t>
  </si>
  <si>
    <t>尺量：每骨架抽查30%</t>
  </si>
  <si>
    <t>保护层厚度(mm)</t>
  </si>
  <si>
    <t>±20，-10</t>
  </si>
  <si>
    <t>检查人：</t>
  </si>
  <si>
    <t>质检负责人：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</si>
  <si>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</si>
  <si>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</si>
  <si>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</si>
  <si>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</si>
  <si>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</si>
  <si>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</si>
  <si>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</si>
  <si>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</si>
  <si>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</si>
  <si>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</si>
  <si>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</si>
  <si>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</si>
  <si>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</si>
  <si>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</si>
  <si>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</si>
  <si>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</si>
  <si>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垂直度或坡度(%)</t>
  </si>
  <si>
    <t>预埋件位置是否准确</t>
  </si>
  <si>
    <t>支撑稳定情况</t>
  </si>
  <si>
    <t>所属分项工程</t>
  </si>
  <si>
    <t>隐蔽工程项目</t>
  </si>
  <si>
    <t>施工自检结果</t>
  </si>
  <si>
    <t>附 件</t>
  </si>
  <si>
    <t>质检负责人</t>
  </si>
  <si>
    <t>申请日期</t>
  </si>
  <si>
    <t>监理员</t>
  </si>
  <si>
    <t>专业监理工程师</t>
  </si>
  <si>
    <t>批准日期</t>
  </si>
  <si>
    <t>质检负责人签收</t>
  </si>
  <si>
    <t>收件日期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</si>
  <si>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</si>
  <si>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</si>
  <si>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</si>
  <si>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</si>
  <si>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</si>
  <si>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</si>
  <si>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</si>
  <si>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</si>
  <si>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</si>
  <si>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</si>
  <si>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</si>
  <si>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</si>
  <si>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</si>
  <si>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</si>
  <si>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</si>
  <si>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</si>
  <si>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</si>
  <si>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</si>
  <si>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</si>
  <si>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</si>
  <si>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</si>
  <si>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</si>
  <si>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</si>
  <si>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</si>
  <si>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</si>
  <si>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</si>
  <si>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</si>
  <si>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</si>
  <si>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</si>
  <si>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</si>
  <si>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</si>
  <si>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</si>
  <si>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</si>
  <si>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</si>
  <si>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</si>
  <si>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</si>
  <si>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</si>
  <si>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</si>
  <si>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</si>
  <si>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>水准尺读数</t>
  </si>
  <si>
    <t>视线高</t>
  </si>
  <si>
    <t>设计高程</t>
  </si>
  <si>
    <t>偏差值(mm)</t>
  </si>
  <si>
    <t>后视</t>
  </si>
  <si>
    <t>中间点</t>
  </si>
  <si>
    <t>前视</t>
  </si>
  <si>
    <t>(m)</t>
  </si>
  <si>
    <t>实测坐标</t>
  </si>
  <si>
    <t>△X</t>
  </si>
  <si>
    <t>△Y</t>
  </si>
  <si>
    <t>分项工程 (中间) 交工检验申请批复单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</si>
  <si>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</si>
  <si>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</si>
  <si>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</si>
  <si>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</si>
  <si>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</si>
  <si>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</si>
  <si>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</si>
  <si>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</si>
  <si>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</si>
  <si>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</si>
  <si>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</si>
  <si>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</si>
  <si>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</si>
  <si>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</si>
  <si>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</si>
  <si>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</si>
  <si>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</si>
  <si>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</si>
  <si>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</si>
  <si>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</si>
  <si>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</si>
  <si>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</si>
  <si>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</si>
  <si>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</si>
  <si>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</si>
  <si>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</si>
  <si>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</si>
  <si>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</si>
  <si>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</si>
  <si>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</si>
  <si>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</si>
  <si>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</si>
  <si>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</si>
  <si>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</si>
  <si>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</si>
  <si>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</si>
  <si>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JB43</t>
    <phoneticPr fontId="9" type="noConversion"/>
  </si>
  <si>
    <t xml:space="preserve">
所属分部工程名称</t>
    <phoneticPr fontId="9" type="noConversion"/>
  </si>
  <si>
    <t xml:space="preserve">年    月    日	</t>
    <phoneticPr fontId="9" type="noConversion"/>
  </si>
  <si>
    <t>质量证明文件</t>
    <phoneticPr fontId="9" type="noConversion"/>
  </si>
  <si>
    <t>ZJ8.3.1-1</t>
    <phoneticPr fontId="9" type="noConversion"/>
  </si>
  <si>
    <t>梁、板、拱肋及拱上建筑</t>
    <phoneticPr fontId="9" type="noConversion"/>
  </si>
  <si>
    <t xml:space="preserve">      ±5</t>
    <phoneticPr fontId="9" type="noConversion"/>
  </si>
  <si>
    <t xml:space="preserve">     ±20</t>
    <phoneticPr fontId="9" type="noConversion"/>
  </si>
  <si>
    <t xml:space="preserve">     ±10</t>
    <phoneticPr fontId="9" type="noConversion"/>
  </si>
  <si>
    <t xml:space="preserve">     ±5</t>
    <phoneticPr fontId="9" type="noConversion"/>
  </si>
  <si>
    <t xml:space="preserve"> ±20</t>
    <phoneticPr fontId="9" type="noConversion"/>
  </si>
  <si>
    <t>ZJ8.5.9</t>
    <phoneticPr fontId="9" type="noConversion"/>
  </si>
  <si>
    <t>在合格标准内</t>
  </si>
  <si>
    <t>水准仪：测5点</t>
  </si>
  <si>
    <t>钢筋安装现场检查记录表</t>
    <phoneticPr fontId="13" type="noConversion"/>
  </si>
  <si>
    <t>TJ8-</t>
    <phoneticPr fontId="13" type="noConversion"/>
  </si>
  <si>
    <t>主筋间距
(mm)</t>
    <phoneticPr fontId="13" type="noConversion"/>
  </si>
  <si>
    <t>尺量：每段检查2个断面</t>
    <phoneticPr fontId="13" type="noConversion"/>
  </si>
  <si>
    <t>受力钢筋间距
(mm)</t>
    <phoneticPr fontId="13" type="noConversion"/>
  </si>
  <si>
    <t>1、两排以上排距为：±5；2、同排梁、板、拱肋及拱上建筑为： ±10 (±5) ；3、同排基础、锚碇、墩台 、柱为： ±20；</t>
    <phoneticPr fontId="13" type="noConversion"/>
  </si>
  <si>
    <t>尺量：长度≤20m时，每构件检查2个断面；长度＞20m时，每构件 检查3个断面</t>
    <phoneticPr fontId="13" type="noConversion"/>
  </si>
  <si>
    <t>/</t>
    <phoneticPr fontId="13" type="noConversion"/>
  </si>
  <si>
    <t>箍筋、构造钢筋、螺旋筋间距
(mm)</t>
    <phoneticPr fontId="13" type="noConversion"/>
  </si>
  <si>
    <t>±10</t>
    <phoneticPr fontId="13" type="noConversion"/>
  </si>
  <si>
    <t>尺量：每构件测10个间距</t>
    <phoneticPr fontId="13" type="noConversion"/>
  </si>
  <si>
    <t>箍筋、螺旋筋间距 (mm)</t>
    <phoneticPr fontId="13" type="noConversion"/>
  </si>
  <si>
    <t>±20</t>
    <phoneticPr fontId="13" type="noConversion"/>
  </si>
  <si>
    <t>钢筋骨架尺寸(mm) (长)</t>
    <phoneticPr fontId="13" type="noConversion"/>
  </si>
  <si>
    <t>钢筋骨架尺寸
(mm)(宽、高或直径)</t>
    <phoneticPr fontId="13" type="noConversion"/>
  </si>
  <si>
    <t>钢筋骨架长度(mm)</t>
    <phoneticPr fontId="13" type="noConversion"/>
  </si>
  <si>
    <t>钢筋骨架外径或厚、宽 (mm)</t>
    <phoneticPr fontId="13" type="noConversion"/>
  </si>
  <si>
    <t>弯起钢筋位置(mm)</t>
    <phoneticPr fontId="13" type="noConversion"/>
  </si>
  <si>
    <t>尺量：每构件各立模板面每3㎡检查1处，且每侧面不少于5处</t>
    <phoneticPr fontId="13" type="noConversion"/>
  </si>
  <si>
    <t>尺量：测每段钢筋骨架 外侧定位块处</t>
  </si>
  <si>
    <t>检查人：</t>
    <phoneticPr fontId="13" type="noConversion"/>
  </si>
  <si>
    <t>质检负责人：</t>
    <phoneticPr fontId="13" type="noConversion"/>
  </si>
  <si>
    <t>现浇混凝土构件模板安装检查记录表</t>
    <phoneticPr fontId="9" type="noConversion"/>
  </si>
  <si>
    <t>QLJ9</t>
    <phoneticPr fontId="9" type="noConversion"/>
  </si>
  <si>
    <t>高程偏差
(侧模板上表现)(mm)</t>
    <phoneticPr fontId="9" type="noConversion"/>
  </si>
  <si>
    <t>允许值</t>
    <phoneticPr fontId="9" type="noConversion"/>
  </si>
  <si>
    <t>实测值</t>
    <phoneticPr fontId="9" type="noConversion"/>
  </si>
  <si>
    <t>接缝情况</t>
    <phoneticPr fontId="9" type="noConversion"/>
  </si>
  <si>
    <t>参数表</t>
    <phoneticPr fontId="13" type="noConversion"/>
  </si>
  <si>
    <t>桩号及工程部位</t>
    <phoneticPr fontId="9" type="noConversion"/>
  </si>
  <si>
    <t>主筋根数（根）</t>
    <phoneticPr fontId="9" type="noConversion"/>
  </si>
  <si>
    <t>保护层厚度(mm)</t>
    <phoneticPr fontId="9" type="noConversion"/>
  </si>
  <si>
    <t>砼浇筑施工日期</t>
    <phoneticPr fontId="9" type="noConversion"/>
  </si>
  <si>
    <t>序号</t>
  </si>
  <si>
    <t>桥梁名称</t>
  </si>
  <si>
    <t>主筋根数</t>
  </si>
  <si>
    <t>施工日期</t>
    <phoneticPr fontId="13" type="noConversion"/>
  </si>
  <si>
    <t>开始时间</t>
    <phoneticPr fontId="9" type="noConversion"/>
  </si>
  <si>
    <t>结束时间</t>
    <phoneticPr fontId="9" type="noConversion"/>
  </si>
  <si>
    <t>隐蔽工程工序报验单</t>
    <phoneticPr fontId="13" type="noConversion"/>
  </si>
  <si>
    <t xml:space="preserve"> JB44</t>
    <phoneticPr fontId="13" type="noConversion"/>
  </si>
  <si>
    <t>监 理 单 位 验 收 情 况</t>
  </si>
  <si>
    <t>施工单位质量保证资料情况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</si>
  <si>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</si>
  <si>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</si>
  <si>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</si>
  <si>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  <phoneticPr fontId="13" type="noConversion"/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</si>
  <si>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</si>
  <si>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  <phoneticPr fontId="13" type="noConversion"/>
  </si>
  <si>
    <t>□不合格、不同意隐蔽，理由：</t>
    <phoneticPr fontId="13" type="noConversion"/>
  </si>
  <si>
    <t>附件</t>
    <phoneticPr fontId="13" type="noConversion"/>
  </si>
  <si>
    <t>钢筋安装现场质量检验表</t>
    <phoneticPr fontId="9" type="noConversion"/>
  </si>
  <si>
    <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2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2"/>
        <charset val="134"/>
      </rPr>
      <t>□不合格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</si>
  <si>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</si>
  <si>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/</t>
    <phoneticPr fontId="9" type="noConversion"/>
  </si>
  <si>
    <t>基础、锚碇、墩台身、墩柱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</si>
  <si>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</si>
  <si>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</si>
  <si>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</si>
  <si>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尺量：每骨架抽查 30%</t>
    <phoneticPr fontId="9" type="noConversion"/>
  </si>
  <si>
    <t>尺量：按骨架总数 30%抽测</t>
    <phoneticPr fontId="9" type="noConversion"/>
  </si>
  <si>
    <t>尺量：每构件测10 个间距</t>
    <phoneticPr fontId="9" type="noConversion"/>
  </si>
  <si>
    <t>尺量：长度≤20m时，每构件检查2个断面；长度&gt;20m时，每构件检查3个断面</t>
    <phoneticPr fontId="9" type="noConversion"/>
  </si>
  <si>
    <t>尺量：每构件各立模板面每3m²检查1处，且每侧面不少于5处</t>
    <phoneticPr fontId="9" type="noConversion"/>
  </si>
  <si>
    <t>受力钢筋间距
  (mm)</t>
    <phoneticPr fontId="9" type="noConversion"/>
  </si>
  <si>
    <t>钢筋骨架尺寸(mm)</t>
    <phoneticPr fontId="9" type="noConversion"/>
  </si>
  <si>
    <t>± 10 (±5)</t>
    <phoneticPr fontId="9" type="noConversion"/>
  </si>
  <si>
    <t>箍筋间距（cm)</t>
    <phoneticPr fontId="9" type="noConversion"/>
  </si>
  <si>
    <t>签名：</t>
    <phoneticPr fontId="9" type="noConversion"/>
  </si>
  <si>
    <t>承台等大体积混凝土现场质量检验表</t>
    <phoneticPr fontId="9" type="noConversion"/>
  </si>
  <si>
    <t>B&lt;30m</t>
  </si>
  <si>
    <t>B≥30m</t>
  </si>
  <si>
    <t>轴线偏位 (mm)</t>
  </si>
  <si>
    <t>≤15</t>
  </si>
  <si>
    <t>尺量：测5处</t>
    <phoneticPr fontId="9" type="noConversion"/>
  </si>
  <si>
    <t>尺量：测2个断面</t>
    <phoneticPr fontId="9" type="noConversion"/>
  </si>
  <si>
    <t>全站仪：纵、横向各测 2点</t>
  </si>
  <si>
    <t xml:space="preserve"> ±30</t>
    <phoneticPr fontId="9" type="noConversion"/>
  </si>
  <si>
    <t>±B/1000</t>
    <phoneticPr fontId="9" type="noConversion"/>
  </si>
  <si>
    <t>±30</t>
    <phoneticPr fontId="9" type="noConversion"/>
  </si>
  <si>
    <t>2m直尺：每侧面每20m2
测1处，且不少于3处，
每处测竖直、水平两个方向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</si>
  <si>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</si>
  <si>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</si>
  <si>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</si>
  <si>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受力钢筋间距(cm)</t>
    <phoneticPr fontId="9" type="noConversion"/>
  </si>
  <si>
    <t>混凝土强度(Mpa)</t>
    <phoneticPr fontId="9" type="noConversion"/>
  </si>
  <si>
    <t>平面尺寸
(mm)</t>
    <phoneticPr fontId="9" type="noConversion"/>
  </si>
  <si>
    <t>结构高度 (mm)</t>
    <phoneticPr fontId="9" type="noConversion"/>
  </si>
  <si>
    <t>顶面高程 (mm)</t>
    <phoneticPr fontId="9" type="noConversion"/>
  </si>
  <si>
    <t>平整度 (mm)</t>
    <phoneticPr fontId="9" type="noConversion"/>
  </si>
  <si>
    <t xml:space="preserve">
年    月    日	              </t>
    <phoneticPr fontId="9" type="noConversion"/>
  </si>
  <si>
    <t>质检负责人签字：</t>
    <phoneticPr fontId="9" type="noConversion"/>
  </si>
  <si>
    <t>1、承台等大体积混凝土现场质量检验表</t>
    <phoneticPr fontId="9" type="noConversion"/>
  </si>
  <si>
    <t>2、现浇混凝土构件模板安装检查记录表</t>
    <phoneticPr fontId="9" type="noConversion"/>
  </si>
  <si>
    <t>混凝土 (砂浆、净浆) 浇筑申请报告单</t>
    <phoneticPr fontId="9" type="noConversion"/>
  </si>
  <si>
    <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  <phoneticPr fontId="9" type="noConversion"/>
  </si>
  <si>
    <t>签名：</t>
    <phoneticPr fontId="9" type="noConversion"/>
  </si>
  <si>
    <t>保护层厚度(cm)</t>
    <phoneticPr fontId="9" type="noConversion"/>
  </si>
  <si>
    <t>钢筋骨架尺寸长(cm)</t>
    <phoneticPr fontId="9" type="noConversion"/>
  </si>
  <si>
    <t>钢筋骨架尺寸宽(cm)</t>
    <phoneticPr fontId="9" type="noConversion"/>
  </si>
  <si>
    <t>钢筋骨架尺寸高(cm)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</si>
  <si>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</si>
  <si>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</si>
  <si>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  <phoneticPr fontId="9" type="noConversion"/>
  </si>
  <si>
    <t>监理单位：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</si>
  <si>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</si>
  <si>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  <phoneticPr fontId="9" type="noConversion"/>
  </si>
  <si>
    <t>±10</t>
    <phoneticPr fontId="9" type="noConversion"/>
  </si>
  <si>
    <t>/</t>
    <phoneticPr fontId="9" type="noConversion"/>
  </si>
  <si>
    <t>±20</t>
    <phoneticPr fontId="9" type="noConversion"/>
  </si>
  <si>
    <t xml:space="preserve">工程部位： </t>
  </si>
  <si>
    <t>检测日期：</t>
  </si>
  <si>
    <t>CJ5-</t>
  </si>
  <si>
    <t>测点</t>
  </si>
  <si>
    <t>（m）</t>
  </si>
  <si>
    <t>工程部位：</t>
  </si>
  <si>
    <t>CJ9-</t>
  </si>
  <si>
    <t>测站点编号</t>
  </si>
  <si>
    <t>测站点坐标</t>
  </si>
  <si>
    <t>后视点    编  号</t>
  </si>
  <si>
    <t>后视点
坐  标</t>
  </si>
  <si>
    <t>后视        极坐标</t>
  </si>
  <si>
    <t xml:space="preserve">气压  </t>
  </si>
  <si>
    <t>温度</t>
  </si>
  <si>
    <t>仪高</t>
  </si>
  <si>
    <t>里程桩号(墩台编号)及位置</t>
  </si>
  <si>
    <t>设计坐标</t>
  </si>
  <si>
    <t>差值</t>
  </si>
  <si>
    <t xml:space="preserve">偏位 
√(△X2+△Y2 )
</t>
  </si>
  <si>
    <t>Ｘ</t>
  </si>
  <si>
    <t>Ｙ</t>
  </si>
  <si>
    <t>全站仪平面位置检测表</t>
    <phoneticPr fontId="13" type="noConversion"/>
  </si>
  <si>
    <t>测量参数</t>
  </si>
  <si>
    <t>桩号</t>
  </si>
  <si>
    <t>/</t>
    <phoneticPr fontId="9" type="noConversion"/>
  </si>
  <si>
    <t>检验日期</t>
    <phoneticPr fontId="13" type="noConversion"/>
  </si>
  <si>
    <t>偏距m</t>
  </si>
  <si>
    <t>高程m</t>
  </si>
  <si>
    <t>工程部位</t>
  </si>
  <si>
    <t>前桩号</t>
    <phoneticPr fontId="13" type="noConversion"/>
  </si>
  <si>
    <t>后桩号</t>
    <phoneticPr fontId="13" type="noConversion"/>
  </si>
  <si>
    <t>前偏距（m）</t>
    <phoneticPr fontId="13" type="noConversion"/>
  </si>
  <si>
    <t>后偏距
（m）</t>
    <phoneticPr fontId="13" type="noConversion"/>
  </si>
  <si>
    <t>左偏距（m）</t>
    <phoneticPr fontId="13" type="noConversion"/>
  </si>
  <si>
    <t>右偏距（m）</t>
    <phoneticPr fontId="13" type="noConversion"/>
  </si>
  <si>
    <t>备注</t>
    <phoneticPr fontId="9" type="noConversion"/>
  </si>
  <si>
    <t>X</t>
    <phoneticPr fontId="9" type="noConversion"/>
  </si>
  <si>
    <t>Y</t>
    <phoneticPr fontId="9" type="noConversion"/>
  </si>
  <si>
    <t>交点法—曲线要素</t>
    <phoneticPr fontId="13" type="noConversion"/>
  </si>
  <si>
    <t>点号</t>
  </si>
  <si>
    <t>交点坐标</t>
  </si>
  <si>
    <t>交点桩号</t>
    <phoneticPr fontId="13" type="noConversion"/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</si>
  <si>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</si>
  <si>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</si>
  <si>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</si>
  <si>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</si>
  <si>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</si>
  <si>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</si>
  <si>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</si>
  <si>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</si>
  <si>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</si>
  <si>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</si>
  <si>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</si>
  <si>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</si>
  <si>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</si>
  <si>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</si>
  <si>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</si>
  <si>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</si>
  <si>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</si>
  <si>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</si>
  <si>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前设计坐标
（x）</t>
    <phoneticPr fontId="13" type="noConversion"/>
  </si>
  <si>
    <t>前设计坐标
（y）</t>
    <phoneticPr fontId="13" type="noConversion"/>
  </si>
  <si>
    <t>后设计坐标
（y）</t>
    <phoneticPr fontId="13" type="noConversion"/>
  </si>
  <si>
    <t>左设计坐标
（y）</t>
    <phoneticPr fontId="13" type="noConversion"/>
  </si>
  <si>
    <t>右设计坐标
（y）</t>
    <phoneticPr fontId="13" type="noConversion"/>
  </si>
  <si>
    <t>后设计坐标
（x）</t>
    <phoneticPr fontId="13" type="noConversion"/>
  </si>
  <si>
    <t>左设计坐标
（x）</t>
    <phoneticPr fontId="13" type="noConversion"/>
  </si>
  <si>
    <t>右设计坐标
（x）</t>
    <phoneticPr fontId="13" type="noConversion"/>
  </si>
  <si>
    <t>线元法—曲线要素</t>
    <phoneticPr fontId="13" type="noConversion"/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</si>
  <si>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</si>
  <si>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</si>
  <si>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</si>
  <si>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</si>
  <si>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</si>
  <si>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</si>
  <si>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</si>
  <si>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</si>
  <si>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</si>
  <si>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</si>
  <si>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</si>
  <si>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  <phoneticPr fontId="13" type="noConversion"/>
  </si>
  <si>
    <t>牢固，稳定</t>
    <phoneticPr fontId="9" type="noConversion"/>
  </si>
  <si>
    <t>坐标偏距（自动计算，勿动！！！）</t>
    <phoneticPr fontId="13" type="noConversion"/>
  </si>
  <si>
    <t>钢筋数据</t>
    <phoneticPr fontId="13" type="noConversion"/>
  </si>
  <si>
    <t>平面偏差
mm</t>
    <phoneticPr fontId="9" type="noConversion"/>
  </si>
  <si>
    <t>高程偏差
mm</t>
    <phoneticPr fontId="9" type="noConversion"/>
  </si>
  <si>
    <t>测量:</t>
    <phoneticPr fontId="13" type="noConversion"/>
  </si>
  <si>
    <t>计算:</t>
    <phoneticPr fontId="13" type="noConversion"/>
  </si>
  <si>
    <t>复核:</t>
    <phoneticPr fontId="13" type="noConversion"/>
  </si>
  <si>
    <t>就近</t>
    <phoneticPr fontId="9" type="noConversion"/>
  </si>
  <si>
    <t>导线点成果表</t>
  </si>
  <si>
    <t>点名</t>
  </si>
  <si>
    <t>坐标X(m)</t>
  </si>
  <si>
    <t>坐标Y(m)</t>
  </si>
  <si>
    <t>高程(m)</t>
  </si>
  <si>
    <t>桩号位置</t>
  </si>
  <si>
    <t>是否倒尺</t>
    <phoneticPr fontId="9" type="noConversion"/>
  </si>
  <si>
    <t>质检负责人意见：</t>
    <phoneticPr fontId="9" type="noConversion"/>
  </si>
  <si>
    <t>质检负责人</t>
    <phoneticPr fontId="13" type="noConversion"/>
  </si>
  <si>
    <t>中设计坐标
（x）</t>
    <phoneticPr fontId="13" type="noConversion"/>
  </si>
  <si>
    <t>中设计坐标
（y）</t>
    <phoneticPr fontId="13" type="noConversion"/>
  </si>
  <si>
    <t>左桩号</t>
    <phoneticPr fontId="13" type="noConversion"/>
  </si>
  <si>
    <t>右桩号</t>
    <phoneticPr fontId="13" type="noConversion"/>
  </si>
  <si>
    <t>中桩号</t>
    <phoneticPr fontId="13" type="noConversion"/>
  </si>
  <si>
    <t>中偏距（m）</t>
    <phoneticPr fontId="13" type="noConversion"/>
  </si>
  <si>
    <t>断面尺寸长(cm)</t>
    <phoneticPr fontId="9" type="noConversion"/>
  </si>
  <si>
    <t>断面尺寸宽(cm)</t>
    <phoneticPr fontId="9" type="noConversion"/>
  </si>
  <si>
    <t>断面尺寸高(cm)</t>
    <phoneticPr fontId="9" type="noConversion"/>
  </si>
  <si>
    <t>附加数据</t>
    <phoneticPr fontId="13" type="noConversion"/>
  </si>
  <si>
    <t>钢筋施工日期</t>
    <phoneticPr fontId="9" type="noConversion"/>
  </si>
  <si>
    <t>路线设计线位于构筑物左/中/右侧</t>
    <phoneticPr fontId="9" type="noConversion"/>
  </si>
  <si>
    <t>检测日期</t>
    <phoneticPr fontId="9" type="noConversion"/>
  </si>
  <si>
    <t>桥台起/终点桩号</t>
    <phoneticPr fontId="9" type="noConversion"/>
  </si>
  <si>
    <t>±10</t>
    <phoneticPr fontId="9" type="noConversion"/>
  </si>
  <si>
    <t>±5</t>
    <phoneticPr fontId="9" type="noConversion"/>
  </si>
  <si>
    <t>ZJ8.3.1-1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</si>
  <si>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</si>
  <si>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受力钢筋间距
  (mm)</t>
    <phoneticPr fontId="9" type="noConversion"/>
  </si>
  <si>
    <t>/</t>
    <phoneticPr fontId="9" type="noConversion"/>
  </si>
  <si>
    <t>尺量：长度≤20m时，每构件检查2个断面；长度&gt;20m时，每构件检查3个断面</t>
    <phoneticPr fontId="9" type="noConversion"/>
  </si>
  <si>
    <t>梁、板、拱肋及拱上建筑</t>
    <phoneticPr fontId="9" type="noConversion"/>
  </si>
  <si>
    <t>± 10 (±5)</t>
    <phoneticPr fontId="9" type="noConversion"/>
  </si>
  <si>
    <t>基础、锚碇、墩台身、墩柱</t>
    <phoneticPr fontId="9" type="noConversion"/>
  </si>
  <si>
    <t xml:space="preserve">     ±20</t>
    <phoneticPr fontId="9" type="noConversion"/>
  </si>
  <si>
    <t>钢筋骨架尺寸(mm)</t>
    <phoneticPr fontId="9" type="noConversion"/>
  </si>
  <si>
    <t xml:space="preserve"> ±20</t>
    <phoneticPr fontId="9" type="noConversion"/>
  </si>
  <si>
    <t>/</t>
    <phoneticPr fontId="9" type="noConversion"/>
  </si>
  <si>
    <t>尺量：每骨架抽查 30%</t>
    <phoneticPr fontId="9" type="noConversion"/>
  </si>
  <si>
    <t>保护层厚度(mm)</t>
    <phoneticPr fontId="9" type="noConversion"/>
  </si>
  <si>
    <t xml:space="preserve">      ±5</t>
    <phoneticPr fontId="9" type="noConversion"/>
  </si>
  <si>
    <t>尺量：每构件各立模板面每3m²检查1处，且每侧面不少于5处</t>
    <phoneticPr fontId="9" type="noConversion"/>
  </si>
  <si>
    <t>基础、锚碇、墩台身、墩柱</t>
    <phoneticPr fontId="9" type="noConversion"/>
  </si>
  <si>
    <t xml:space="preserve">      ±10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</si>
  <si>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</si>
  <si>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</si>
  <si>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签名：</t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</si>
  <si>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</si>
  <si>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钢筋安装现场检查记录表</t>
    <phoneticPr fontId="9" type="noConversion"/>
  </si>
  <si>
    <t>TJ8-</t>
    <phoneticPr fontId="9" type="noConversion"/>
  </si>
  <si>
    <t>施工日期</t>
    <phoneticPr fontId="9" type="noConversion"/>
  </si>
  <si>
    <t>检验日期</t>
    <phoneticPr fontId="9" type="noConversion"/>
  </si>
  <si>
    <t>主筋间距
(mm)</t>
    <phoneticPr fontId="9" type="noConversion"/>
  </si>
  <si>
    <t>尺量：每段检查2个断面</t>
    <phoneticPr fontId="9" type="noConversion"/>
  </si>
  <si>
    <t>受力钢筋间距
(mm)</t>
    <phoneticPr fontId="9" type="noConversion"/>
  </si>
  <si>
    <t>1、两排以上排距为：±5；2、同排梁、板、拱肋及拱上建筑为： ±10 (±5) ；3、同排基础、锚碇、墩台 、柱为： ±20；</t>
    <phoneticPr fontId="9" type="noConversion"/>
  </si>
  <si>
    <t>尺量：长度≤20m时，每构件检查2个断面；长度＞20m时，每构件 检查3个断面</t>
    <phoneticPr fontId="9" type="noConversion"/>
  </si>
  <si>
    <t>箍筋、构造钢筋、螺旋筋间距
(mm)</t>
    <phoneticPr fontId="9" type="noConversion"/>
  </si>
  <si>
    <t>±10</t>
    <phoneticPr fontId="9" type="noConversion"/>
  </si>
  <si>
    <t>尺量：每构件测10个间距</t>
    <phoneticPr fontId="9" type="noConversion"/>
  </si>
  <si>
    <t>箍筋、螺旋筋间距 (mm)</t>
    <phoneticPr fontId="9" type="noConversion"/>
  </si>
  <si>
    <t>钢筋骨架尺寸(mm) (长)</t>
    <phoneticPr fontId="9" type="noConversion"/>
  </si>
  <si>
    <t>钢筋骨架尺寸
(mm)(宽、高或直径)</t>
    <phoneticPr fontId="9" type="noConversion"/>
  </si>
  <si>
    <t>钢筋骨架长度(mm)</t>
    <phoneticPr fontId="9" type="noConversion"/>
  </si>
  <si>
    <t>钢筋骨架外径或厚、宽 (mm)</t>
    <phoneticPr fontId="9" type="noConversion"/>
  </si>
  <si>
    <t>弯起钢筋位置(mm)</t>
    <phoneticPr fontId="9" type="noConversion"/>
  </si>
  <si>
    <t>尺量：每构件各立模板面每3㎡检查1处，且每侧面不少于5处</t>
    <phoneticPr fontId="9" type="noConversion"/>
  </si>
  <si>
    <t>检查人：</t>
    <phoneticPr fontId="9" type="noConversion"/>
  </si>
  <si>
    <t>质检负责人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</si>
  <si>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</si>
  <si>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</si>
  <si>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</si>
  <si>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监理单位：</t>
    <phoneticPr fontId="9" type="noConversion"/>
  </si>
  <si>
    <t>背墙数据</t>
    <phoneticPr fontId="13" type="noConversion"/>
  </si>
  <si>
    <t>长cm</t>
    <phoneticPr fontId="9" type="noConversion"/>
  </si>
  <si>
    <t>宽（直径）cm</t>
    <phoneticPr fontId="9" type="noConversion"/>
  </si>
  <si>
    <t>墩编号</t>
    <phoneticPr fontId="9" type="noConversion"/>
  </si>
  <si>
    <t>部位</t>
    <phoneticPr fontId="9" type="noConversion"/>
  </si>
  <si>
    <t>高cm</t>
    <phoneticPr fontId="9" type="noConversion"/>
  </si>
  <si>
    <t>路线设计线位距离最远处背墙外侧距离cm</t>
    <phoneticPr fontId="9" type="noConversion"/>
  </si>
  <si>
    <t>侧面图中桥梁起/终点与最远侧背墙边线距离cm</t>
    <phoneticPr fontId="9" type="noConversion"/>
  </si>
  <si>
    <t>受力钢筋间距  (cm)</t>
    <phoneticPr fontId="9" type="noConversion"/>
  </si>
  <si>
    <t>钢筋骨架长cm</t>
    <phoneticPr fontId="9" type="noConversion"/>
  </si>
  <si>
    <t>钢筋骨架宽cm</t>
    <phoneticPr fontId="9" type="noConversion"/>
  </si>
  <si>
    <t>钢筋骨架高cm</t>
    <phoneticPr fontId="9" type="noConversion"/>
  </si>
  <si>
    <t>保护层厚度cm</t>
    <phoneticPr fontId="9" type="noConversion"/>
  </si>
  <si>
    <t>该桥台位于桥梁起点or终点</t>
    <phoneticPr fontId="9" type="noConversion"/>
  </si>
  <si>
    <t>工程名称:</t>
    <phoneticPr fontId="9" type="noConversion"/>
  </si>
  <si>
    <t>左侧背墙顶设计高程m</t>
    <phoneticPr fontId="9" type="noConversion"/>
  </si>
  <si>
    <t>右侧背墙顶设计高程m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</si>
</sst>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\K0\+000.000"/>
    <numFmt numFmtId="178" formatCode="0.000"/>
    <numFmt numFmtId="179" formatCode="[$-F800]dddd\,\ mmmm\ dd\,\ yyyy"/>
    <numFmt numFmtId="180" formatCode="0.000_);[Red]\(0.000\)"/>
    <numFmt numFmtId="181" formatCode="0.000_ "/>
    <numFmt numFmtId="182" formatCode="0_ "/>
    <numFmt numFmtId="183" formatCode="0.00&quot;m&quot;"/>
    <numFmt numFmtId="184" formatCode="0_);[Red]\(0\)"/>
    <numFmt numFmtId="185" formatCode="0.00_ "/>
    <numFmt numFmtId="186" formatCode="0.0000000000000_ "/>
  </numFmts>
  <fonts count="69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color rgb="FF000000"/>
      <name val="宋体"/>
      <family val="2"/>
      <charset val="134"/>
    </font>
    <font>
      <sz val="9"/>
      <color rgb="FF000000"/>
      <name val="宋体"/>
      <family val="1"/>
      <charset val="2"/>
    </font>
    <font>
      <sz val="9"/>
      <color rgb="FFFF0000"/>
      <name val="宋体"/>
      <family val="3"/>
      <charset val="134"/>
      <scheme val="minor"/>
    </font>
    <font>
      <sz val="9"/>
      <color rgb="FF000000"/>
      <name val="Wingdings 2"/>
      <family val="1"/>
      <charset val="2"/>
    </font>
    <font>
      <sz val="9"/>
      <color theme="1"/>
      <name val="宋体"/>
      <family val="1"/>
      <charset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7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</cellStyleXfs>
  <cellXfs count="72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1" fillId="0" borderId="12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1" applyFo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5" fillId="0" borderId="0" xfId="1" applyAlignment="1" applyProtection="1">
      <protection hidden="1"/>
    </xf>
    <xf numFmtId="0" fontId="22" fillId="0" borderId="11" xfId="2" applyFont="1" applyBorder="1" applyAlignment="1" applyProtection="1">
      <alignment horizontal="left" vertical="center" wrapText="1"/>
      <protection hidden="1"/>
    </xf>
    <xf numFmtId="0" fontId="22" fillId="0" borderId="0" xfId="2" applyFont="1" applyAlignment="1" applyProtection="1">
      <alignment vertical="center" wrapText="1"/>
      <protection hidden="1"/>
    </xf>
    <xf numFmtId="0" fontId="22" fillId="0" borderId="0" xfId="2" applyFont="1" applyAlignment="1" applyProtection="1">
      <alignment horizontal="center" vertical="center" wrapText="1"/>
      <protection hidden="1"/>
    </xf>
    <xf numFmtId="0" fontId="15" fillId="0" borderId="0" xfId="1" applyProtection="1">
      <alignment vertical="center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176" fontId="28" fillId="0" borderId="5" xfId="0" applyNumberFormat="1" applyFont="1" applyBorder="1" applyAlignment="1" applyProtection="1">
      <alignment horizontal="center" vertical="center"/>
      <protection hidden="1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vertical="center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wrapText="1"/>
      <protection hidden="1"/>
    </xf>
    <xf numFmtId="176" fontId="28" fillId="0" borderId="5" xfId="0" applyNumberFormat="1" applyFont="1" applyBorder="1" applyAlignment="1" applyProtection="1">
      <alignment vertical="center" wrapText="1"/>
      <protection hidden="1"/>
    </xf>
    <xf numFmtId="176" fontId="28" fillId="0" borderId="7" xfId="0" applyNumberFormat="1" applyFont="1" applyBorder="1" applyAlignment="1" applyProtection="1">
      <alignment vertical="center" wrapText="1"/>
      <protection hidden="1"/>
    </xf>
    <xf numFmtId="176" fontId="28" fillId="0" borderId="6" xfId="0" applyNumberFormat="1" applyFont="1" applyBorder="1" applyAlignment="1" applyProtection="1">
      <alignment vertical="center" wrapText="1"/>
      <protection hidden="1"/>
    </xf>
    <xf numFmtId="176" fontId="28" fillId="0" borderId="8" xfId="0" applyNumberFormat="1" applyFont="1" applyBorder="1" applyAlignment="1" applyProtection="1">
      <alignment vertical="center" wrapText="1"/>
      <protection hidden="1"/>
    </xf>
    <xf numFmtId="176" fontId="28" fillId="0" borderId="0" xfId="0" applyNumberFormat="1" applyFont="1" applyAlignment="1" applyProtection="1">
      <alignment vertical="center" wrapText="1"/>
      <protection hidden="1"/>
    </xf>
    <xf numFmtId="176" fontId="28" fillId="0" borderId="9" xfId="0" applyNumberFormat="1" applyFont="1" applyBorder="1" applyAlignment="1" applyProtection="1">
      <alignment vertical="center" wrapText="1"/>
      <protection hidden="1"/>
    </xf>
    <xf numFmtId="176" fontId="28" fillId="0" borderId="10" xfId="0" applyNumberFormat="1" applyFont="1" applyBorder="1" applyAlignment="1" applyProtection="1">
      <alignment vertical="center" wrapText="1"/>
      <protection hidden="1"/>
    </xf>
    <xf numFmtId="176" fontId="28" fillId="0" borderId="11" xfId="0" applyNumberFormat="1" applyFont="1" applyBorder="1" applyAlignment="1" applyProtection="1">
      <alignment vertical="center" wrapText="1"/>
      <protection hidden="1"/>
    </xf>
    <xf numFmtId="176" fontId="28" fillId="0" borderId="12" xfId="0" applyNumberFormat="1" applyFont="1" applyBorder="1" applyAlignment="1" applyProtection="1">
      <alignment vertical="center" wrapText="1"/>
      <protection hidden="1"/>
    </xf>
    <xf numFmtId="176" fontId="28" fillId="0" borderId="2" xfId="0" applyNumberFormat="1" applyFont="1" applyBorder="1" applyAlignment="1" applyProtection="1">
      <alignment vertical="center" wrapText="1"/>
      <protection hidden="1"/>
    </xf>
    <xf numFmtId="176" fontId="28" fillId="0" borderId="13" xfId="0" applyNumberFormat="1" applyFont="1" applyBorder="1" applyAlignment="1" applyProtection="1">
      <alignment vertical="center" wrapText="1"/>
      <protection hidden="1"/>
    </xf>
    <xf numFmtId="176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3" fillId="0" borderId="0" xfId="0" applyFont="1" applyProtection="1">
      <alignment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1" fillId="0" borderId="17" xfId="0" applyFont="1" applyBorder="1">
      <alignment vertical="center"/>
    </xf>
    <xf numFmtId="0" fontId="31" fillId="0" borderId="18" xfId="0" applyFont="1" applyBorder="1" applyProtection="1">
      <alignment vertical="center"/>
      <protection hidden="1"/>
    </xf>
    <xf numFmtId="177" fontId="21" fillId="0" borderId="17" xfId="0" applyNumberFormat="1" applyFont="1" applyBorder="1" applyAlignment="1" applyProtection="1">
      <alignment horizontal="center" vertical="center"/>
      <protection locked="0"/>
    </xf>
    <xf numFmtId="0" fontId="32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16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21" fillId="0" borderId="0" xfId="2" applyProtection="1">
      <alignment vertical="center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178" fontId="10" fillId="0" borderId="17" xfId="2" applyNumberFormat="1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center" vertical="center"/>
      <protection hidden="1"/>
    </xf>
    <xf numFmtId="0" fontId="3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0" fillId="0" borderId="11" xfId="0" applyFont="1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179" fontId="25" fillId="0" borderId="1" xfId="0" applyNumberFormat="1" applyFont="1" applyBorder="1" applyAlignment="1">
      <alignment horizontal="center" vertical="center"/>
    </xf>
    <xf numFmtId="179" fontId="36" fillId="0" borderId="1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1" fillId="0" borderId="19" xfId="0" applyFont="1" applyBorder="1" applyProtection="1">
      <alignment vertical="center"/>
      <protection hidden="1"/>
    </xf>
    <xf numFmtId="0" fontId="31" fillId="0" borderId="17" xfId="0" applyFont="1" applyBorder="1" applyAlignment="1" applyProtection="1">
      <alignment horizontal="center" vertical="center"/>
      <protection hidden="1"/>
    </xf>
    <xf numFmtId="0" fontId="31" fillId="0" borderId="17" xfId="0" applyFont="1" applyBorder="1" applyAlignment="1" applyProtection="1">
      <alignment horizontal="left" vertical="center"/>
      <protection hidden="1"/>
    </xf>
    <xf numFmtId="0" fontId="1" fillId="0" borderId="3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36" fillId="0" borderId="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6" xfId="0" applyFont="1" applyBorder="1">
      <alignment vertical="center"/>
    </xf>
    <xf numFmtId="0" fontId="36" fillId="0" borderId="13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22" fillId="0" borderId="0" xfId="2" applyFont="1" applyProtection="1">
      <alignment vertical="center"/>
      <protection hidden="1"/>
    </xf>
    <xf numFmtId="0" fontId="22" fillId="0" borderId="0" xfId="2" applyFont="1" applyAlignment="1" applyProtection="1">
      <alignment horizontal="right" vertical="center" wrapText="1"/>
      <protection hidden="1"/>
    </xf>
    <xf numFmtId="0" fontId="22" fillId="0" borderId="0" xfId="2" applyFont="1" applyAlignment="1" applyProtection="1">
      <alignment horizontal="right" vertical="center"/>
      <protection hidden="1"/>
    </xf>
    <xf numFmtId="0" fontId="22" fillId="0" borderId="0" xfId="2" applyFont="1" applyAlignment="1" applyProtection="1">
      <protection hidden="1"/>
    </xf>
    <xf numFmtId="0" fontId="22" fillId="0" borderId="0" xfId="2" applyFont="1" applyAlignment="1" applyProtection="1">
      <alignment horizontal="left" vertical="center"/>
      <protection hidden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18" fillId="0" borderId="0" xfId="3" applyFont="1" applyAlignment="1">
      <alignment vertical="center"/>
    </xf>
    <xf numFmtId="0" fontId="42" fillId="0" borderId="0" xfId="2" applyFont="1" applyAlignment="1" applyProtection="1">
      <protection hidden="1"/>
    </xf>
    <xf numFmtId="0" fontId="23" fillId="0" borderId="0" xfId="3" applyFont="1" applyAlignment="1">
      <alignment horizontal="center"/>
    </xf>
    <xf numFmtId="180" fontId="23" fillId="0" borderId="0" xfId="3" applyNumberFormat="1" applyFont="1" applyAlignment="1">
      <alignment horizontal="center"/>
    </xf>
    <xf numFmtId="180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 wrapText="1"/>
    </xf>
    <xf numFmtId="181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/>
    <xf numFmtId="180" fontId="18" fillId="0" borderId="0" xfId="3" applyNumberFormat="1" applyFont="1" applyAlignment="1">
      <alignment horizontal="center" vertical="center"/>
    </xf>
    <xf numFmtId="181" fontId="18" fillId="0" borderId="0" xfId="3" applyNumberFormat="1" applyFont="1" applyAlignment="1">
      <alignment horizontal="center" vertical="center"/>
    </xf>
    <xf numFmtId="0" fontId="21" fillId="0" borderId="0" xfId="3" applyAlignment="1">
      <alignment vertical="center"/>
    </xf>
    <xf numFmtId="0" fontId="23" fillId="0" borderId="0" xfId="3" applyFont="1"/>
    <xf numFmtId="0" fontId="12" fillId="0" borderId="0" xfId="3" applyFont="1"/>
    <xf numFmtId="182" fontId="12" fillId="0" borderId="0" xfId="3" applyNumberFormat="1" applyFont="1"/>
    <xf numFmtId="182" fontId="23" fillId="0" borderId="0" xfId="3" applyNumberFormat="1" applyFont="1"/>
    <xf numFmtId="0" fontId="23" fillId="0" borderId="0" xfId="3" applyFont="1" applyAlignment="1">
      <alignment horizontal="right"/>
    </xf>
    <xf numFmtId="0" fontId="12" fillId="0" borderId="0" xfId="3" applyFont="1" applyAlignment="1">
      <alignment wrapText="1"/>
    </xf>
    <xf numFmtId="0" fontId="12" fillId="0" borderId="0" xfId="3" applyFont="1" applyAlignment="1">
      <alignment vertical="center"/>
    </xf>
    <xf numFmtId="0" fontId="46" fillId="0" borderId="16" xfId="6" applyFont="1" applyBorder="1" applyAlignment="1">
      <alignment horizontal="right" vertical="center" wrapText="1"/>
    </xf>
    <xf numFmtId="0" fontId="16" fillId="0" borderId="17" xfId="6" applyFont="1" applyBorder="1" applyAlignment="1">
      <alignment horizontal="center" vertical="center" wrapText="1"/>
    </xf>
    <xf numFmtId="0" fontId="43" fillId="0" borderId="16" xfId="3" applyFont="1" applyBorder="1" applyAlignment="1">
      <alignment horizontal="right" vertical="center" wrapText="1"/>
    </xf>
    <xf numFmtId="0" fontId="47" fillId="0" borderId="15" xfId="3" applyFont="1" applyBorder="1" applyAlignment="1">
      <alignment wrapText="1"/>
    </xf>
    <xf numFmtId="0" fontId="16" fillId="0" borderId="17" xfId="5" applyFont="1" applyBorder="1" applyAlignment="1">
      <alignment horizontal="center" vertical="center" wrapText="1"/>
    </xf>
    <xf numFmtId="182" fontId="23" fillId="0" borderId="17" xfId="3" applyNumberFormat="1" applyFont="1" applyBorder="1" applyAlignment="1">
      <alignment horizontal="center" vertical="center" wrapText="1"/>
    </xf>
    <xf numFmtId="0" fontId="41" fillId="0" borderId="0" xfId="3" applyFont="1" applyAlignment="1">
      <alignment vertical="center"/>
    </xf>
    <xf numFmtId="0" fontId="12" fillId="0" borderId="7" xfId="3" applyFont="1" applyBorder="1" applyAlignment="1">
      <alignment vertical="center"/>
    </xf>
    <xf numFmtId="183" fontId="12" fillId="0" borderId="7" xfId="3" applyNumberFormat="1" applyFont="1" applyBorder="1" applyAlignment="1">
      <alignment vertical="center" wrapText="1"/>
    </xf>
    <xf numFmtId="182" fontId="12" fillId="0" borderId="0" xfId="3" applyNumberFormat="1" applyFont="1" applyAlignment="1">
      <alignment vertical="center"/>
    </xf>
    <xf numFmtId="182" fontId="12" fillId="0" borderId="0" xfId="3" applyNumberFormat="1" applyFont="1" applyAlignment="1">
      <alignment horizontal="right" vertical="center"/>
    </xf>
    <xf numFmtId="184" fontId="12" fillId="0" borderId="0" xfId="3" applyNumberFormat="1" applyFont="1" applyAlignment="1">
      <alignment vertical="center"/>
    </xf>
    <xf numFmtId="0" fontId="21" fillId="0" borderId="0" xfId="3"/>
    <xf numFmtId="183" fontId="21" fillId="0" borderId="0" xfId="3" applyNumberFormat="1" applyAlignment="1">
      <alignment vertical="center"/>
    </xf>
    <xf numFmtId="182" fontId="21" fillId="0" borderId="0" xfId="3" applyNumberFormat="1" applyAlignment="1">
      <alignment vertical="center"/>
    </xf>
    <xf numFmtId="184" fontId="21" fillId="0" borderId="0" xfId="3" applyNumberFormat="1" applyAlignment="1">
      <alignment vertical="center"/>
    </xf>
    <xf numFmtId="180" fontId="49" fillId="0" borderId="3" xfId="6" applyNumberFormat="1" applyFont="1" applyBorder="1" applyAlignment="1">
      <alignment horizontal="left" vertical="center" wrapText="1"/>
    </xf>
    <xf numFmtId="180" fontId="49" fillId="0" borderId="3" xfId="3" applyNumberFormat="1" applyFont="1" applyBorder="1" applyAlignment="1">
      <alignment horizontal="left" vertical="center" wrapText="1"/>
    </xf>
    <xf numFmtId="0" fontId="32" fillId="0" borderId="6" xfId="3" applyFont="1" applyBorder="1" applyAlignment="1">
      <alignment horizontal="left" wrapText="1"/>
    </xf>
    <xf numFmtId="0" fontId="25" fillId="0" borderId="9" xfId="3" applyFont="1" applyBorder="1" applyAlignment="1">
      <alignment horizontal="left" wrapText="1"/>
    </xf>
    <xf numFmtId="0" fontId="49" fillId="0" borderId="17" xfId="3" applyFont="1" applyBorder="1" applyAlignment="1">
      <alignment horizontal="justify" vertical="center" wrapText="1"/>
    </xf>
    <xf numFmtId="0" fontId="49" fillId="0" borderId="17" xfId="3" applyFont="1" applyBorder="1" applyAlignment="1">
      <alignment horizontal="center" vertical="center" wrapText="1"/>
    </xf>
    <xf numFmtId="182" fontId="49" fillId="0" borderId="17" xfId="3" applyNumberFormat="1" applyFont="1" applyBorder="1" applyAlignment="1">
      <alignment horizontal="center" vertical="center" wrapText="1"/>
    </xf>
    <xf numFmtId="184" fontId="49" fillId="0" borderId="17" xfId="3" applyNumberFormat="1" applyFont="1" applyBorder="1" applyAlignment="1">
      <alignment horizontal="center" vertical="center" wrapText="1"/>
    </xf>
    <xf numFmtId="180" fontId="49" fillId="0" borderId="17" xfId="3" applyNumberFormat="1" applyFont="1" applyBorder="1" applyAlignment="1">
      <alignment horizontal="center" vertical="center" wrapText="1"/>
    </xf>
    <xf numFmtId="181" fontId="49" fillId="0" borderId="17" xfId="3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179" fontId="48" fillId="0" borderId="1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50" fillId="0" borderId="17" xfId="0" applyFont="1" applyBorder="1" applyAlignment="1" applyProtection="1">
      <alignment horizontal="center" vertical="center"/>
      <protection hidden="1"/>
    </xf>
    <xf numFmtId="179" fontId="25" fillId="0" borderId="17" xfId="2" applyNumberFormat="1" applyFont="1" applyBorder="1" applyAlignment="1" applyProtection="1">
      <alignment horizontal="center" vertical="center" wrapText="1"/>
      <protection hidden="1"/>
    </xf>
    <xf numFmtId="179" fontId="25" fillId="0" borderId="11" xfId="0" applyNumberFormat="1" applyFont="1" applyBorder="1">
      <alignment vertical="center"/>
    </xf>
    <xf numFmtId="176" fontId="28" fillId="0" borderId="13" xfId="0" applyNumberFormat="1" applyFont="1" applyBorder="1" applyAlignment="1" applyProtection="1">
      <alignment horizontal="center" vertical="center" wrapText="1"/>
      <protection hidden="1"/>
    </xf>
    <xf numFmtId="176" fontId="52" fillId="0" borderId="5" xfId="0" applyNumberFormat="1" applyFont="1" applyBorder="1" applyAlignment="1" applyProtection="1">
      <alignment horizontal="center" vertical="center"/>
      <protection hidden="1"/>
    </xf>
    <xf numFmtId="176" fontId="52" fillId="0" borderId="7" xfId="0" applyNumberFormat="1" applyFont="1" applyBorder="1" applyAlignment="1" applyProtection="1">
      <alignment horizontal="center" vertical="center"/>
      <protection hidden="1"/>
    </xf>
    <xf numFmtId="176" fontId="52" fillId="0" borderId="6" xfId="0" applyNumberFormat="1" applyFont="1" applyBorder="1" applyAlignment="1" applyProtection="1">
      <alignment horizontal="center" vertical="center"/>
      <protection hidden="1"/>
    </xf>
    <xf numFmtId="176" fontId="52" fillId="0" borderId="8" xfId="0" applyNumberFormat="1" applyFont="1" applyBorder="1" applyAlignment="1" applyProtection="1">
      <alignment horizontal="center" vertical="center" wrapText="1"/>
      <protection hidden="1"/>
    </xf>
    <xf numFmtId="176" fontId="52" fillId="0" borderId="0" xfId="0" applyNumberFormat="1" applyFont="1" applyAlignment="1" applyProtection="1">
      <alignment horizontal="center" vertical="center"/>
      <protection hidden="1"/>
    </xf>
    <xf numFmtId="176" fontId="52" fillId="0" borderId="9" xfId="0" applyNumberFormat="1" applyFont="1" applyBorder="1" applyAlignment="1" applyProtection="1">
      <alignment horizontal="center" vertical="center"/>
      <protection hidden="1"/>
    </xf>
    <xf numFmtId="176" fontId="52" fillId="0" borderId="10" xfId="0" applyNumberFormat="1" applyFont="1" applyBorder="1" applyAlignment="1" applyProtection="1">
      <alignment horizontal="center" vertical="center" wrapText="1"/>
      <protection hidden="1"/>
    </xf>
    <xf numFmtId="176" fontId="52" fillId="0" borderId="11" xfId="0" applyNumberFormat="1" applyFont="1" applyBorder="1" applyAlignment="1" applyProtection="1">
      <alignment horizontal="center" vertical="center"/>
      <protection hidden="1"/>
    </xf>
    <xf numFmtId="176" fontId="52" fillId="0" borderId="12" xfId="0" applyNumberFormat="1" applyFont="1" applyBorder="1" applyAlignment="1" applyProtection="1">
      <alignment horizontal="center" vertical="center"/>
      <protection hidden="1"/>
    </xf>
    <xf numFmtId="177" fontId="0" fillId="0" borderId="17" xfId="0" applyNumberFormat="1" applyBorder="1" applyAlignment="1">
      <alignment horizontal="center" vertical="center"/>
    </xf>
    <xf numFmtId="0" fontId="21" fillId="0" borderId="0" xfId="7" applyAlignment="1" applyProtection="1">
      <alignment horizontal="center" vertical="center" wrapText="1"/>
      <protection locked="0"/>
    </xf>
    <xf numFmtId="0" fontId="21" fillId="0" borderId="17" xfId="7" applyBorder="1" applyAlignment="1">
      <alignment horizontal="center" vertical="center" wrapText="1"/>
    </xf>
    <xf numFmtId="181" fontId="21" fillId="0" borderId="17" xfId="7" applyNumberFormat="1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0" fontId="21" fillId="0" borderId="17" xfId="7" applyBorder="1" applyAlignment="1" applyProtection="1">
      <alignment horizontal="center" vertical="center" wrapText="1"/>
      <protection locked="0"/>
    </xf>
    <xf numFmtId="181" fontId="56" fillId="0" borderId="20" xfId="7" applyNumberFormat="1" applyFont="1" applyBorder="1" applyAlignment="1" applyProtection="1">
      <alignment horizontal="center" vertical="center" wrapText="1"/>
      <protection locked="0"/>
    </xf>
    <xf numFmtId="177" fontId="21" fillId="0" borderId="16" xfId="7" applyNumberFormat="1" applyBorder="1" applyAlignment="1" applyProtection="1">
      <alignment horizontal="center" vertical="center" wrapText="1"/>
      <protection locked="0"/>
    </xf>
    <xf numFmtId="0" fontId="21" fillId="0" borderId="0" xfId="7" applyAlignment="1" applyProtection="1">
      <alignment vertical="center" wrapText="1"/>
      <protection locked="0"/>
    </xf>
    <xf numFmtId="0" fontId="41" fillId="0" borderId="0" xfId="7" applyFont="1" applyAlignment="1" applyProtection="1">
      <alignment vertical="center" wrapText="1"/>
      <protection locked="0"/>
    </xf>
    <xf numFmtId="0" fontId="41" fillId="0" borderId="0" xfId="7" applyFont="1" applyAlignment="1" applyProtection="1">
      <alignment horizontal="center" vertical="center" wrapText="1"/>
      <protection locked="0"/>
    </xf>
    <xf numFmtId="185" fontId="41" fillId="0" borderId="0" xfId="7" applyNumberFormat="1" applyFont="1" applyAlignment="1" applyProtection="1">
      <alignment horizontal="center" vertical="center" wrapText="1"/>
      <protection locked="0"/>
    </xf>
    <xf numFmtId="177" fontId="56" fillId="0" borderId="21" xfId="7" applyNumberFormat="1" applyFont="1" applyBorder="1" applyAlignment="1" applyProtection="1">
      <alignment horizontal="center" vertical="center" wrapText="1"/>
      <protection locked="0"/>
    </xf>
    <xf numFmtId="0" fontId="56" fillId="0" borderId="17" xfId="7" applyFont="1" applyBorder="1" applyAlignment="1" applyProtection="1">
      <alignment horizontal="center" vertical="center" wrapText="1"/>
      <protection locked="0"/>
    </xf>
    <xf numFmtId="0" fontId="57" fillId="0" borderId="17" xfId="7" applyFont="1" applyBorder="1" applyAlignment="1" applyProtection="1">
      <alignment horizontal="center" vertical="center" wrapText="1"/>
      <protection locked="0"/>
    </xf>
    <xf numFmtId="181" fontId="57" fillId="0" borderId="17" xfId="7" applyNumberFormat="1" applyFont="1" applyBorder="1" applyAlignment="1" applyProtection="1">
      <alignment horizontal="center" vertical="center" wrapText="1"/>
      <protection locked="0"/>
    </xf>
    <xf numFmtId="185" fontId="57" fillId="0" borderId="17" xfId="7" applyNumberFormat="1" applyFont="1" applyBorder="1" applyAlignment="1" applyProtection="1">
      <alignment horizontal="center" vertical="center" wrapText="1"/>
      <protection locked="0"/>
    </xf>
    <xf numFmtId="177" fontId="56" fillId="0" borderId="20" xfId="7" applyNumberFormat="1" applyFont="1" applyBorder="1" applyAlignment="1" applyProtection="1">
      <alignment horizontal="center" vertical="center" wrapText="1"/>
      <protection locked="0"/>
    </xf>
    <xf numFmtId="0" fontId="56" fillId="0" borderId="22" xfId="7" applyFont="1" applyBorder="1" applyAlignment="1" applyProtection="1">
      <alignment horizontal="center" vertical="center" wrapText="1"/>
      <protection locked="0"/>
    </xf>
    <xf numFmtId="0" fontId="56" fillId="0" borderId="23" xfId="7" applyFont="1" applyBorder="1" applyAlignment="1" applyProtection="1">
      <alignment horizontal="center" vertical="center" wrapText="1"/>
      <protection locked="0"/>
    </xf>
    <xf numFmtId="0" fontId="57" fillId="0" borderId="15" xfId="7" applyFont="1" applyBorder="1" applyAlignment="1" applyProtection="1">
      <alignment horizontal="center" vertical="center" wrapText="1"/>
      <protection locked="0"/>
    </xf>
    <xf numFmtId="181" fontId="57" fillId="0" borderId="15" xfId="7" applyNumberFormat="1" applyFont="1" applyBorder="1" applyAlignment="1" applyProtection="1">
      <alignment horizontal="center" vertical="center" wrapText="1"/>
      <protection locked="0"/>
    </xf>
    <xf numFmtId="185" fontId="57" fillId="0" borderId="15" xfId="7" applyNumberFormat="1" applyFont="1" applyBorder="1" applyAlignment="1" applyProtection="1">
      <alignment horizontal="center" vertical="center" wrapText="1"/>
      <protection locked="0"/>
    </xf>
    <xf numFmtId="0" fontId="56" fillId="0" borderId="20" xfId="7" applyFont="1" applyBorder="1" applyAlignment="1" applyProtection="1">
      <alignment horizontal="center" vertical="center" wrapText="1"/>
      <protection locked="0"/>
    </xf>
    <xf numFmtId="0" fontId="56" fillId="0" borderId="21" xfId="7" applyFont="1" applyBorder="1" applyAlignment="1" applyProtection="1">
      <alignment horizontal="center" vertical="center" wrapText="1"/>
      <protection locked="0"/>
    </xf>
    <xf numFmtId="186" fontId="21" fillId="0" borderId="0" xfId="7" applyNumberFormat="1" applyAlignment="1" applyProtection="1">
      <alignment horizontal="center" vertical="center" wrapText="1"/>
      <protection locked="0"/>
    </xf>
    <xf numFmtId="0" fontId="21" fillId="0" borderId="16" xfId="7" applyBorder="1" applyAlignment="1" applyProtection="1">
      <alignment horizontal="center" vertical="center" wrapText="1"/>
      <protection locked="0"/>
    </xf>
    <xf numFmtId="181" fontId="21" fillId="0" borderId="17" xfId="7" applyNumberFormat="1" applyBorder="1" applyAlignment="1" applyProtection="1">
      <alignment horizontal="center" vertical="center" wrapText="1"/>
      <protection locked="0"/>
    </xf>
    <xf numFmtId="177" fontId="21" fillId="0" borderId="17" xfId="7" applyNumberFormat="1" applyBorder="1" applyAlignment="1" applyProtection="1">
      <alignment horizontal="center" vertical="center" wrapText="1"/>
      <protection locked="0"/>
    </xf>
    <xf numFmtId="181" fontId="21" fillId="0" borderId="0" xfId="7" applyNumberFormat="1" applyAlignment="1" applyProtection="1">
      <alignment horizontal="center" vertical="center" wrapText="1"/>
      <protection locked="0"/>
    </xf>
    <xf numFmtId="177" fontId="21" fillId="0" borderId="0" xfId="7" applyNumberFormat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/>
    </xf>
    <xf numFmtId="176" fontId="28" fillId="0" borderId="6" xfId="0" applyNumberFormat="1" applyFont="1" applyBorder="1" applyAlignment="1" applyProtection="1">
      <alignment horizontal="center" wrapText="1"/>
      <protection hidden="1"/>
    </xf>
    <xf numFmtId="176" fontId="28" fillId="0" borderId="16" xfId="0" applyNumberFormat="1" applyFont="1" applyBorder="1" applyAlignment="1" applyProtection="1">
      <alignment vertical="center" wrapText="1"/>
      <protection hidden="1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177" fontId="0" fillId="6" borderId="17" xfId="0" applyNumberFormat="1" applyFill="1" applyBorder="1" applyAlignment="1">
      <alignment horizontal="center" vertical="center" wrapText="1"/>
    </xf>
    <xf numFmtId="182" fontId="0" fillId="6" borderId="17" xfId="0" applyNumberFormat="1" applyFill="1" applyBorder="1" applyAlignment="1">
      <alignment horizontal="center" vertical="center" wrapText="1"/>
    </xf>
    <xf numFmtId="181" fontId="0" fillId="6" borderId="17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 wrapText="1"/>
      <protection locked="0"/>
    </xf>
    <xf numFmtId="177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7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77" fontId="48" fillId="0" borderId="0" xfId="0" applyNumberFormat="1" applyFont="1" applyAlignment="1" applyProtection="1">
      <alignment horizontal="center" vertical="center"/>
      <protection locked="0"/>
    </xf>
    <xf numFmtId="0" fontId="48" fillId="5" borderId="0" xfId="0" applyFont="1" applyFill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2" fontId="0" fillId="0" borderId="17" xfId="0" applyNumberFormat="1" applyBorder="1" applyAlignment="1">
      <alignment horizontal="center" vertical="center" wrapText="1"/>
    </xf>
    <xf numFmtId="182" fontId="0" fillId="0" borderId="0" xfId="0" applyNumberFormat="1" applyAlignment="1" applyProtection="1">
      <alignment horizontal="center" vertical="center"/>
      <protection locked="0"/>
    </xf>
    <xf numFmtId="177" fontId="32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8" fillId="0" borderId="0" xfId="3" applyFont="1" applyAlignment="1">
      <alignment horizontal="left" vertical="center"/>
    </xf>
    <xf numFmtId="177" fontId="15" fillId="0" borderId="17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180" fontId="45" fillId="0" borderId="17" xfId="0" applyNumberFormat="1" applyFont="1" applyBorder="1" applyAlignment="1">
      <alignment horizontal="center" vertical="center"/>
    </xf>
    <xf numFmtId="177" fontId="45" fillId="0" borderId="1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80" fontId="0" fillId="0" borderId="17" xfId="0" applyNumberFormat="1" applyBorder="1" applyAlignment="1" applyProtection="1">
      <alignment horizontal="center"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180" fontId="45" fillId="0" borderId="17" xfId="0" applyNumberFormat="1" applyFont="1" applyBorder="1" applyAlignment="1" applyProtection="1">
      <alignment horizontal="center" vertical="center"/>
      <protection locked="0"/>
    </xf>
    <xf numFmtId="177" fontId="45" fillId="0" borderId="17" xfId="0" applyNumberFormat="1" applyFont="1" applyBorder="1" applyAlignment="1" applyProtection="1">
      <alignment horizontal="center" vertical="center"/>
      <protection locked="0"/>
    </xf>
    <xf numFmtId="181" fontId="0" fillId="0" borderId="17" xfId="0" applyNumberForma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79" fontId="1" fillId="0" borderId="7" xfId="0" applyNumberFormat="1" applyFont="1" applyBorder="1">
      <alignment vertical="center"/>
    </xf>
    <xf numFmtId="179" fontId="1" fillId="0" borderId="6" xfId="0" applyNumberFormat="1" applyFont="1" applyBorder="1">
      <alignment vertical="center"/>
    </xf>
    <xf numFmtId="179" fontId="1" fillId="0" borderId="0" xfId="0" applyNumberFormat="1" applyFont="1">
      <alignment vertical="center"/>
    </xf>
    <xf numFmtId="179" fontId="1" fillId="0" borderId="9" xfId="0" applyNumberFormat="1" applyFont="1" applyBorder="1">
      <alignment vertical="center"/>
    </xf>
    <xf numFmtId="0" fontId="64" fillId="5" borderId="24" xfId="0" applyFont="1" applyFill="1" applyBorder="1" applyAlignment="1" applyProtection="1">
      <alignment horizontal="center" vertical="center" wrapText="1"/>
      <protection locked="0"/>
    </xf>
    <xf numFmtId="0" fontId="64" fillId="5" borderId="24" xfId="0" applyFont="1" applyFill="1" applyBorder="1" applyAlignment="1">
      <alignment horizontal="center" vertical="center" wrapText="1"/>
    </xf>
    <xf numFmtId="181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177" fontId="64" fillId="0" borderId="24" xfId="0" applyNumberFormat="1" applyFont="1" applyBorder="1" applyAlignment="1">
      <alignment horizontal="center" vertical="center"/>
    </xf>
    <xf numFmtId="0" fontId="64" fillId="0" borderId="24" xfId="0" applyFont="1" applyBorder="1" applyAlignment="1">
      <alignment horizontal="center" vertical="center"/>
    </xf>
    <xf numFmtId="180" fontId="64" fillId="0" borderId="24" xfId="0" applyNumberFormat="1" applyFont="1" applyBorder="1" applyAlignment="1">
      <alignment horizontal="center" vertical="center"/>
    </xf>
    <xf numFmtId="181" fontId="64" fillId="0" borderId="24" xfId="0" applyNumberFormat="1" applyFont="1" applyBorder="1" applyAlignment="1">
      <alignment horizontal="center" vertical="center"/>
    </xf>
    <xf numFmtId="0" fontId="64" fillId="0" borderId="24" xfId="0" applyFont="1" applyBorder="1">
      <alignment vertical="center"/>
    </xf>
    <xf numFmtId="181" fontId="64" fillId="0" borderId="24" xfId="0" applyNumberFormat="1" applyFont="1" applyBorder="1">
      <alignment vertical="center"/>
    </xf>
    <xf numFmtId="177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177" fontId="64" fillId="0" borderId="24" xfId="0" applyNumberFormat="1" applyFont="1" applyBorder="1">
      <alignment vertical="center"/>
    </xf>
    <xf numFmtId="0" fontId="31" fillId="0" borderId="14" xfId="0" applyFon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185" fontId="21" fillId="0" borderId="17" xfId="0" applyNumberFormat="1" applyFont="1" applyBorder="1" applyAlignment="1">
      <alignment horizontal="center" vertical="center"/>
    </xf>
    <xf numFmtId="185" fontId="1" fillId="0" borderId="17" xfId="0" applyNumberFormat="1" applyFont="1" applyBorder="1" applyAlignment="1">
      <alignment horizontal="center" vertical="center"/>
    </xf>
    <xf numFmtId="185" fontId="0" fillId="0" borderId="0" xfId="0" applyNumberFormat="1">
      <alignment vertical="center"/>
    </xf>
    <xf numFmtId="179" fontId="28" fillId="0" borderId="11" xfId="3" applyNumberFormat="1" applyFont="1" applyBorder="1" applyAlignment="1">
      <alignment horizontal="center" wrapText="1"/>
    </xf>
    <xf numFmtId="0" fontId="24" fillId="0" borderId="17" xfId="0" applyFont="1" applyBorder="1" applyAlignment="1" applyProtection="1">
      <alignment horizontal="center" vertical="center" wrapText="1"/>
      <protection hidden="1"/>
    </xf>
    <xf numFmtId="0" fontId="6" fillId="0" borderId="0" xfId="1" applyFo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179" fontId="25" fillId="0" borderId="11" xfId="3" applyNumberFormat="1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49" fontId="2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67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49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30" fillId="3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3" xfId="0" applyNumberFormat="1" applyFont="1" applyFill="1" applyBorder="1" applyAlignment="1" applyProtection="1">
      <alignment horizontal="center" vertical="center"/>
      <protection locked="0"/>
    </xf>
    <xf numFmtId="49" fontId="30" fillId="2" borderId="16" xfId="0" applyNumberFormat="1" applyFont="1" applyFill="1" applyBorder="1" applyAlignment="1" applyProtection="1">
      <alignment horizontal="center" vertical="center"/>
      <protection locked="0"/>
    </xf>
    <xf numFmtId="49" fontId="30" fillId="2" borderId="13" xfId="0" applyNumberFormat="1" applyFont="1" applyFill="1" applyBorder="1" applyAlignment="1" applyProtection="1">
      <alignment horizontal="center" vertical="center"/>
      <protection locked="0"/>
    </xf>
    <xf numFmtId="0" fontId="63" fillId="5" borderId="24" xfId="0" applyFont="1" applyFill="1" applyBorder="1" applyAlignment="1">
      <alignment horizontal="center" vertical="center"/>
    </xf>
    <xf numFmtId="49" fontId="67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41" fillId="6" borderId="4" xfId="7" applyFont="1" applyFill="1" applyBorder="1" applyAlignment="1" applyProtection="1">
      <alignment horizontal="center" vertical="center" wrapText="1"/>
      <protection locked="0"/>
    </xf>
    <xf numFmtId="0" fontId="41" fillId="6" borderId="15" xfId="7" applyFont="1" applyFill="1" applyBorder="1" applyAlignment="1" applyProtection="1">
      <alignment horizontal="center" vertical="center" wrapText="1"/>
      <protection locked="0"/>
    </xf>
    <xf numFmtId="185" fontId="41" fillId="6" borderId="4" xfId="7" applyNumberFormat="1" applyFont="1" applyFill="1" applyBorder="1" applyAlignment="1" applyProtection="1">
      <alignment horizontal="center" vertical="center" wrapText="1"/>
      <protection locked="0"/>
    </xf>
    <xf numFmtId="185" fontId="41" fillId="6" borderId="15" xfId="7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7" applyFont="1" applyBorder="1" applyAlignment="1">
      <alignment horizontal="center" vertical="center" wrapText="1"/>
    </xf>
    <xf numFmtId="0" fontId="55" fillId="0" borderId="13" xfId="7" applyFont="1" applyBorder="1" applyAlignment="1">
      <alignment horizontal="center" vertical="center" wrapText="1"/>
    </xf>
    <xf numFmtId="0" fontId="55" fillId="0" borderId="3" xfId="7" applyFont="1" applyBorder="1" applyAlignment="1">
      <alignment horizontal="center" vertical="center" wrapText="1"/>
    </xf>
    <xf numFmtId="0" fontId="21" fillId="0" borderId="17" xfId="7" applyBorder="1" applyAlignment="1">
      <alignment horizontal="center" vertical="center" wrapText="1"/>
    </xf>
    <xf numFmtId="181" fontId="21" fillId="0" borderId="17" xfId="7" applyNumberFormat="1" applyBorder="1" applyAlignment="1">
      <alignment horizontal="center" vertical="center" wrapText="1"/>
    </xf>
    <xf numFmtId="177" fontId="21" fillId="0" borderId="17" xfId="7" applyNumberFormat="1" applyBorder="1" applyAlignment="1">
      <alignment horizontal="center" vertical="center" wrapText="1"/>
    </xf>
    <xf numFmtId="0" fontId="21" fillId="0" borderId="16" xfId="7" applyBorder="1" applyAlignment="1">
      <alignment horizontal="center" vertical="center" wrapText="1"/>
    </xf>
    <xf numFmtId="0" fontId="21" fillId="0" borderId="13" xfId="7" applyBorder="1" applyAlignment="1">
      <alignment horizontal="center" vertical="center" wrapText="1"/>
    </xf>
    <xf numFmtId="0" fontId="21" fillId="0" borderId="3" xfId="7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181" fontId="41" fillId="6" borderId="4" xfId="7" applyNumberFormat="1" applyFont="1" applyFill="1" applyBorder="1" applyAlignment="1">
      <alignment horizontal="center" vertical="center" wrapText="1"/>
    </xf>
    <xf numFmtId="181" fontId="41" fillId="6" borderId="15" xfId="7" applyNumberFormat="1" applyFont="1" applyFill="1" applyBorder="1" applyAlignment="1">
      <alignment horizontal="center" vertical="center" wrapText="1"/>
    </xf>
    <xf numFmtId="0" fontId="58" fillId="6" borderId="11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2" fontId="21" fillId="0" borderId="4" xfId="0" applyNumberFormat="1" applyFont="1" applyBorder="1" applyAlignment="1" applyProtection="1">
      <alignment horizontal="left" vertical="center" wrapText="1"/>
      <protection locked="0"/>
    </xf>
    <xf numFmtId="182" fontId="21" fillId="0" borderId="14" xfId="0" applyNumberFormat="1" applyFont="1" applyBorder="1" applyAlignment="1" applyProtection="1">
      <alignment horizontal="left" vertical="center" wrapText="1"/>
      <protection locked="0"/>
    </xf>
    <xf numFmtId="182" fontId="21" fillId="0" borderId="15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hidden="1"/>
    </xf>
    <xf numFmtId="0" fontId="50" fillId="0" borderId="16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17" fillId="0" borderId="0" xfId="1" applyFont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37" fillId="0" borderId="17" xfId="2" applyFont="1" applyBorder="1" applyAlignment="1" applyProtection="1">
      <alignment horizontal="center" vertical="center" wrapText="1"/>
      <protection hidden="1"/>
    </xf>
    <xf numFmtId="178" fontId="25" fillId="0" borderId="17" xfId="2" applyNumberFormat="1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14" xfId="2" applyFont="1" applyBorder="1" applyAlignment="1" applyProtection="1">
      <alignment horizontal="center" vertical="center" wrapText="1"/>
      <protection hidden="1"/>
    </xf>
    <xf numFmtId="0" fontId="10" fillId="0" borderId="15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 wrapText="1"/>
      <protection hidden="1"/>
    </xf>
    <xf numFmtId="0" fontId="35" fillId="0" borderId="8" xfId="2" applyFont="1" applyBorder="1" applyAlignment="1" applyProtection="1">
      <alignment horizontal="left" vertical="center" wrapText="1"/>
      <protection hidden="1"/>
    </xf>
    <xf numFmtId="0" fontId="10" fillId="0" borderId="0" xfId="2" applyFont="1" applyAlignment="1" applyProtection="1">
      <alignment horizontal="left" vertical="center" wrapText="1"/>
      <protection hidden="1"/>
    </xf>
    <xf numFmtId="0" fontId="10" fillId="0" borderId="9" xfId="2" applyFont="1" applyBorder="1" applyAlignment="1" applyProtection="1">
      <alignment horizontal="left" vertical="center" wrapText="1"/>
      <protection hidden="1"/>
    </xf>
    <xf numFmtId="0" fontId="10" fillId="0" borderId="15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0" fontId="10" fillId="0" borderId="17" xfId="2" applyFont="1" applyBorder="1" applyAlignment="1" applyProtection="1">
      <alignment horizontal="left" vertical="center" wrapText="1" indent="2"/>
      <protection hidden="1"/>
    </xf>
    <xf numFmtId="0" fontId="35" fillId="0" borderId="14" xfId="2" applyFont="1" applyBorder="1" applyAlignment="1" applyProtection="1">
      <alignment vertical="center" wrapText="1"/>
      <protection hidden="1"/>
    </xf>
    <xf numFmtId="0" fontId="10" fillId="0" borderId="14" xfId="2" applyFont="1" applyBorder="1" applyAlignment="1" applyProtection="1">
      <alignment vertical="center" wrapText="1"/>
      <protection hidden="1"/>
    </xf>
    <xf numFmtId="0" fontId="23" fillId="0" borderId="14" xfId="2" applyFont="1" applyBorder="1" applyAlignment="1" applyProtection="1">
      <alignment vertical="top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0" fillId="0" borderId="8" xfId="2" applyFont="1" applyBorder="1" applyAlignment="1" applyProtection="1">
      <alignment horizontal="center" vertical="center" wrapText="1"/>
      <protection hidden="1"/>
    </xf>
    <xf numFmtId="0" fontId="10" fillId="0" borderId="10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left" vertical="center" wrapText="1" indent="1"/>
      <protection hidden="1"/>
    </xf>
    <xf numFmtId="0" fontId="10" fillId="0" borderId="7" xfId="2" applyFont="1" applyBorder="1" applyAlignment="1" applyProtection="1">
      <alignment horizontal="left" vertical="center" wrapText="1" indent="1"/>
      <protection hidden="1"/>
    </xf>
    <xf numFmtId="0" fontId="10" fillId="0" borderId="6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 indent="1"/>
      <protection hidden="1"/>
    </xf>
    <xf numFmtId="0" fontId="10" fillId="0" borderId="0" xfId="2" applyFont="1" applyAlignment="1" applyProtection="1">
      <alignment horizontal="left" vertical="center" wrapText="1" indent="1"/>
      <protection hidden="1"/>
    </xf>
    <xf numFmtId="0" fontId="10" fillId="0" borderId="9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vertical="center" wrapText="1"/>
      <protection hidden="1"/>
    </xf>
    <xf numFmtId="0" fontId="10" fillId="0" borderId="0" xfId="2" applyFont="1" applyAlignment="1" applyProtection="1">
      <alignment vertical="center" wrapText="1"/>
      <protection hidden="1"/>
    </xf>
    <xf numFmtId="0" fontId="10" fillId="0" borderId="9" xfId="2" applyFont="1" applyBorder="1" applyAlignment="1" applyProtection="1">
      <alignment vertical="center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5" fillId="0" borderId="13" xfId="0" applyFont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wrapText="1"/>
      <protection hidden="1"/>
    </xf>
    <xf numFmtId="0" fontId="27" fillId="0" borderId="14" xfId="0" applyFont="1" applyBorder="1" applyAlignment="1" applyProtection="1">
      <alignment horizontal="center" wrapText="1"/>
      <protection hidden="1"/>
    </xf>
    <xf numFmtId="0" fontId="28" fillId="0" borderId="14" xfId="0" applyFont="1" applyBorder="1" applyAlignment="1" applyProtection="1">
      <alignment horizontal="center" vertical="top" wrapText="1"/>
      <protection hidden="1"/>
    </xf>
    <xf numFmtId="0" fontId="28" fillId="0" borderId="15" xfId="0" applyFont="1" applyBorder="1" applyAlignment="1" applyProtection="1">
      <alignment horizontal="center" vertical="top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top" wrapText="1"/>
      <protection hidden="1"/>
    </xf>
    <xf numFmtId="0" fontId="27" fillId="0" borderId="15" xfId="0" applyFont="1" applyBorder="1" applyAlignment="1" applyProtection="1">
      <alignment horizontal="center" vertical="top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7" fillId="0" borderId="14" xfId="0" applyFont="1" applyBorder="1" applyAlignment="1" applyProtection="1">
      <alignment vertical="center" wrapText="1"/>
      <protection hidden="1"/>
    </xf>
    <xf numFmtId="0" fontId="29" fillId="0" borderId="4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7" fillId="0" borderId="4" xfId="0" applyFont="1" applyBorder="1" applyAlignment="1" applyProtection="1">
      <alignment horizontal="left" vertical="center" wrapText="1"/>
      <protection hidden="1"/>
    </xf>
    <xf numFmtId="0" fontId="27" fillId="0" borderId="14" xfId="0" applyFont="1" applyBorder="1" applyAlignment="1" applyProtection="1">
      <alignment horizontal="left" vertical="center" wrapText="1"/>
      <protection hidden="1"/>
    </xf>
    <xf numFmtId="0" fontId="27" fillId="0" borderId="15" xfId="0" applyFont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25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179" fontId="36" fillId="0" borderId="17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40" fillId="0" borderId="10" xfId="0" applyFont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wrapText="1"/>
    </xf>
    <xf numFmtId="0" fontId="40" fillId="0" borderId="1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0" fillId="0" borderId="14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40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3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79" fontId="25" fillId="0" borderId="11" xfId="0" applyNumberFormat="1" applyFont="1" applyBorder="1" applyAlignment="1">
      <alignment horizontal="center" vertical="center"/>
    </xf>
    <xf numFmtId="179" fontId="2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5" fillId="0" borderId="16" xfId="0" applyFont="1" applyBorder="1" applyAlignment="1" applyProtection="1">
      <alignment horizontal="center" vertical="center" wrapText="1"/>
      <protection hidden="1"/>
    </xf>
    <xf numFmtId="0" fontId="16" fillId="0" borderId="17" xfId="0" applyFont="1" applyBorder="1" applyAlignment="1" applyProtection="1">
      <alignment horizontal="center" vertical="center" wrapText="1"/>
      <protection hidden="1"/>
    </xf>
    <xf numFmtId="179" fontId="26" fillId="0" borderId="17" xfId="0" applyNumberFormat="1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7" fillId="0" borderId="10" xfId="0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6" fillId="0" borderId="5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79" fontId="3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12" fillId="0" borderId="12" xfId="0" applyFont="1" applyBorder="1" applyAlignment="1">
      <alignment horizontal="left" wrapText="1"/>
    </xf>
    <xf numFmtId="0" fontId="36" fillId="0" borderId="5" xfId="0" applyFont="1" applyBorder="1" applyAlignment="1">
      <alignment horizontal="left" wrapText="1"/>
    </xf>
    <xf numFmtId="0" fontId="36" fillId="0" borderId="7" xfId="0" applyFont="1" applyBorder="1" applyAlignment="1">
      <alignment horizontal="left" wrapText="1"/>
    </xf>
    <xf numFmtId="0" fontId="36" fillId="0" borderId="6" xfId="0" applyFont="1" applyBorder="1" applyAlignment="1">
      <alignment horizontal="left" wrapText="1"/>
    </xf>
    <xf numFmtId="0" fontId="36" fillId="0" borderId="10" xfId="0" applyFont="1" applyBorder="1" applyAlignment="1">
      <alignment horizontal="left" wrapText="1"/>
    </xf>
    <xf numFmtId="0" fontId="36" fillId="0" borderId="11" xfId="0" applyFont="1" applyBorder="1" applyAlignment="1">
      <alignment horizontal="left" wrapText="1"/>
    </xf>
    <xf numFmtId="0" fontId="36" fillId="0" borderId="12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179" fontId="25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wrapText="1"/>
    </xf>
    <xf numFmtId="0" fontId="65" fillId="0" borderId="10" xfId="0" applyFont="1" applyBorder="1" applyAlignment="1">
      <alignment horizontal="center" vertical="top" wrapText="1"/>
    </xf>
    <xf numFmtId="0" fontId="65" fillId="0" borderId="1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38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76" fontId="28" fillId="0" borderId="5" xfId="0" applyNumberFormat="1" applyFont="1" applyBorder="1" applyAlignment="1" applyProtection="1">
      <alignment horizontal="left" vertical="center" wrapText="1"/>
      <protection hidden="1"/>
    </xf>
    <xf numFmtId="176" fontId="28" fillId="0" borderId="7" xfId="0" applyNumberFormat="1" applyFont="1" applyBorder="1" applyAlignment="1" applyProtection="1">
      <alignment horizontal="left" vertical="center" wrapText="1"/>
      <protection hidden="1"/>
    </xf>
    <xf numFmtId="176" fontId="28" fillId="0" borderId="6" xfId="0" applyNumberFormat="1" applyFont="1" applyBorder="1" applyAlignment="1" applyProtection="1">
      <alignment horizontal="left" vertical="center" wrapText="1"/>
      <protection hidden="1"/>
    </xf>
    <xf numFmtId="176" fontId="28" fillId="0" borderId="8" xfId="0" applyNumberFormat="1" applyFont="1" applyBorder="1" applyAlignment="1" applyProtection="1">
      <alignment horizontal="left" vertical="center" wrapText="1"/>
      <protection hidden="1"/>
    </xf>
    <xf numFmtId="176" fontId="28" fillId="0" borderId="0" xfId="0" applyNumberFormat="1" applyFont="1" applyAlignment="1" applyProtection="1">
      <alignment horizontal="left" vertical="center" wrapText="1"/>
      <protection hidden="1"/>
    </xf>
    <xf numFmtId="176" fontId="28" fillId="0" borderId="9" xfId="0" applyNumberFormat="1" applyFont="1" applyBorder="1" applyAlignment="1" applyProtection="1">
      <alignment horizontal="left" vertical="center" wrapText="1"/>
      <protection hidden="1"/>
    </xf>
    <xf numFmtId="176" fontId="28" fillId="0" borderId="10" xfId="0" applyNumberFormat="1" applyFont="1" applyBorder="1" applyAlignment="1" applyProtection="1">
      <alignment horizontal="left" vertical="center" wrapText="1"/>
      <protection hidden="1"/>
    </xf>
    <xf numFmtId="176" fontId="28" fillId="0" borderId="11" xfId="0" applyNumberFormat="1" applyFont="1" applyBorder="1" applyAlignment="1" applyProtection="1">
      <alignment horizontal="left" vertical="center" wrapText="1"/>
      <protection hidden="1"/>
    </xf>
    <xf numFmtId="176" fontId="28" fillId="0" borderId="12" xfId="0" applyNumberFormat="1" applyFont="1" applyBorder="1" applyAlignment="1" applyProtection="1">
      <alignment horizontal="left" vertical="center" wrapText="1"/>
      <protection hidden="1"/>
    </xf>
    <xf numFmtId="0" fontId="28" fillId="0" borderId="5" xfId="0" applyFont="1" applyBorder="1" applyAlignment="1" applyProtection="1">
      <alignment horizontal="left" vertical="center"/>
      <protection hidden="1"/>
    </xf>
    <xf numFmtId="0" fontId="28" fillId="0" borderId="7" xfId="0" applyFont="1" applyBorder="1" applyAlignment="1" applyProtection="1">
      <alignment horizontal="left" vertical="center"/>
      <protection hidden="1"/>
    </xf>
    <xf numFmtId="0" fontId="28" fillId="0" borderId="6" xfId="0" applyFont="1" applyBorder="1" applyAlignment="1" applyProtection="1">
      <alignment horizontal="left" vertical="center"/>
      <protection hidden="1"/>
    </xf>
    <xf numFmtId="0" fontId="28" fillId="0" borderId="8" xfId="0" applyFont="1" applyBorder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9" xfId="0" applyFont="1" applyBorder="1" applyAlignment="1" applyProtection="1">
      <alignment horizontal="left" vertical="center"/>
      <protection hidden="1"/>
    </xf>
    <xf numFmtId="0" fontId="28" fillId="0" borderId="10" xfId="0" applyFont="1" applyBorder="1" applyAlignment="1" applyProtection="1">
      <alignment horizontal="left" vertical="center"/>
      <protection hidden="1"/>
    </xf>
    <xf numFmtId="0" fontId="28" fillId="0" borderId="11" xfId="0" applyFont="1" applyBorder="1" applyAlignment="1" applyProtection="1">
      <alignment horizontal="left" vertical="center"/>
      <protection hidden="1"/>
    </xf>
    <xf numFmtId="0" fontId="28" fillId="0" borderId="12" xfId="0" applyFont="1" applyBorder="1" applyAlignment="1" applyProtection="1">
      <alignment horizontal="left" vertical="center"/>
      <protection hidden="1"/>
    </xf>
    <xf numFmtId="0" fontId="24" fillId="0" borderId="16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8" xfId="0" applyFont="1" applyBorder="1" applyAlignment="1" applyProtection="1">
      <alignment horizontal="left" vertical="center" wrapText="1"/>
      <protection hidden="1"/>
    </xf>
    <xf numFmtId="0" fontId="27" fillId="0" borderId="10" xfId="0" applyFont="1" applyBorder="1" applyAlignment="1" applyProtection="1">
      <alignment horizontal="left" vertical="center" wrapText="1"/>
      <protection hidden="1"/>
    </xf>
    <xf numFmtId="0" fontId="23" fillId="0" borderId="0" xfId="3" applyFont="1" applyAlignment="1">
      <alignment horizontal="left"/>
    </xf>
    <xf numFmtId="180" fontId="25" fillId="0" borderId="11" xfId="3" applyNumberFormat="1" applyFont="1" applyBorder="1" applyAlignment="1">
      <alignment horizontal="left"/>
    </xf>
    <xf numFmtId="0" fontId="10" fillId="0" borderId="0" xfId="3" applyFont="1" applyAlignment="1">
      <alignment horizontal="right" vertical="center"/>
    </xf>
    <xf numFmtId="0" fontId="22" fillId="0" borderId="0" xfId="2" applyFont="1" applyAlignment="1" applyProtection="1">
      <alignment horizontal="left"/>
      <protection hidden="1"/>
    </xf>
    <xf numFmtId="0" fontId="23" fillId="0" borderId="17" xfId="3" applyFont="1" applyBorder="1" applyAlignment="1">
      <alignment horizontal="center" vertical="center" wrapText="1"/>
    </xf>
    <xf numFmtId="180" fontId="23" fillId="0" borderId="17" xfId="3" applyNumberFormat="1" applyFont="1" applyBorder="1" applyAlignment="1">
      <alignment horizontal="center" vertical="center" wrapText="1"/>
    </xf>
    <xf numFmtId="0" fontId="23" fillId="0" borderId="11" xfId="3" applyFont="1" applyBorder="1" applyAlignment="1">
      <alignment horizontal="right"/>
    </xf>
    <xf numFmtId="0" fontId="23" fillId="0" borderId="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183" fontId="49" fillId="0" borderId="5" xfId="3" applyNumberFormat="1" applyFont="1" applyBorder="1" applyAlignment="1">
      <alignment horizontal="center" vertical="center" wrapText="1"/>
    </xf>
    <xf numFmtId="183" fontId="49" fillId="0" borderId="8" xfId="3" applyNumberFormat="1" applyFont="1" applyBorder="1" applyAlignment="1">
      <alignment horizontal="center" vertical="center" wrapText="1"/>
    </xf>
    <xf numFmtId="183" fontId="49" fillId="0" borderId="10" xfId="3" applyNumberFormat="1" applyFont="1" applyBorder="1" applyAlignment="1">
      <alignment horizontal="center" vertical="center" wrapText="1"/>
    </xf>
    <xf numFmtId="0" fontId="16" fillId="0" borderId="17" xfId="5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49" fillId="0" borderId="17" xfId="5" applyFont="1" applyBorder="1" applyAlignment="1">
      <alignment horizontal="center" vertical="center" wrapText="1"/>
    </xf>
    <xf numFmtId="0" fontId="44" fillId="0" borderId="0" xfId="4" applyFont="1" applyAlignment="1">
      <alignment horizontal="center" vertical="center" wrapText="1"/>
    </xf>
    <xf numFmtId="0" fontId="14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left"/>
    </xf>
    <xf numFmtId="0" fontId="23" fillId="0" borderId="0" xfId="3" applyFont="1" applyAlignment="1">
      <alignment horizontal="right"/>
    </xf>
    <xf numFmtId="180" fontId="23" fillId="0" borderId="16" xfId="3" applyNumberFormat="1" applyFont="1" applyBorder="1" applyAlignment="1">
      <alignment horizontal="center" vertical="center" wrapText="1"/>
    </xf>
    <xf numFmtId="180" fontId="23" fillId="0" borderId="3" xfId="3" applyNumberFormat="1" applyFont="1" applyBorder="1" applyAlignment="1">
      <alignment horizontal="center" vertical="center" wrapText="1"/>
    </xf>
    <xf numFmtId="0" fontId="49" fillId="0" borderId="17" xfId="3" applyFont="1" applyBorder="1" applyAlignment="1">
      <alignment horizontal="center" vertical="center" wrapText="1"/>
    </xf>
    <xf numFmtId="0" fontId="32" fillId="0" borderId="17" xfId="3" applyFont="1" applyBorder="1" applyAlignment="1" applyProtection="1">
      <alignment horizontal="center" vertical="center" wrapText="1"/>
      <protection locked="0"/>
    </xf>
    <xf numFmtId="180" fontId="49" fillId="0" borderId="17" xfId="3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6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49" fontId="68" fillId="0" borderId="17" xfId="0" applyNumberFormat="1" applyFont="1" applyFill="1" applyBorder="1" applyAlignment="1" applyProtection="1">
      <alignment horizontal="center" vertical="center" wrapText="1"/>
      <protection locked="0"/>
    </xf>
  </cellXfs>
  <cellStyles count="11">
    <cellStyle name="常规" xfId="0" builtinId="0"/>
    <cellStyle name="常规 2" xfId="7" xr:uid="{00000000-0005-0000-0000-000001000000}"/>
    <cellStyle name="常规 2 2" xfId="1" xr:uid="{00000000-0005-0000-0000-000002000000}"/>
    <cellStyle name="常规 2 3" xfId="5" xr:uid="{00000000-0005-0000-0000-000003000000}"/>
    <cellStyle name="常规 3" xfId="8" xr:uid="{00000000-0005-0000-0000-000004000000}"/>
    <cellStyle name="常规 4" xfId="3" xr:uid="{00000000-0005-0000-0000-000005000000}"/>
    <cellStyle name="常规 4 2" xfId="9" xr:uid="{00000000-0005-0000-0000-000006000000}"/>
    <cellStyle name="常规 7" xfId="2" xr:uid="{00000000-0005-0000-0000-000007000000}"/>
    <cellStyle name="常规 7 2" xfId="4" xr:uid="{00000000-0005-0000-0000-000008000000}"/>
    <cellStyle name="常规 7 3" xfId="10" xr:uid="{00000000-0005-0000-0000-000009000000}"/>
    <cellStyle name="常规_检记表汇总 2" xfId="6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444240" y="6416675"/>
          <a:ext cx="21082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55320" y="585470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3920" y="5113020"/>
          <a:ext cx="2127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411855" y="5255260"/>
          <a:ext cx="21018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3415030" y="5376545"/>
          <a:ext cx="21018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155440" y="509333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144645" y="525081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164965" y="539305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443605" y="6256655"/>
          <a:ext cx="21336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95750" y="624967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88130" y="641413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05835" y="7279005"/>
          <a:ext cx="20129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3497580" y="7411720"/>
          <a:ext cx="21590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081145" y="726821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082415" y="741235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438525" y="8206740"/>
          <a:ext cx="21971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3438525" y="8366125"/>
          <a:ext cx="22669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446145" y="8511540"/>
          <a:ext cx="22669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5435" y="820293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117975" y="835533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123055" y="850392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3085465" y="934529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855720" y="9352915"/>
          <a:ext cx="26352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1"/>
  <sheetViews>
    <sheetView tabSelected="1" zoomScaleNormal="100" workbookViewId="0">
      <selection activeCell="D23" sqref="D23"/>
    </sheetView>
  </sheetViews>
  <sheetFormatPr defaultRowHeight="13.5" x14ac:dyDescent="0.15"/>
  <cols>
    <col min="1" max="1" width="5.25" style="301" bestFit="1" customWidth="1"/>
    <col min="2" max="2" width="29.375" style="301" bestFit="1" customWidth="1"/>
    <col min="3" max="4" width="13.125" style="301" customWidth="1"/>
    <col min="5" max="5" width="10.25" style="301" customWidth="1"/>
    <col min="6" max="6" width="12.375" style="301" customWidth="1"/>
    <col min="7" max="7" width="9" style="301"/>
    <col min="8" max="8" width="8.375" style="301" customWidth="1"/>
    <col min="9" max="9" width="9" style="301"/>
    <col min="10" max="10" width="10.125" style="301" customWidth="1"/>
    <col min="11" max="11" width="9.75" style="301" customWidth="1"/>
    <col min="12" max="12" width="10.75" style="301" customWidth="1"/>
    <col min="13" max="13" width="11.25" style="301" customWidth="1"/>
    <col min="14" max="20" width="9" style="301"/>
    <col min="21" max="21" width="9.875" style="306" customWidth="1"/>
    <col min="22" max="22" width="14" style="306" customWidth="1"/>
    <col min="23" max="23" width="13.5" style="22" customWidth="1"/>
    <col min="24" max="24" width="13.875" style="22" customWidth="1"/>
    <col min="25" max="25" width="12.75" bestFit="1" customWidth="1"/>
    <col min="26" max="26" width="10.625" customWidth="1"/>
    <col min="28" max="28" width="13.875" bestFit="1" customWidth="1"/>
    <col min="29" max="29" width="12.75" bestFit="1" customWidth="1"/>
    <col min="31" max="31" width="13.875" bestFit="1" customWidth="1"/>
    <col min="32" max="32" width="12.75" bestFit="1" customWidth="1"/>
    <col min="34" max="34" width="13.875" bestFit="1" customWidth="1"/>
    <col min="35" max="35" width="12.75" bestFit="1" customWidth="1"/>
    <col min="53" max="53" width="11.625" style="286" bestFit="1" customWidth="1"/>
    <col min="54" max="54" width="7.5" style="283" bestFit="1" customWidth="1"/>
    <col min="55" max="55" width="13.875" style="283" bestFit="1" customWidth="1"/>
    <col min="56" max="56" width="12.75" style="283" bestFit="1" customWidth="1"/>
    <col min="57" max="57" width="11.625" style="286" bestFit="1" customWidth="1"/>
    <col min="58" max="58" width="7.5" style="283" bestFit="1" customWidth="1"/>
    <col min="59" max="59" width="13.875" style="283" bestFit="1" customWidth="1"/>
    <col min="60" max="60" width="12.75" style="283" bestFit="1" customWidth="1"/>
    <col min="61" max="61" width="12.75" style="286" customWidth="1"/>
    <col min="62" max="62" width="7.5" style="283" bestFit="1" customWidth="1"/>
    <col min="63" max="63" width="13.875" style="283" bestFit="1" customWidth="1"/>
    <col min="64" max="64" width="12.75" style="283" bestFit="1" customWidth="1"/>
    <col min="65" max="65" width="12.75" style="286" customWidth="1"/>
    <col min="66" max="66" width="7.5" style="283" bestFit="1" customWidth="1"/>
    <col min="67" max="67" width="13.875" style="283" bestFit="1" customWidth="1"/>
    <col min="68" max="68" width="12.75" style="283" bestFit="1" customWidth="1"/>
    <col min="69" max="69" width="12.75" style="286" customWidth="1"/>
    <col min="70" max="70" width="9" style="284" customWidth="1"/>
    <col min="71" max="72" width="12.125" style="283" customWidth="1"/>
  </cols>
  <sheetData>
    <row r="1" spans="1:72" ht="19.5" customHeight="1" x14ac:dyDescent="0.15">
      <c r="A1" s="314" t="s">
        <v>520</v>
      </c>
      <c r="B1" s="314"/>
      <c r="C1" s="315"/>
      <c r="D1" s="315"/>
      <c r="E1" s="315"/>
      <c r="F1" s="315"/>
      <c r="G1" s="315"/>
      <c r="H1" s="315"/>
      <c r="I1" s="300"/>
      <c r="J1" s="300"/>
      <c r="K1" s="300"/>
      <c r="L1" s="300"/>
      <c r="M1" s="300"/>
      <c r="U1" s="301"/>
      <c r="V1" s="301"/>
      <c r="X1"/>
    </row>
    <row r="2" spans="1:72" ht="19.5" customHeight="1" x14ac:dyDescent="0.15">
      <c r="A2" s="314" t="s">
        <v>521</v>
      </c>
      <c r="B2" s="314"/>
      <c r="C2" s="315"/>
      <c r="D2" s="315"/>
      <c r="E2" s="315"/>
      <c r="F2" s="315"/>
      <c r="G2" s="302" t="s">
        <v>522</v>
      </c>
      <c r="H2" s="303"/>
      <c r="U2" s="301"/>
      <c r="V2" s="301"/>
      <c r="X2"/>
    </row>
    <row r="3" spans="1:72" ht="19.5" customHeight="1" x14ac:dyDescent="0.15">
      <c r="A3" s="314" t="s">
        <v>523</v>
      </c>
      <c r="B3" s="314"/>
      <c r="C3" s="315"/>
      <c r="D3" s="315"/>
      <c r="E3" s="315"/>
      <c r="F3" s="315"/>
      <c r="G3" s="302" t="s">
        <v>522</v>
      </c>
      <c r="H3" s="303"/>
      <c r="U3" s="301"/>
      <c r="V3" s="301"/>
      <c r="X3"/>
    </row>
    <row r="4" spans="1:72" ht="14.25" customHeight="1" x14ac:dyDescent="0.15">
      <c r="A4" s="316"/>
      <c r="B4" s="316"/>
      <c r="C4" s="316"/>
      <c r="D4" s="316"/>
      <c r="E4" s="316"/>
      <c r="F4" s="316"/>
      <c r="U4" s="301"/>
      <c r="V4" s="301"/>
      <c r="X4"/>
    </row>
    <row r="5" spans="1:72" ht="14.25" customHeight="1" x14ac:dyDescent="0.15">
      <c r="A5" s="317"/>
      <c r="B5" s="317"/>
      <c r="C5" s="317"/>
      <c r="D5" s="317"/>
      <c r="E5" s="317"/>
      <c r="F5" s="317"/>
      <c r="U5" s="301"/>
      <c r="V5" s="301"/>
      <c r="X5"/>
    </row>
    <row r="6" spans="1:72" ht="41.25" customHeight="1" x14ac:dyDescent="0.15">
      <c r="A6" s="311" t="s">
        <v>524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09" t="s">
        <v>445</v>
      </c>
      <c r="O6" s="309"/>
      <c r="P6" s="309"/>
      <c r="Q6" s="309"/>
      <c r="R6" s="309"/>
      <c r="S6" s="309"/>
      <c r="T6" s="310"/>
      <c r="U6" s="720" t="s">
        <v>470</v>
      </c>
      <c r="V6" s="721"/>
      <c r="W6"/>
      <c r="X6"/>
      <c r="BA6" s="313" t="s">
        <v>444</v>
      </c>
      <c r="BB6" s="313"/>
      <c r="BC6" s="313"/>
      <c r="BD6" s="313"/>
      <c r="BE6" s="313"/>
      <c r="BF6" s="313"/>
      <c r="BG6" s="313"/>
      <c r="BH6" s="313"/>
      <c r="BI6" s="313"/>
      <c r="BJ6" s="313"/>
      <c r="BK6" s="313"/>
      <c r="BL6" s="313"/>
      <c r="BM6" s="313"/>
      <c r="BN6" s="313"/>
      <c r="BO6" s="313"/>
      <c r="BP6" s="313"/>
      <c r="BQ6" s="313"/>
      <c r="BR6" s="313"/>
      <c r="BS6" s="313"/>
      <c r="BT6" s="313"/>
    </row>
    <row r="7" spans="1:72" ht="73.5" customHeight="1" x14ac:dyDescent="0.15">
      <c r="A7" s="308" t="s">
        <v>285</v>
      </c>
      <c r="B7" s="308" t="s">
        <v>286</v>
      </c>
      <c r="C7" s="308" t="s">
        <v>474</v>
      </c>
      <c r="D7" s="308" t="s">
        <v>527</v>
      </c>
      <c r="E7" s="308" t="s">
        <v>528</v>
      </c>
      <c r="F7" s="308" t="s">
        <v>501</v>
      </c>
      <c r="G7" s="308" t="s">
        <v>525</v>
      </c>
      <c r="H7" s="308" t="s">
        <v>526</v>
      </c>
      <c r="I7" s="308" t="s">
        <v>529</v>
      </c>
      <c r="J7" s="308" t="s">
        <v>539</v>
      </c>
      <c r="K7" s="308" t="s">
        <v>472</v>
      </c>
      <c r="L7" s="717" t="s">
        <v>530</v>
      </c>
      <c r="M7" s="308" t="s">
        <v>540</v>
      </c>
      <c r="N7" s="718" t="s">
        <v>287</v>
      </c>
      <c r="O7" s="718" t="s">
        <v>532</v>
      </c>
      <c r="P7" s="718" t="s">
        <v>319</v>
      </c>
      <c r="Q7" s="718" t="s">
        <v>533</v>
      </c>
      <c r="R7" s="718" t="s">
        <v>534</v>
      </c>
      <c r="S7" s="718" t="s">
        <v>535</v>
      </c>
      <c r="T7" s="718" t="s">
        <v>536</v>
      </c>
      <c r="U7" s="719" t="s">
        <v>537</v>
      </c>
      <c r="V7" s="722" t="s">
        <v>531</v>
      </c>
      <c r="W7"/>
      <c r="X7"/>
      <c r="BA7" s="285" t="s">
        <v>391</v>
      </c>
      <c r="BB7" s="276" t="s">
        <v>393</v>
      </c>
      <c r="BC7" s="276" t="s">
        <v>422</v>
      </c>
      <c r="BD7" s="276" t="s">
        <v>423</v>
      </c>
      <c r="BE7" s="285" t="s">
        <v>392</v>
      </c>
      <c r="BF7" s="276" t="s">
        <v>394</v>
      </c>
      <c r="BG7" s="276" t="s">
        <v>427</v>
      </c>
      <c r="BH7" s="276" t="s">
        <v>424</v>
      </c>
      <c r="BI7" s="285" t="s">
        <v>463</v>
      </c>
      <c r="BJ7" s="276" t="s">
        <v>395</v>
      </c>
      <c r="BK7" s="276" t="s">
        <v>428</v>
      </c>
      <c r="BL7" s="276" t="s">
        <v>425</v>
      </c>
      <c r="BM7" s="285" t="s">
        <v>464</v>
      </c>
      <c r="BN7" s="276" t="s">
        <v>396</v>
      </c>
      <c r="BO7" s="277" t="s">
        <v>429</v>
      </c>
      <c r="BP7" s="277" t="s">
        <v>426</v>
      </c>
      <c r="BQ7" s="285" t="s">
        <v>465</v>
      </c>
      <c r="BR7" s="278" t="s">
        <v>466</v>
      </c>
      <c r="BS7" s="277" t="s">
        <v>461</v>
      </c>
      <c r="BT7" s="277" t="s">
        <v>462</v>
      </c>
    </row>
    <row r="8" spans="1:72" s="22" customFormat="1" x14ac:dyDescent="0.15">
      <c r="A8" s="304"/>
      <c r="B8" s="304"/>
      <c r="C8" s="304"/>
      <c r="D8" s="304"/>
      <c r="E8" s="304"/>
      <c r="F8" s="303"/>
      <c r="G8" s="305"/>
      <c r="H8" s="305"/>
      <c r="I8" s="305"/>
      <c r="J8" s="303"/>
      <c r="K8" s="303"/>
      <c r="L8" s="305"/>
      <c r="M8" s="303"/>
      <c r="N8" s="305"/>
      <c r="O8" s="305"/>
      <c r="P8" s="305"/>
      <c r="Q8" s="305"/>
      <c r="R8" s="305"/>
      <c r="S8" s="305"/>
      <c r="T8" s="305"/>
      <c r="U8" s="305"/>
      <c r="V8" s="303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BA8" s="279"/>
      <c r="BB8" s="280"/>
      <c r="BC8" s="281"/>
      <c r="BD8" s="281"/>
      <c r="BE8" s="279"/>
      <c r="BF8" s="280"/>
      <c r="BG8" s="281"/>
      <c r="BH8" s="281"/>
      <c r="BI8" s="279"/>
      <c r="BJ8" s="280"/>
      <c r="BK8" s="281"/>
      <c r="BL8" s="281"/>
      <c r="BM8" s="279"/>
      <c r="BN8" s="280"/>
      <c r="BO8" s="281"/>
      <c r="BP8" s="281"/>
      <c r="BQ8" s="279"/>
      <c r="BR8" s="282"/>
      <c r="BS8" s="280"/>
      <c r="BT8" s="280"/>
    </row>
    <row r="9" spans="1:72" s="22" customFormat="1" x14ac:dyDescent="0.15">
      <c r="A9" s="304"/>
      <c r="B9" s="304"/>
      <c r="C9" s="304"/>
      <c r="D9" s="304"/>
      <c r="E9" s="304"/>
      <c r="F9" s="305"/>
      <c r="G9" s="305"/>
      <c r="H9" s="305"/>
      <c r="I9" s="305"/>
      <c r="J9" s="305"/>
      <c r="K9" s="303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BA9" s="279"/>
      <c r="BB9" s="280"/>
      <c r="BC9" s="281"/>
      <c r="BD9" s="281"/>
      <c r="BE9" s="279"/>
      <c r="BF9" s="280"/>
      <c r="BG9" s="281"/>
      <c r="BH9" s="281"/>
      <c r="BI9" s="279"/>
      <c r="BJ9" s="280"/>
      <c r="BK9" s="281"/>
      <c r="BL9" s="281"/>
      <c r="BM9" s="279"/>
      <c r="BN9" s="280"/>
      <c r="BO9" s="281"/>
      <c r="BP9" s="281"/>
      <c r="BQ9" s="279"/>
      <c r="BR9" s="282"/>
      <c r="BS9" s="280"/>
      <c r="BT9" s="280"/>
    </row>
    <row r="10" spans="1:72" x14ac:dyDescent="0.15">
      <c r="V10" s="301"/>
      <c r="W10"/>
    </row>
    <row r="11" spans="1:72" x14ac:dyDescent="0.15">
      <c r="V11" s="301"/>
      <c r="W11"/>
    </row>
  </sheetData>
  <mergeCells count="14">
    <mergeCell ref="N6:T6"/>
    <mergeCell ref="A6:M6"/>
    <mergeCell ref="BA6:BT6"/>
    <mergeCell ref="A1:B1"/>
    <mergeCell ref="C1:H1"/>
    <mergeCell ref="A2:B2"/>
    <mergeCell ref="C2:F2"/>
    <mergeCell ref="A3:B3"/>
    <mergeCell ref="C3:F3"/>
    <mergeCell ref="A4:B4"/>
    <mergeCell ref="C4:F4"/>
    <mergeCell ref="A5:B5"/>
    <mergeCell ref="C5:F5"/>
    <mergeCell ref="U6:V6"/>
  </mergeCells>
  <phoneticPr fontId="13" type="noConversion"/>
  <dataValidations count="2">
    <dataValidation type="list" allowBlank="1" showInputMessage="1" showErrorMessage="1" sqref="U8:U9" xr:uid="{00000000-0002-0000-0000-000000000000}">
      <formula1>"起点,终点"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6"/>
  <sheetViews>
    <sheetView view="pageBreakPreview" topLeftCell="A31" zoomScale="110" zoomScaleNormal="100" zoomScaleSheetLayoutView="110" workbookViewId="0">
      <selection activeCell="D48" sqref="D48:M50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509"/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295"/>
      <c r="O1" s="295"/>
      <c r="P1" s="295"/>
      <c r="Q1" s="295"/>
      <c r="R1" s="295"/>
      <c r="S1" s="295"/>
      <c r="T1" s="295"/>
      <c r="U1" s="295"/>
      <c r="V1" s="295"/>
    </row>
    <row r="2" spans="1:22" s="42" customFormat="1" ht="22.5" x14ac:dyDescent="0.15">
      <c r="A2" s="386" t="s">
        <v>499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27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29"/>
      <c r="M3" s="130"/>
    </row>
    <row r="4" spans="1:22" s="43" customFormat="1" ht="17.25" customHeight="1" x14ac:dyDescent="0.15">
      <c r="A4" s="127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9"/>
      <c r="M4" s="130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387" t="s">
        <v>500</v>
      </c>
      <c r="M5" s="387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96" t="s">
        <v>81</v>
      </c>
      <c r="B6" s="510"/>
      <c r="C6" s="392"/>
      <c r="D6" s="392"/>
      <c r="E6" s="392"/>
      <c r="F6" s="392"/>
      <c r="G6" s="393"/>
      <c r="H6" s="511" t="s">
        <v>501</v>
      </c>
      <c r="I6" s="511"/>
      <c r="J6" s="511"/>
      <c r="K6" s="512"/>
      <c r="L6" s="512"/>
      <c r="M6" s="512"/>
    </row>
    <row r="7" spans="1:22" ht="21.75" customHeight="1" x14ac:dyDescent="0.15">
      <c r="A7" s="296" t="s">
        <v>83</v>
      </c>
      <c r="B7" s="510"/>
      <c r="C7" s="392"/>
      <c r="D7" s="392"/>
      <c r="E7" s="392"/>
      <c r="F7" s="392"/>
      <c r="G7" s="393"/>
      <c r="H7" s="511" t="s">
        <v>502</v>
      </c>
      <c r="I7" s="511"/>
      <c r="J7" s="511"/>
      <c r="K7" s="512"/>
      <c r="L7" s="512"/>
      <c r="M7" s="512"/>
    </row>
    <row r="8" spans="1:22" ht="24" customHeight="1" x14ac:dyDescent="0.15">
      <c r="A8" s="297" t="s">
        <v>102</v>
      </c>
      <c r="B8" s="297" t="s">
        <v>88</v>
      </c>
      <c r="C8" s="297" t="s">
        <v>108</v>
      </c>
      <c r="D8" s="513" t="s">
        <v>109</v>
      </c>
      <c r="E8" s="514"/>
      <c r="F8" s="514"/>
      <c r="G8" s="514"/>
      <c r="H8" s="514"/>
      <c r="I8" s="514"/>
      <c r="J8" s="514"/>
      <c r="K8" s="514"/>
      <c r="L8" s="514"/>
      <c r="M8" s="515"/>
    </row>
    <row r="9" spans="1:22" ht="9.75" customHeight="1" x14ac:dyDescent="0.15">
      <c r="A9" s="394" t="s">
        <v>503</v>
      </c>
      <c r="B9" s="396" t="s">
        <v>110</v>
      </c>
      <c r="C9" s="394" t="s">
        <v>504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9.75" customHeight="1" x14ac:dyDescent="0.15">
      <c r="A10" s="395"/>
      <c r="B10" s="397"/>
      <c r="C10" s="395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9.75" customHeight="1" x14ac:dyDescent="0.15">
      <c r="A11" s="395"/>
      <c r="B11" s="397"/>
      <c r="C11" s="395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9.75" customHeight="1" x14ac:dyDescent="0.15">
      <c r="A12" s="395"/>
      <c r="B12" s="397"/>
      <c r="C12" s="395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9.75" customHeight="1" x14ac:dyDescent="0.15">
      <c r="A13" s="395"/>
      <c r="B13" s="397"/>
      <c r="C13" s="395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9.75" customHeight="1" x14ac:dyDescent="0.15">
      <c r="A14" s="395"/>
      <c r="B14" s="398"/>
      <c r="C14" s="395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9.75" customHeight="1" x14ac:dyDescent="0.15">
      <c r="A15" s="395"/>
      <c r="B15" s="398"/>
      <c r="C15" s="395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9.75" customHeight="1" x14ac:dyDescent="0.15">
      <c r="A16" s="395"/>
      <c r="B16" s="398"/>
      <c r="C16" s="395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9.75" customHeight="1" x14ac:dyDescent="0.15">
      <c r="A17" s="395"/>
      <c r="B17" s="398"/>
      <c r="C17" s="395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9.75" customHeight="1" x14ac:dyDescent="0.15">
      <c r="A18" s="395"/>
      <c r="B18" s="399"/>
      <c r="C18" s="395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394" t="s">
        <v>505</v>
      </c>
      <c r="B19" s="400" t="s">
        <v>506</v>
      </c>
      <c r="C19" s="394" t="s">
        <v>507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395"/>
      <c r="B20" s="401"/>
      <c r="C20" s="395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395"/>
      <c r="B21" s="401"/>
      <c r="C21" s="395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395"/>
      <c r="B22" s="401"/>
      <c r="C22" s="395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395"/>
      <c r="B23" s="401"/>
      <c r="C23" s="395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9.75" customHeight="1" x14ac:dyDescent="0.15">
      <c r="A24" s="395"/>
      <c r="B24" s="401"/>
      <c r="C24" s="395"/>
      <c r="D24" s="516"/>
      <c r="E24" s="517"/>
      <c r="F24" s="517"/>
      <c r="G24" s="517"/>
      <c r="H24" s="517"/>
      <c r="I24" s="517"/>
      <c r="J24" s="517"/>
      <c r="K24" s="517"/>
      <c r="L24" s="517"/>
      <c r="M24" s="518"/>
    </row>
    <row r="25" spans="1:13" ht="9.75" customHeight="1" x14ac:dyDescent="0.15">
      <c r="A25" s="395"/>
      <c r="B25" s="401"/>
      <c r="C25" s="395"/>
      <c r="D25" s="519"/>
      <c r="E25" s="520"/>
      <c r="F25" s="520"/>
      <c r="G25" s="520"/>
      <c r="H25" s="520"/>
      <c r="I25" s="520"/>
      <c r="J25" s="520"/>
      <c r="K25" s="520"/>
      <c r="L25" s="520"/>
      <c r="M25" s="521"/>
    </row>
    <row r="26" spans="1:13" ht="9.75" customHeight="1" x14ac:dyDescent="0.15">
      <c r="A26" s="395"/>
      <c r="B26" s="401"/>
      <c r="C26" s="395"/>
      <c r="D26" s="519"/>
      <c r="E26" s="520"/>
      <c r="F26" s="520"/>
      <c r="G26" s="520"/>
      <c r="H26" s="520"/>
      <c r="I26" s="520"/>
      <c r="J26" s="520"/>
      <c r="K26" s="520"/>
      <c r="L26" s="520"/>
      <c r="M26" s="521"/>
    </row>
    <row r="27" spans="1:13" ht="9.75" customHeight="1" x14ac:dyDescent="0.15">
      <c r="A27" s="395"/>
      <c r="B27" s="401"/>
      <c r="C27" s="395"/>
      <c r="D27" s="519"/>
      <c r="E27" s="520"/>
      <c r="F27" s="520"/>
      <c r="G27" s="520"/>
      <c r="H27" s="520"/>
      <c r="I27" s="520"/>
      <c r="J27" s="520"/>
      <c r="K27" s="520"/>
      <c r="L27" s="520"/>
      <c r="M27" s="521"/>
    </row>
    <row r="28" spans="1:13" ht="9.75" customHeight="1" x14ac:dyDescent="0.15">
      <c r="A28" s="395"/>
      <c r="B28" s="401"/>
      <c r="C28" s="395"/>
      <c r="D28" s="522"/>
      <c r="E28" s="523"/>
      <c r="F28" s="523"/>
      <c r="G28" s="523"/>
      <c r="H28" s="523"/>
      <c r="I28" s="523"/>
      <c r="J28" s="523"/>
      <c r="K28" s="523"/>
      <c r="L28" s="523"/>
      <c r="M28" s="524"/>
    </row>
    <row r="29" spans="1:13" ht="12.75" customHeight="1" x14ac:dyDescent="0.15">
      <c r="A29" s="400" t="s">
        <v>508</v>
      </c>
      <c r="B29" s="394" t="s">
        <v>509</v>
      </c>
      <c r="C29" s="394" t="s">
        <v>510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401"/>
      <c r="B30" s="395"/>
      <c r="C30" s="395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401"/>
      <c r="B31" s="395"/>
      <c r="C31" s="395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394" t="s">
        <v>511</v>
      </c>
      <c r="B32" s="396" t="s">
        <v>361</v>
      </c>
      <c r="C32" s="39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395"/>
      <c r="B33" s="397"/>
      <c r="C33" s="395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395"/>
      <c r="B34" s="397"/>
      <c r="C34" s="395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395"/>
      <c r="B35" s="402"/>
      <c r="C35" s="395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395"/>
      <c r="B36" s="402"/>
      <c r="C36" s="395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395"/>
      <c r="B37" s="403"/>
      <c r="C37" s="395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400" t="s">
        <v>512</v>
      </c>
      <c r="B38" s="394" t="s">
        <v>359</v>
      </c>
      <c r="C38" s="39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33"/>
    </row>
    <row r="39" spans="1:13" ht="11.25" customHeight="1" x14ac:dyDescent="0.15">
      <c r="A39" s="404"/>
      <c r="B39" s="405"/>
      <c r="C39" s="395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400" t="s">
        <v>513</v>
      </c>
      <c r="B40" s="394" t="s">
        <v>113</v>
      </c>
      <c r="C40" s="406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401"/>
      <c r="B41" s="395"/>
      <c r="C41" s="406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401"/>
      <c r="B42" s="395"/>
      <c r="C42" s="406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514</v>
      </c>
      <c r="B43" s="51" t="str">
        <f>"±100"&amp;CHAR(10)&amp;钢筋检表!C17</f>
        <v xml:space="preserve">±100
</v>
      </c>
      <c r="C43" s="51" t="s">
        <v>114</v>
      </c>
      <c r="D43" s="23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515</v>
      </c>
      <c r="B44" s="51" t="s">
        <v>110</v>
      </c>
      <c r="C44" s="81" t="s">
        <v>115</v>
      </c>
      <c r="D44" s="23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394" t="s">
        <v>516</v>
      </c>
      <c r="B45" s="394" t="s">
        <v>105</v>
      </c>
      <c r="C45" s="407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395"/>
      <c r="B46" s="395"/>
      <c r="C46" s="408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395"/>
      <c r="B47" s="395"/>
      <c r="C47" s="408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20.25" customHeight="1" x14ac:dyDescent="0.15">
      <c r="A48" s="394" t="s">
        <v>117</v>
      </c>
      <c r="B48" s="396" t="s">
        <v>118</v>
      </c>
      <c r="C48" s="394" t="s">
        <v>517</v>
      </c>
      <c r="D48" s="500"/>
      <c r="E48" s="501"/>
      <c r="F48" s="501"/>
      <c r="G48" s="501"/>
      <c r="H48" s="501"/>
      <c r="I48" s="501"/>
      <c r="J48" s="501"/>
      <c r="K48" s="501"/>
      <c r="L48" s="501"/>
      <c r="M48" s="502"/>
    </row>
    <row r="49" spans="1:13" ht="20.25" customHeight="1" x14ac:dyDescent="0.15">
      <c r="A49" s="395"/>
      <c r="B49" s="397"/>
      <c r="C49" s="395"/>
      <c r="D49" s="503"/>
      <c r="E49" s="504"/>
      <c r="F49" s="504"/>
      <c r="G49" s="504"/>
      <c r="H49" s="504"/>
      <c r="I49" s="504"/>
      <c r="J49" s="504"/>
      <c r="K49" s="504"/>
      <c r="L49" s="504"/>
      <c r="M49" s="505"/>
    </row>
    <row r="50" spans="1:13" ht="20.25" customHeight="1" x14ac:dyDescent="0.15">
      <c r="A50" s="395"/>
      <c r="B50" s="397"/>
      <c r="C50" s="405"/>
      <c r="D50" s="506"/>
      <c r="E50" s="507"/>
      <c r="F50" s="507"/>
      <c r="G50" s="507"/>
      <c r="H50" s="507"/>
      <c r="I50" s="507"/>
      <c r="J50" s="507"/>
      <c r="K50" s="507"/>
      <c r="L50" s="507"/>
      <c r="M50" s="508"/>
    </row>
    <row r="51" spans="1:13" ht="12" customHeight="1" x14ac:dyDescent="0.15">
      <c r="A51" s="395"/>
      <c r="B51" s="397"/>
      <c r="C51" s="525" t="s">
        <v>271</v>
      </c>
      <c r="D51" s="516"/>
      <c r="E51" s="517"/>
      <c r="F51" s="517"/>
      <c r="G51" s="517"/>
      <c r="H51" s="517"/>
      <c r="I51" s="517"/>
      <c r="J51" s="517"/>
      <c r="K51" s="517"/>
      <c r="L51" s="517"/>
      <c r="M51" s="518"/>
    </row>
    <row r="52" spans="1:13" ht="8.25" customHeight="1" x14ac:dyDescent="0.15">
      <c r="A52" s="395"/>
      <c r="B52" s="398"/>
      <c r="C52" s="406"/>
      <c r="D52" s="519"/>
      <c r="E52" s="520"/>
      <c r="F52" s="520"/>
      <c r="G52" s="520"/>
      <c r="H52" s="520"/>
      <c r="I52" s="520"/>
      <c r="J52" s="520"/>
      <c r="K52" s="520"/>
      <c r="L52" s="520"/>
      <c r="M52" s="521"/>
    </row>
    <row r="53" spans="1:13" ht="8.25" customHeight="1" x14ac:dyDescent="0.15">
      <c r="A53" s="395"/>
      <c r="B53" s="398"/>
      <c r="C53" s="406"/>
      <c r="D53" s="519"/>
      <c r="E53" s="520"/>
      <c r="F53" s="520"/>
      <c r="G53" s="520"/>
      <c r="H53" s="520"/>
      <c r="I53" s="520"/>
      <c r="J53" s="520"/>
      <c r="K53" s="520"/>
      <c r="L53" s="520"/>
      <c r="M53" s="521"/>
    </row>
    <row r="54" spans="1:13" ht="8.25" customHeight="1" x14ac:dyDescent="0.15">
      <c r="A54" s="395"/>
      <c r="B54" s="398"/>
      <c r="C54" s="406"/>
      <c r="D54" s="519"/>
      <c r="E54" s="520"/>
      <c r="F54" s="520"/>
      <c r="G54" s="520"/>
      <c r="H54" s="520"/>
      <c r="I54" s="520"/>
      <c r="J54" s="520"/>
      <c r="K54" s="520"/>
      <c r="L54" s="520"/>
      <c r="M54" s="521"/>
    </row>
    <row r="55" spans="1:13" ht="8.25" customHeight="1" x14ac:dyDescent="0.15">
      <c r="A55" s="405"/>
      <c r="B55" s="399"/>
      <c r="C55" s="526"/>
      <c r="D55" s="522"/>
      <c r="E55" s="523"/>
      <c r="F55" s="523"/>
      <c r="G55" s="523"/>
      <c r="H55" s="523"/>
      <c r="I55" s="523"/>
      <c r="J55" s="523"/>
      <c r="K55" s="523"/>
      <c r="L55" s="523"/>
      <c r="M55" s="524"/>
    </row>
    <row r="56" spans="1:13" x14ac:dyDescent="0.15">
      <c r="A56" s="82" t="s">
        <v>518</v>
      </c>
      <c r="B56" s="82"/>
      <c r="C56" s="82"/>
      <c r="D56" s="82"/>
      <c r="E56" s="82" t="s">
        <v>519</v>
      </c>
      <c r="F56" s="82"/>
      <c r="G56" s="82"/>
      <c r="H56" s="82"/>
      <c r="I56" s="82"/>
      <c r="J56" s="82"/>
      <c r="K56" s="82"/>
      <c r="L56" s="82"/>
      <c r="M56" s="82"/>
    </row>
  </sheetData>
  <mergeCells count="40">
    <mergeCell ref="D24:M28"/>
    <mergeCell ref="D51:M55"/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A40:A42"/>
    <mergeCell ref="B40:B42"/>
    <mergeCell ref="A19:A28"/>
    <mergeCell ref="B19:B28"/>
    <mergeCell ref="C19:C28"/>
    <mergeCell ref="A29:A31"/>
    <mergeCell ref="B29:B31"/>
    <mergeCell ref="C29:C31"/>
    <mergeCell ref="D48:M50"/>
    <mergeCell ref="A1:M1"/>
    <mergeCell ref="A2:M2"/>
    <mergeCell ref="L5:M5"/>
    <mergeCell ref="B6:G6"/>
    <mergeCell ref="H6:J6"/>
    <mergeCell ref="K6:M6"/>
    <mergeCell ref="B7:G7"/>
    <mergeCell ref="H7:J7"/>
    <mergeCell ref="K7:M7"/>
    <mergeCell ref="D8:M8"/>
    <mergeCell ref="A9:A18"/>
    <mergeCell ref="B9:B13"/>
    <mergeCell ref="C9:C18"/>
    <mergeCell ref="B14:B18"/>
    <mergeCell ref="C38:C42"/>
  </mergeCells>
  <phoneticPr fontId="66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15"/>
      <c r="B1" s="415"/>
      <c r="C1" s="415"/>
      <c r="D1" s="415"/>
      <c r="E1" s="415"/>
      <c r="F1" s="415"/>
    </row>
    <row r="2" spans="1:6" ht="22.5" customHeight="1" x14ac:dyDescent="0.15">
      <c r="A2" s="416" t="s">
        <v>64</v>
      </c>
      <c r="B2" s="416"/>
      <c r="C2" s="416"/>
      <c r="D2" s="416"/>
      <c r="E2" s="416"/>
      <c r="F2" s="416"/>
    </row>
    <row r="3" spans="1:6" ht="22.5" customHeight="1" x14ac:dyDescent="0.15">
      <c r="A3" s="127"/>
      <c r="B3" s="2"/>
      <c r="C3" s="1"/>
      <c r="D3" s="1"/>
      <c r="E3" s="129"/>
      <c r="F3" s="2"/>
    </row>
    <row r="4" spans="1:6" ht="22.5" customHeight="1" x14ac:dyDescent="0.15">
      <c r="A4" s="127"/>
      <c r="B4" s="2"/>
      <c r="C4" s="1"/>
      <c r="D4" s="1"/>
      <c r="E4" s="129"/>
      <c r="F4" s="2"/>
    </row>
    <row r="5" spans="1:6" ht="15" customHeight="1" x14ac:dyDescent="0.15">
      <c r="A5" s="527" t="s">
        <v>238</v>
      </c>
      <c r="B5" s="417"/>
      <c r="C5" s="417"/>
      <c r="D5" s="417"/>
      <c r="E5" s="417"/>
      <c r="F5" s="417"/>
    </row>
    <row r="6" spans="1:6" ht="42" customHeight="1" x14ac:dyDescent="0.15">
      <c r="A6" s="528" t="s">
        <v>239</v>
      </c>
      <c r="B6" s="529"/>
      <c r="C6" s="420"/>
      <c r="D6" s="420"/>
      <c r="E6" s="420"/>
      <c r="F6" s="421"/>
    </row>
    <row r="7" spans="1:6" ht="42" customHeight="1" x14ac:dyDescent="0.15">
      <c r="A7" s="529" t="s">
        <v>68</v>
      </c>
      <c r="B7" s="529"/>
      <c r="C7" s="420"/>
      <c r="D7" s="420"/>
      <c r="E7" s="420"/>
      <c r="F7" s="421"/>
    </row>
    <row r="8" spans="1:6" ht="42" customHeight="1" x14ac:dyDescent="0.15">
      <c r="A8" s="529" t="s">
        <v>69</v>
      </c>
      <c r="B8" s="529"/>
      <c r="C8" s="420"/>
      <c r="D8" s="420"/>
      <c r="E8" s="420"/>
      <c r="F8" s="421"/>
    </row>
    <row r="9" spans="1:6" ht="42" customHeight="1" x14ac:dyDescent="0.15">
      <c r="A9" s="529" t="s">
        <v>70</v>
      </c>
      <c r="B9" s="529"/>
      <c r="C9" s="420"/>
      <c r="D9" s="420"/>
      <c r="E9" s="420"/>
      <c r="F9" s="421"/>
    </row>
    <row r="10" spans="1:6" ht="42" customHeight="1" x14ac:dyDescent="0.15">
      <c r="A10" s="529" t="s">
        <v>71</v>
      </c>
      <c r="B10" s="529"/>
      <c r="C10" s="420"/>
      <c r="D10" s="420"/>
      <c r="E10" s="420"/>
      <c r="F10" s="421"/>
    </row>
    <row r="11" spans="1:6" ht="42" customHeight="1" x14ac:dyDescent="0.15">
      <c r="A11" s="529" t="s">
        <v>72</v>
      </c>
      <c r="B11" s="529"/>
      <c r="C11" s="530" t="s">
        <v>342</v>
      </c>
      <c r="D11" s="531"/>
      <c r="E11" s="117" t="s">
        <v>343</v>
      </c>
      <c r="F11" s="116"/>
    </row>
    <row r="12" spans="1:6" ht="42" customHeight="1" x14ac:dyDescent="0.15">
      <c r="A12" s="529" t="s">
        <v>73</v>
      </c>
      <c r="B12" s="529"/>
      <c r="C12" s="532" t="s">
        <v>240</v>
      </c>
      <c r="D12" s="423"/>
      <c r="E12" s="423"/>
      <c r="F12" s="424"/>
    </row>
    <row r="13" spans="1:6" ht="42" customHeight="1" x14ac:dyDescent="0.15">
      <c r="A13" s="529" t="s">
        <v>74</v>
      </c>
      <c r="B13" s="529"/>
      <c r="C13" s="532" t="s">
        <v>241</v>
      </c>
      <c r="D13" s="423"/>
      <c r="E13" s="423"/>
      <c r="F13" s="424"/>
    </row>
    <row r="14" spans="1:6" ht="36.75" customHeight="1" x14ac:dyDescent="0.15">
      <c r="A14" s="23" t="s">
        <v>75</v>
      </c>
      <c r="B14" s="25"/>
      <c r="C14" s="118" t="s">
        <v>344</v>
      </c>
      <c r="D14" s="24"/>
      <c r="E14" s="24"/>
      <c r="F14" s="25"/>
    </row>
    <row r="15" spans="1:6" ht="36.75" customHeight="1" x14ac:dyDescent="0.15">
      <c r="A15" s="474" t="s">
        <v>76</v>
      </c>
      <c r="B15" s="533"/>
      <c r="C15" s="34" t="s">
        <v>345</v>
      </c>
      <c r="D15" s="1"/>
      <c r="E15" s="1"/>
      <c r="F15" s="28"/>
    </row>
    <row r="16" spans="1:6" ht="36.75" customHeight="1" x14ac:dyDescent="0.15">
      <c r="A16" s="536" t="s">
        <v>357</v>
      </c>
      <c r="B16" s="533"/>
      <c r="C16" s="34" t="s">
        <v>347</v>
      </c>
      <c r="D16" s="1"/>
      <c r="E16" s="1"/>
      <c r="F16" s="28"/>
    </row>
    <row r="17" spans="1:6" ht="36.75" customHeight="1" x14ac:dyDescent="0.15">
      <c r="A17" s="445" t="s">
        <v>77</v>
      </c>
      <c r="B17" s="537"/>
      <c r="C17" s="13"/>
      <c r="D17" s="13"/>
      <c r="E17" s="13"/>
      <c r="F17" s="32"/>
    </row>
    <row r="18" spans="1:6" ht="26.25" customHeight="1" x14ac:dyDescent="0.15">
      <c r="A18" s="33" t="s">
        <v>15</v>
      </c>
      <c r="B18" s="25"/>
      <c r="C18" s="23" t="s">
        <v>78</v>
      </c>
      <c r="D18" s="24"/>
      <c r="E18" s="24"/>
      <c r="F18" s="25"/>
    </row>
    <row r="19" spans="1:6" ht="26.25" customHeight="1" x14ac:dyDescent="0.15">
      <c r="A19" s="538" t="s">
        <v>358</v>
      </c>
      <c r="B19" s="539"/>
      <c r="C19" s="12"/>
      <c r="D19" s="1"/>
      <c r="E19" s="1"/>
      <c r="F19" s="28"/>
    </row>
    <row r="20" spans="1:6" ht="26.25" customHeight="1" x14ac:dyDescent="0.15">
      <c r="A20" s="540" t="s">
        <v>79</v>
      </c>
      <c r="B20" s="539"/>
      <c r="C20" s="12"/>
      <c r="D20" s="1"/>
      <c r="E20" s="1"/>
      <c r="F20" s="28"/>
    </row>
    <row r="21" spans="1:6" ht="26.25" customHeight="1" x14ac:dyDescent="0.15">
      <c r="A21" s="541" t="s">
        <v>80</v>
      </c>
      <c r="B21" s="542"/>
      <c r="C21" s="26"/>
      <c r="D21" s="13"/>
      <c r="E21" s="534" t="s">
        <v>80</v>
      </c>
      <c r="F21" s="535"/>
    </row>
  </sheetData>
  <mergeCells count="26">
    <mergeCell ref="A13:B13"/>
    <mergeCell ref="C13:F13"/>
    <mergeCell ref="A15:B15"/>
    <mergeCell ref="E21:F21"/>
    <mergeCell ref="A16:B16"/>
    <mergeCell ref="A17:B17"/>
    <mergeCell ref="A19:B19"/>
    <mergeCell ref="A20:B20"/>
    <mergeCell ref="A21:B21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0"/>
  <sheetViews>
    <sheetView view="pageBreakPreview" topLeftCell="A4" zoomScaleNormal="100" zoomScaleSheetLayoutView="100" workbookViewId="0">
      <selection activeCell="O22" sqref="O22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415"/>
      <c r="B1" s="415"/>
      <c r="C1" s="415"/>
      <c r="D1" s="415"/>
      <c r="E1" s="584"/>
      <c r="F1" s="584"/>
      <c r="G1" s="584"/>
      <c r="H1" s="584"/>
      <c r="I1" s="584"/>
      <c r="J1" s="584"/>
      <c r="K1" s="584"/>
    </row>
    <row r="2" spans="1:11" ht="20.100000000000001" customHeight="1" x14ac:dyDescent="0.15">
      <c r="A2" s="585" t="s">
        <v>321</v>
      </c>
      <c r="B2" s="416"/>
      <c r="C2" s="416"/>
      <c r="D2" s="416"/>
      <c r="E2" s="586"/>
      <c r="F2" s="586"/>
      <c r="G2" s="586"/>
      <c r="H2" s="586"/>
      <c r="I2" s="586"/>
      <c r="J2" s="586"/>
      <c r="K2" s="586"/>
    </row>
    <row r="3" spans="1:11" ht="20.100000000000001" customHeight="1" x14ac:dyDescent="0.15">
      <c r="A3" s="127"/>
      <c r="B3" s="2"/>
      <c r="C3" s="2"/>
      <c r="D3" s="2"/>
      <c r="E3" s="11"/>
      <c r="F3" s="11"/>
      <c r="G3" s="11"/>
      <c r="H3" s="11"/>
      <c r="I3" s="11"/>
      <c r="J3" s="100"/>
      <c r="K3" s="131"/>
    </row>
    <row r="4" spans="1:11" ht="20.100000000000001" customHeight="1" x14ac:dyDescent="0.15">
      <c r="A4" s="127"/>
      <c r="B4" s="2"/>
      <c r="C4" s="2"/>
      <c r="D4" s="1"/>
      <c r="E4" s="11"/>
      <c r="F4" s="11"/>
      <c r="G4" s="11"/>
      <c r="H4" s="11"/>
      <c r="I4" s="11"/>
      <c r="J4" s="100"/>
      <c r="K4" s="131"/>
    </row>
    <row r="5" spans="1:11" x14ac:dyDescent="0.15">
      <c r="A5" s="527" t="s">
        <v>249</v>
      </c>
      <c r="B5" s="417"/>
      <c r="C5" s="417"/>
      <c r="D5" s="417"/>
      <c r="E5" s="587"/>
      <c r="F5" s="587"/>
      <c r="G5" s="587"/>
      <c r="H5" s="587"/>
      <c r="I5" s="587"/>
      <c r="J5" s="587"/>
      <c r="K5" s="587"/>
    </row>
    <row r="6" spans="1:11" s="1" customFormat="1" ht="27" customHeight="1" x14ac:dyDescent="0.15">
      <c r="A6" s="433" t="s">
        <v>81</v>
      </c>
      <c r="B6" s="434"/>
      <c r="C6" s="435"/>
      <c r="D6" s="419"/>
      <c r="E6" s="420"/>
      <c r="F6" s="420"/>
      <c r="G6" s="420"/>
      <c r="H6" s="420"/>
      <c r="I6" s="421"/>
      <c r="J6" s="27" t="s">
        <v>82</v>
      </c>
      <c r="K6" s="104"/>
    </row>
    <row r="7" spans="1:11" s="1" customFormat="1" ht="27" customHeight="1" x14ac:dyDescent="0.15">
      <c r="A7" s="422" t="s">
        <v>83</v>
      </c>
      <c r="B7" s="423"/>
      <c r="C7" s="424"/>
      <c r="D7" s="419"/>
      <c r="E7" s="420"/>
      <c r="F7" s="420"/>
      <c r="G7" s="420"/>
      <c r="H7" s="420"/>
      <c r="I7" s="421"/>
      <c r="J7" s="4" t="s">
        <v>84</v>
      </c>
      <c r="K7" s="105"/>
    </row>
    <row r="8" spans="1:11" s="1" customFormat="1" ht="12.75" customHeight="1" x14ac:dyDescent="0.15">
      <c r="A8" s="418" t="s">
        <v>85</v>
      </c>
      <c r="B8" s="418"/>
      <c r="C8" s="418"/>
      <c r="D8" s="577" t="s">
        <v>353</v>
      </c>
      <c r="E8" s="578"/>
      <c r="F8" s="578"/>
      <c r="G8" s="578"/>
      <c r="H8" s="578"/>
      <c r="I8" s="429"/>
      <c r="J8" s="578"/>
      <c r="K8" s="578"/>
    </row>
    <row r="9" spans="1:11" s="1" customFormat="1" ht="12.75" customHeight="1" x14ac:dyDescent="0.15">
      <c r="A9" s="418"/>
      <c r="B9" s="418"/>
      <c r="C9" s="418"/>
      <c r="D9" s="578"/>
      <c r="E9" s="578"/>
      <c r="F9" s="578"/>
      <c r="G9" s="578"/>
      <c r="H9" s="578"/>
      <c r="I9" s="429"/>
      <c r="J9" s="578"/>
      <c r="K9" s="578"/>
    </row>
    <row r="10" spans="1:11" s="1" customFormat="1" ht="9" customHeight="1" x14ac:dyDescent="0.15">
      <c r="A10" s="418"/>
      <c r="B10" s="418"/>
      <c r="C10" s="418"/>
      <c r="D10" s="579"/>
      <c r="E10" s="579"/>
      <c r="F10" s="579"/>
      <c r="G10" s="579"/>
      <c r="H10" s="579"/>
      <c r="I10" s="579"/>
      <c r="J10" s="578"/>
      <c r="K10" s="578"/>
    </row>
    <row r="11" spans="1:11" s="1" customFormat="1" ht="34.5" customHeight="1" x14ac:dyDescent="0.15">
      <c r="A11" s="101" t="s">
        <v>86</v>
      </c>
      <c r="B11" s="418" t="s">
        <v>102</v>
      </c>
      <c r="C11" s="418"/>
      <c r="D11" s="35" t="s">
        <v>103</v>
      </c>
      <c r="E11" s="580" t="s">
        <v>89</v>
      </c>
      <c r="F11" s="434"/>
      <c r="G11" s="434"/>
      <c r="H11" s="434"/>
      <c r="I11" s="434"/>
      <c r="J11" s="435"/>
      <c r="K11" s="27" t="s">
        <v>90</v>
      </c>
    </row>
    <row r="12" spans="1:11" s="1" customFormat="1" ht="32.25" customHeight="1" x14ac:dyDescent="0.15">
      <c r="A12" s="37" t="s">
        <v>91</v>
      </c>
      <c r="B12" s="581" t="s">
        <v>337</v>
      </c>
      <c r="C12" s="582"/>
      <c r="D12" s="36" t="s">
        <v>250</v>
      </c>
      <c r="E12" s="583"/>
      <c r="F12" s="583"/>
      <c r="G12" s="583"/>
      <c r="H12" s="583"/>
      <c r="I12" s="583"/>
      <c r="J12" s="559"/>
      <c r="K12" s="38" t="s">
        <v>104</v>
      </c>
    </row>
    <row r="13" spans="1:11" s="1" customFormat="1" ht="18" customHeight="1" x14ac:dyDescent="0.15">
      <c r="A13" s="560">
        <v>2</v>
      </c>
      <c r="B13" s="565" t="s">
        <v>338</v>
      </c>
      <c r="C13" s="566" t="s">
        <v>322</v>
      </c>
      <c r="D13" s="108" t="s">
        <v>329</v>
      </c>
      <c r="E13" s="567"/>
      <c r="F13" s="568"/>
      <c r="G13" s="568"/>
      <c r="H13" s="568"/>
      <c r="I13" s="568"/>
      <c r="J13" s="569"/>
      <c r="K13" s="573" t="s">
        <v>327</v>
      </c>
    </row>
    <row r="14" spans="1:11" s="1" customFormat="1" ht="18.75" customHeight="1" x14ac:dyDescent="0.15">
      <c r="A14" s="564"/>
      <c r="B14" s="565"/>
      <c r="C14" s="566"/>
      <c r="D14" s="112"/>
      <c r="E14" s="570"/>
      <c r="F14" s="571"/>
      <c r="G14" s="571"/>
      <c r="H14" s="571"/>
      <c r="I14" s="571"/>
      <c r="J14" s="572"/>
      <c r="K14" s="574"/>
    </row>
    <row r="15" spans="1:11" s="1" customFormat="1" ht="17.25" customHeight="1" x14ac:dyDescent="0.15">
      <c r="A15" s="564"/>
      <c r="B15" s="565"/>
      <c r="C15" s="576" t="s">
        <v>323</v>
      </c>
      <c r="D15" s="108" t="s">
        <v>330</v>
      </c>
      <c r="E15" s="447"/>
      <c r="F15" s="465"/>
      <c r="G15" s="465"/>
      <c r="H15" s="465"/>
      <c r="I15" s="465"/>
      <c r="J15" s="448"/>
      <c r="K15" s="574"/>
    </row>
    <row r="16" spans="1:11" s="1" customFormat="1" ht="18" customHeight="1" x14ac:dyDescent="0.15">
      <c r="A16" s="561"/>
      <c r="B16" s="565"/>
      <c r="C16" s="576"/>
      <c r="D16" s="112"/>
      <c r="E16" s="451"/>
      <c r="F16" s="466"/>
      <c r="G16" s="466"/>
      <c r="H16" s="466"/>
      <c r="I16" s="466"/>
      <c r="J16" s="452"/>
      <c r="K16" s="575"/>
    </row>
    <row r="17" spans="1:13" s="1" customFormat="1" ht="18.75" customHeight="1" x14ac:dyDescent="0.15">
      <c r="A17" s="560">
        <v>3</v>
      </c>
      <c r="B17" s="545" t="s">
        <v>339</v>
      </c>
      <c r="C17" s="546"/>
      <c r="D17" s="103" t="s">
        <v>331</v>
      </c>
      <c r="E17" s="484"/>
      <c r="F17" s="485"/>
      <c r="G17" s="485"/>
      <c r="H17" s="485"/>
      <c r="I17" s="485"/>
      <c r="J17" s="486"/>
      <c r="K17" s="555" t="s">
        <v>326</v>
      </c>
    </row>
    <row r="18" spans="1:13" s="1" customFormat="1" ht="18.75" customHeight="1" x14ac:dyDescent="0.15">
      <c r="A18" s="561"/>
      <c r="B18" s="547"/>
      <c r="C18" s="548"/>
      <c r="D18" s="121"/>
      <c r="E18" s="487"/>
      <c r="F18" s="488"/>
      <c r="G18" s="488"/>
      <c r="H18" s="488"/>
      <c r="I18" s="488"/>
      <c r="J18" s="489"/>
      <c r="K18" s="556"/>
    </row>
    <row r="19" spans="1:13" s="1" customFormat="1" ht="31.5" customHeight="1" x14ac:dyDescent="0.15">
      <c r="A19" s="109">
        <v>4</v>
      </c>
      <c r="B19" s="562" t="s">
        <v>340</v>
      </c>
      <c r="C19" s="563"/>
      <c r="D19" s="110" t="s">
        <v>105</v>
      </c>
      <c r="E19" s="120"/>
      <c r="F19" s="120"/>
      <c r="G19" s="120"/>
      <c r="H19" s="120"/>
      <c r="I19" s="120"/>
      <c r="J19" s="126"/>
      <c r="K19" s="38" t="s">
        <v>251</v>
      </c>
    </row>
    <row r="20" spans="1:13" s="1" customFormat="1" ht="30.75" customHeight="1" x14ac:dyDescent="0.15">
      <c r="A20" s="109">
        <v>5</v>
      </c>
      <c r="B20" s="562" t="s">
        <v>324</v>
      </c>
      <c r="C20" s="563"/>
      <c r="D20" s="110" t="s">
        <v>325</v>
      </c>
      <c r="E20" s="119"/>
      <c r="F20" s="119"/>
      <c r="G20" s="119"/>
      <c r="H20" s="119"/>
      <c r="I20" s="119"/>
      <c r="J20" s="125"/>
      <c r="K20" s="111" t="s">
        <v>328</v>
      </c>
    </row>
    <row r="21" spans="1:13" s="1" customFormat="1" ht="27" customHeight="1" x14ac:dyDescent="0.15">
      <c r="A21" s="543">
        <v>6</v>
      </c>
      <c r="B21" s="545" t="s">
        <v>341</v>
      </c>
      <c r="C21" s="546"/>
      <c r="D21" s="545" t="s">
        <v>106</v>
      </c>
      <c r="E21" s="549"/>
      <c r="F21" s="550"/>
      <c r="G21" s="550"/>
      <c r="H21" s="550"/>
      <c r="I21" s="550"/>
      <c r="J21" s="551"/>
      <c r="K21" s="555" t="s">
        <v>332</v>
      </c>
    </row>
    <row r="22" spans="1:13" s="1" customFormat="1" ht="27" customHeight="1" x14ac:dyDescent="0.15">
      <c r="A22" s="544"/>
      <c r="B22" s="547"/>
      <c r="C22" s="548"/>
      <c r="D22" s="547"/>
      <c r="E22" s="552"/>
      <c r="F22" s="553"/>
      <c r="G22" s="553"/>
      <c r="H22" s="553"/>
      <c r="I22" s="553"/>
      <c r="J22" s="554"/>
      <c r="K22" s="556"/>
    </row>
    <row r="23" spans="1:13" s="1" customFormat="1" ht="117" customHeight="1" x14ac:dyDescent="0.15">
      <c r="A23" s="422" t="s">
        <v>99</v>
      </c>
      <c r="B23" s="423"/>
      <c r="C23" s="424"/>
      <c r="D23" s="557" t="s">
        <v>354</v>
      </c>
      <c r="E23" s="558"/>
      <c r="F23" s="558"/>
      <c r="G23" s="558"/>
      <c r="H23" s="558"/>
      <c r="I23" s="558"/>
      <c r="J23" s="558"/>
      <c r="K23" s="559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355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2" t="s">
        <v>320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98" t="s">
        <v>459</v>
      </c>
      <c r="B27" s="499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355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2" t="s">
        <v>320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4">
    <mergeCell ref="A7:C7"/>
    <mergeCell ref="D7:I7"/>
    <mergeCell ref="A1:K1"/>
    <mergeCell ref="A2:K2"/>
    <mergeCell ref="A5:K5"/>
    <mergeCell ref="A6:C6"/>
    <mergeCell ref="D6:I6"/>
    <mergeCell ref="A8:C10"/>
    <mergeCell ref="D8:K10"/>
    <mergeCell ref="B11:C11"/>
    <mergeCell ref="E11:J11"/>
    <mergeCell ref="B12:C12"/>
    <mergeCell ref="E12:J12"/>
    <mergeCell ref="A13:A16"/>
    <mergeCell ref="B13:B16"/>
    <mergeCell ref="C13:C14"/>
    <mergeCell ref="E13:J14"/>
    <mergeCell ref="K13:K16"/>
    <mergeCell ref="C15:C16"/>
    <mergeCell ref="E15:J16"/>
    <mergeCell ref="K21:K22"/>
    <mergeCell ref="A23:C23"/>
    <mergeCell ref="D23:K23"/>
    <mergeCell ref="A17:A18"/>
    <mergeCell ref="B17:C18"/>
    <mergeCell ref="E17:J18"/>
    <mergeCell ref="K17:K18"/>
    <mergeCell ref="B19:C19"/>
    <mergeCell ref="B20:C20"/>
    <mergeCell ref="A27:B27"/>
    <mergeCell ref="A21:A22"/>
    <mergeCell ref="B21:C22"/>
    <mergeCell ref="D21:D22"/>
    <mergeCell ref="E21:J22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88"/>
      <c r="B1" s="588"/>
      <c r="C1" s="588"/>
      <c r="D1" s="588"/>
      <c r="E1" s="588"/>
      <c r="F1" s="588"/>
      <c r="G1" s="588"/>
      <c r="H1" s="588"/>
      <c r="I1" s="588"/>
      <c r="J1" s="588"/>
    </row>
    <row r="2" spans="1:10" ht="24.95" customHeight="1" x14ac:dyDescent="0.15">
      <c r="A2" s="585" t="s">
        <v>274</v>
      </c>
      <c r="B2" s="416"/>
      <c r="C2" s="416"/>
      <c r="D2" s="416"/>
      <c r="E2" s="416"/>
      <c r="F2" s="416"/>
      <c r="G2" s="416"/>
      <c r="H2" s="416"/>
      <c r="I2" s="416"/>
      <c r="J2" s="416"/>
    </row>
    <row r="3" spans="1:10" ht="24" customHeight="1" x14ac:dyDescent="0.15">
      <c r="A3" s="127"/>
      <c r="B3" s="2"/>
      <c r="C3" s="1"/>
      <c r="D3" s="1"/>
      <c r="E3" s="587"/>
      <c r="F3" s="587"/>
      <c r="I3" s="131"/>
      <c r="J3" s="2"/>
    </row>
    <row r="4" spans="1:10" ht="24" customHeight="1" x14ac:dyDescent="0.15">
      <c r="A4" s="127"/>
      <c r="B4" s="2"/>
      <c r="C4" s="1"/>
      <c r="D4" s="1"/>
      <c r="E4" s="587"/>
      <c r="F4" s="587"/>
      <c r="I4" s="131"/>
      <c r="J4" s="2"/>
    </row>
    <row r="5" spans="1:10" x14ac:dyDescent="0.15">
      <c r="A5" s="417"/>
      <c r="B5" s="417"/>
      <c r="C5" s="417"/>
      <c r="D5" s="417"/>
      <c r="E5" s="417"/>
      <c r="F5" s="417"/>
      <c r="J5" s="83" t="s">
        <v>275</v>
      </c>
    </row>
    <row r="6" spans="1:10" s="1" customFormat="1" ht="30" customHeight="1" x14ac:dyDescent="0.15">
      <c r="A6" s="589" t="s">
        <v>81</v>
      </c>
      <c r="B6" s="590"/>
      <c r="C6" s="591"/>
      <c r="D6" s="420"/>
      <c r="E6" s="420"/>
      <c r="F6" s="420"/>
      <c r="G6" s="421"/>
      <c r="H6" s="4" t="s">
        <v>82</v>
      </c>
      <c r="I6" s="592"/>
      <c r="J6" s="592"/>
    </row>
    <row r="7" spans="1:10" s="1" customFormat="1" ht="30" customHeight="1" x14ac:dyDescent="0.15">
      <c r="A7" s="589" t="s">
        <v>121</v>
      </c>
      <c r="B7" s="590"/>
      <c r="C7" s="591"/>
      <c r="D7" s="420"/>
      <c r="E7" s="420"/>
      <c r="F7" s="420"/>
      <c r="G7" s="421"/>
      <c r="H7" s="4" t="s">
        <v>84</v>
      </c>
      <c r="I7" s="592"/>
      <c r="J7" s="592"/>
    </row>
    <row r="8" spans="1:10" s="14" customFormat="1" ht="27" customHeight="1" x14ac:dyDescent="0.15">
      <c r="A8" s="589" t="s">
        <v>122</v>
      </c>
      <c r="B8" s="590"/>
      <c r="C8" s="4" t="s">
        <v>123</v>
      </c>
      <c r="D8" s="271">
        <v>2</v>
      </c>
      <c r="E8" s="27" t="s">
        <v>124</v>
      </c>
      <c r="F8" s="132"/>
      <c r="G8" s="4" t="s">
        <v>125</v>
      </c>
      <c r="H8" s="132"/>
      <c r="I8" s="4" t="s">
        <v>126</v>
      </c>
      <c r="J8" s="132">
        <v>100</v>
      </c>
    </row>
    <row r="9" spans="1:10" s="14" customFormat="1" ht="27" customHeight="1" x14ac:dyDescent="0.15">
      <c r="A9" s="589" t="s">
        <v>127</v>
      </c>
      <c r="B9" s="590"/>
      <c r="C9" s="4" t="s">
        <v>123</v>
      </c>
      <c r="D9" s="271">
        <v>5</v>
      </c>
      <c r="E9" s="27" t="s">
        <v>124</v>
      </c>
      <c r="F9" s="132"/>
      <c r="G9" s="4" t="s">
        <v>125</v>
      </c>
      <c r="H9" s="132"/>
      <c r="I9" s="4" t="s">
        <v>126</v>
      </c>
      <c r="J9" s="132">
        <v>100</v>
      </c>
    </row>
    <row r="10" spans="1:10" s="14" customFormat="1" ht="27" customHeight="1" x14ac:dyDescent="0.15">
      <c r="A10" s="594" t="s">
        <v>128</v>
      </c>
      <c r="B10" s="589" t="s">
        <v>129</v>
      </c>
      <c r="C10" s="590"/>
      <c r="D10" s="589" t="s">
        <v>130</v>
      </c>
      <c r="E10" s="590"/>
      <c r="F10" s="589" t="s">
        <v>131</v>
      </c>
      <c r="G10" s="590"/>
      <c r="H10" s="589" t="s">
        <v>132</v>
      </c>
      <c r="I10" s="590"/>
      <c r="J10" s="4" t="s">
        <v>133</v>
      </c>
    </row>
    <row r="11" spans="1:10" s="1" customFormat="1" ht="27" customHeight="1" x14ac:dyDescent="0.15">
      <c r="A11" s="595"/>
      <c r="B11" s="589">
        <v>10</v>
      </c>
      <c r="C11" s="590"/>
      <c r="D11" s="591"/>
      <c r="E11" s="421"/>
      <c r="F11" s="591"/>
      <c r="G11" s="421"/>
      <c r="H11" s="591"/>
      <c r="I11" s="421"/>
      <c r="J11" s="132"/>
    </row>
    <row r="12" spans="1:10" s="1" customFormat="1" ht="27" customHeight="1" x14ac:dyDescent="0.15">
      <c r="A12" s="594" t="s">
        <v>134</v>
      </c>
      <c r="B12" s="3" t="s">
        <v>95</v>
      </c>
      <c r="C12" s="4" t="s">
        <v>123</v>
      </c>
      <c r="D12" s="134" t="s">
        <v>361</v>
      </c>
      <c r="E12" s="4" t="s">
        <v>135</v>
      </c>
      <c r="F12" s="255"/>
      <c r="G12" s="106"/>
      <c r="H12" s="106"/>
      <c r="I12" s="106"/>
      <c r="J12" s="124"/>
    </row>
    <row r="13" spans="1:10" s="1" customFormat="1" ht="27" customHeight="1" x14ac:dyDescent="0.15">
      <c r="A13" s="595"/>
      <c r="B13" s="4" t="s">
        <v>136</v>
      </c>
      <c r="C13" s="84" t="s">
        <v>277</v>
      </c>
      <c r="D13" s="134" t="s">
        <v>361</v>
      </c>
      <c r="E13" s="84" t="s">
        <v>278</v>
      </c>
      <c r="F13" s="255"/>
      <c r="G13" s="106"/>
      <c r="H13" s="106"/>
      <c r="I13" s="106"/>
      <c r="J13" s="124"/>
    </row>
    <row r="14" spans="1:10" s="1" customFormat="1" ht="27" customHeight="1" x14ac:dyDescent="0.15">
      <c r="A14" s="596" t="s">
        <v>276</v>
      </c>
      <c r="B14" s="597"/>
      <c r="C14" s="84" t="s">
        <v>277</v>
      </c>
      <c r="D14" s="134" t="s">
        <v>359</v>
      </c>
      <c r="E14" s="84" t="s">
        <v>278</v>
      </c>
      <c r="F14" s="133"/>
      <c r="G14" s="106"/>
      <c r="H14" s="106"/>
      <c r="I14" s="106"/>
      <c r="J14" s="107"/>
    </row>
    <row r="15" spans="1:10" s="1" customFormat="1" ht="27" customHeight="1" x14ac:dyDescent="0.15">
      <c r="A15" s="589" t="s">
        <v>137</v>
      </c>
      <c r="B15" s="590"/>
      <c r="C15" s="4" t="s">
        <v>123</v>
      </c>
      <c r="D15" s="132"/>
      <c r="E15" s="4" t="s">
        <v>135</v>
      </c>
      <c r="F15" s="591"/>
      <c r="G15" s="420"/>
      <c r="H15" s="420"/>
      <c r="I15" s="420"/>
      <c r="J15" s="421"/>
    </row>
    <row r="16" spans="1:10" s="1" customFormat="1" ht="27" customHeight="1" x14ac:dyDescent="0.15">
      <c r="A16" s="4" t="s">
        <v>138</v>
      </c>
      <c r="B16" s="591" t="s">
        <v>360</v>
      </c>
      <c r="C16" s="420"/>
      <c r="D16" s="420"/>
      <c r="E16" s="420"/>
      <c r="F16" s="420"/>
      <c r="G16" s="420"/>
      <c r="H16" s="420"/>
      <c r="I16" s="420"/>
      <c r="J16" s="421"/>
    </row>
    <row r="17" spans="1:10" s="1" customFormat="1" ht="27" customHeight="1" x14ac:dyDescent="0.15">
      <c r="A17" s="84" t="s">
        <v>279</v>
      </c>
      <c r="B17" s="133"/>
      <c r="C17" s="106"/>
      <c r="D17" s="106"/>
      <c r="E17" s="106"/>
      <c r="F17" s="106"/>
      <c r="G17" s="106"/>
      <c r="H17" s="106"/>
      <c r="I17" s="106"/>
      <c r="J17" s="107"/>
    </row>
    <row r="18" spans="1:10" s="1" customFormat="1" ht="27" customHeight="1" x14ac:dyDescent="0.15">
      <c r="A18" s="4" t="s">
        <v>139</v>
      </c>
      <c r="B18" s="122"/>
      <c r="C18" s="123"/>
      <c r="D18" s="123"/>
      <c r="E18" s="123"/>
      <c r="F18" s="123" t="s">
        <v>443</v>
      </c>
      <c r="G18" s="123"/>
      <c r="H18" s="123"/>
      <c r="I18" s="123"/>
      <c r="J18" s="124"/>
    </row>
    <row r="19" spans="1:10" s="1" customFormat="1" ht="11.25" x14ac:dyDescent="0.15">
      <c r="A19" s="593" t="s">
        <v>119</v>
      </c>
      <c r="B19" s="593"/>
      <c r="F19" s="469" t="s">
        <v>120</v>
      </c>
      <c r="G19" s="469"/>
    </row>
  </sheetData>
  <mergeCells count="29">
    <mergeCell ref="A19:B19"/>
    <mergeCell ref="F19:G19"/>
    <mergeCell ref="A10:A11"/>
    <mergeCell ref="A12:A13"/>
    <mergeCell ref="A14:B14"/>
    <mergeCell ref="A15:B15"/>
    <mergeCell ref="F15:J15"/>
    <mergeCell ref="B16:J16"/>
    <mergeCell ref="H10:I10"/>
    <mergeCell ref="B11:C11"/>
    <mergeCell ref="D11:E11"/>
    <mergeCell ref="F11:G11"/>
    <mergeCell ref="H11:I11"/>
    <mergeCell ref="A8:B8"/>
    <mergeCell ref="A9:B9"/>
    <mergeCell ref="B10:C10"/>
    <mergeCell ref="D10:E10"/>
    <mergeCell ref="F10:G10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9" type="noConversion"/>
  <printOptions horizontalCentered="1"/>
  <pageMargins left="0.78740157480314965" right="0.78740157480314965" top="0.98425196850393704" bottom="0.59055118110236227" header="0.74803149606299213" footer="0.31496062992125984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98"/>
      <c r="B1" s="598"/>
      <c r="C1" s="598"/>
      <c r="D1" s="598"/>
      <c r="E1" s="598"/>
      <c r="F1" s="598"/>
      <c r="G1" s="598"/>
      <c r="H1" s="598"/>
      <c r="I1" s="598"/>
      <c r="J1" s="598"/>
      <c r="K1" s="598"/>
    </row>
    <row r="2" spans="1:11" ht="22.5" x14ac:dyDescent="0.15">
      <c r="A2" s="585" t="s">
        <v>346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</row>
    <row r="3" spans="1:11" x14ac:dyDescent="0.15">
      <c r="A3" s="127"/>
      <c r="B3" s="2"/>
      <c r="C3" s="1"/>
      <c r="D3" s="1"/>
      <c r="E3" s="587"/>
      <c r="F3" s="587"/>
      <c r="G3" s="1"/>
      <c r="H3" s="1"/>
      <c r="I3" s="131"/>
      <c r="J3" s="131"/>
      <c r="K3" s="131"/>
    </row>
    <row r="4" spans="1:11" x14ac:dyDescent="0.15">
      <c r="A4" s="127"/>
      <c r="B4" s="2"/>
      <c r="C4" s="1"/>
      <c r="D4" s="1"/>
      <c r="E4" s="587"/>
      <c r="F4" s="587"/>
      <c r="G4" s="1"/>
      <c r="H4" s="1"/>
      <c r="I4" s="131"/>
      <c r="J4" s="131"/>
      <c r="K4" s="131"/>
    </row>
    <row r="5" spans="1:11" x14ac:dyDescent="0.15">
      <c r="A5" s="417"/>
      <c r="B5" s="417"/>
      <c r="C5" s="417"/>
      <c r="D5" s="417"/>
      <c r="E5" s="417"/>
      <c r="F5" s="417"/>
      <c r="G5" s="1"/>
      <c r="H5" s="1"/>
      <c r="I5" s="1"/>
      <c r="J5" s="1"/>
      <c r="K5" s="20" t="s">
        <v>151</v>
      </c>
    </row>
    <row r="6" spans="1:11" ht="21.95" customHeight="1" x14ac:dyDescent="0.15">
      <c r="A6" s="599" t="s">
        <v>81</v>
      </c>
      <c r="B6" s="424"/>
      <c r="C6" s="600">
        <f>参数表!B5</f>
        <v>0</v>
      </c>
      <c r="D6" s="600"/>
      <c r="E6" s="600"/>
      <c r="F6" s="600"/>
      <c r="G6" s="529" t="s">
        <v>152</v>
      </c>
      <c r="H6" s="601"/>
      <c r="I6" s="592">
        <f>参数表!B17</f>
        <v>0</v>
      </c>
      <c r="J6" s="592"/>
      <c r="K6" s="592"/>
    </row>
    <row r="7" spans="1:11" ht="21.95" customHeight="1" x14ac:dyDescent="0.15">
      <c r="A7" s="599" t="s">
        <v>153</v>
      </c>
      <c r="B7" s="424"/>
      <c r="C7" s="600" t="str">
        <f>参数表!C6&amp;参数表!D6</f>
        <v/>
      </c>
      <c r="D7" s="600"/>
      <c r="E7" s="600"/>
      <c r="F7" s="600"/>
      <c r="G7" s="529" t="s">
        <v>154</v>
      </c>
      <c r="H7" s="601"/>
      <c r="I7" s="592">
        <f>参数表!B17</f>
        <v>0</v>
      </c>
      <c r="J7" s="592"/>
      <c r="K7" s="592"/>
    </row>
    <row r="8" spans="1:11" ht="21.95" customHeight="1" x14ac:dyDescent="0.15">
      <c r="A8" s="599" t="s">
        <v>155</v>
      </c>
      <c r="B8" s="424"/>
      <c r="C8" s="599" t="s">
        <v>156</v>
      </c>
      <c r="D8" s="423"/>
      <c r="E8" s="423"/>
      <c r="F8" s="423"/>
      <c r="G8" s="423"/>
      <c r="H8" s="423"/>
      <c r="I8" s="423"/>
      <c r="J8" s="423"/>
      <c r="K8" s="424"/>
    </row>
    <row r="9" spans="1:11" ht="21.95" customHeight="1" x14ac:dyDescent="0.15">
      <c r="A9" s="599" t="s">
        <v>157</v>
      </c>
      <c r="B9" s="424"/>
      <c r="C9" s="529" t="s">
        <v>158</v>
      </c>
      <c r="D9" s="529"/>
      <c r="E9" s="529"/>
      <c r="F9" s="529" t="s">
        <v>159</v>
      </c>
      <c r="G9" s="529"/>
      <c r="H9" s="529"/>
      <c r="I9" s="599" t="s">
        <v>160</v>
      </c>
      <c r="J9" s="423"/>
      <c r="K9" s="424"/>
    </row>
    <row r="10" spans="1:11" ht="21.95" customHeight="1" x14ac:dyDescent="0.15">
      <c r="A10" s="599" t="s">
        <v>161</v>
      </c>
      <c r="B10" s="424"/>
      <c r="C10" s="529"/>
      <c r="D10" s="529"/>
      <c r="E10" s="529"/>
      <c r="F10" s="529"/>
      <c r="G10" s="529"/>
      <c r="H10" s="529"/>
      <c r="I10" s="599"/>
      <c r="J10" s="423"/>
      <c r="K10" s="424"/>
    </row>
    <row r="11" spans="1:11" ht="21.95" customHeight="1" x14ac:dyDescent="0.15">
      <c r="A11" s="443" t="s">
        <v>162</v>
      </c>
      <c r="B11" s="473"/>
      <c r="C11" s="529"/>
      <c r="D11" s="529"/>
      <c r="E11" s="529"/>
      <c r="F11" s="529"/>
      <c r="G11" s="529"/>
      <c r="H11" s="529"/>
      <c r="I11" s="599"/>
      <c r="J11" s="423"/>
      <c r="K11" s="424"/>
    </row>
    <row r="12" spans="1:11" ht="21.95" customHeight="1" x14ac:dyDescent="0.15">
      <c r="A12" s="445"/>
      <c r="B12" s="537"/>
      <c r="C12" s="529"/>
      <c r="D12" s="529"/>
      <c r="E12" s="529"/>
      <c r="F12" s="529"/>
      <c r="G12" s="529"/>
      <c r="H12" s="529"/>
      <c r="I12" s="599"/>
      <c r="J12" s="423"/>
      <c r="K12" s="424"/>
    </row>
    <row r="13" spans="1:11" ht="21.95" customHeight="1" x14ac:dyDescent="0.15">
      <c r="A13" s="599" t="s">
        <v>163</v>
      </c>
      <c r="B13" s="424"/>
      <c r="C13" s="529"/>
      <c r="D13" s="529"/>
      <c r="E13" s="529"/>
      <c r="F13" s="529"/>
      <c r="G13" s="529"/>
      <c r="H13" s="529"/>
      <c r="I13" s="599"/>
      <c r="J13" s="423"/>
      <c r="K13" s="424"/>
    </row>
    <row r="14" spans="1:11" ht="21.95" customHeight="1" x14ac:dyDescent="0.15">
      <c r="A14" s="599" t="s">
        <v>164</v>
      </c>
      <c r="B14" s="424"/>
      <c r="C14" s="529"/>
      <c r="D14" s="529"/>
      <c r="E14" s="529"/>
      <c r="F14" s="529"/>
      <c r="G14" s="529"/>
      <c r="H14" s="529"/>
      <c r="I14" s="599"/>
      <c r="J14" s="423"/>
      <c r="K14" s="424"/>
    </row>
    <row r="15" spans="1:11" ht="21.95" customHeight="1" x14ac:dyDescent="0.15">
      <c r="A15" s="599" t="s">
        <v>165</v>
      </c>
      <c r="B15" s="424"/>
      <c r="C15" s="529"/>
      <c r="D15" s="529"/>
      <c r="E15" s="529"/>
      <c r="F15" s="529"/>
      <c r="G15" s="529"/>
      <c r="H15" s="529"/>
      <c r="I15" s="599"/>
      <c r="J15" s="423"/>
      <c r="K15" s="424"/>
    </row>
    <row r="16" spans="1:11" ht="21.95" customHeight="1" x14ac:dyDescent="0.15">
      <c r="A16" s="599" t="s">
        <v>166</v>
      </c>
      <c r="B16" s="424"/>
      <c r="C16" s="599"/>
      <c r="D16" s="423"/>
      <c r="E16" s="423"/>
      <c r="F16" s="423"/>
      <c r="G16" s="423"/>
      <c r="H16" s="423"/>
      <c r="I16" s="423"/>
      <c r="J16" s="423"/>
      <c r="K16" s="424"/>
    </row>
    <row r="17" spans="1:11" ht="21.95" customHeight="1" x14ac:dyDescent="0.15">
      <c r="A17" s="599" t="s">
        <v>167</v>
      </c>
      <c r="B17" s="423"/>
      <c r="C17" s="424"/>
      <c r="D17" s="599"/>
      <c r="E17" s="423"/>
      <c r="F17" s="423"/>
      <c r="G17" s="423"/>
      <c r="H17" s="423"/>
      <c r="I17" s="423"/>
      <c r="J17" s="423"/>
      <c r="K17" s="424"/>
    </row>
    <row r="18" spans="1:11" ht="21.95" customHeight="1" x14ac:dyDescent="0.15">
      <c r="A18" s="599" t="s">
        <v>168</v>
      </c>
      <c r="B18" s="423"/>
      <c r="C18" s="424"/>
      <c r="D18" s="599"/>
      <c r="E18" s="423"/>
      <c r="F18" s="423"/>
      <c r="G18" s="423"/>
      <c r="H18" s="423"/>
      <c r="I18" s="423"/>
      <c r="J18" s="423"/>
      <c r="K18" s="424"/>
    </row>
    <row r="19" spans="1:11" s="22" customFormat="1" ht="27" customHeight="1" x14ac:dyDescent="0.15">
      <c r="A19" s="454" t="s">
        <v>169</v>
      </c>
      <c r="B19" s="454" t="s">
        <v>170</v>
      </c>
      <c r="C19" s="599" t="s">
        <v>171</v>
      </c>
      <c r="D19" s="423"/>
      <c r="E19" s="423"/>
      <c r="F19" s="423"/>
      <c r="G19" s="423"/>
      <c r="H19" s="423"/>
      <c r="I19" s="423"/>
      <c r="J19" s="423"/>
      <c r="K19" s="424"/>
    </row>
    <row r="20" spans="1:11" s="22" customFormat="1" ht="22.5" customHeight="1" x14ac:dyDescent="0.15">
      <c r="A20" s="455"/>
      <c r="B20" s="439"/>
      <c r="C20" s="602" t="s">
        <v>172</v>
      </c>
      <c r="D20" s="529" t="s">
        <v>163</v>
      </c>
      <c r="E20" s="602" t="s">
        <v>173</v>
      </c>
      <c r="F20" s="529" t="s">
        <v>174</v>
      </c>
      <c r="G20" s="602" t="s">
        <v>175</v>
      </c>
      <c r="H20" s="602" t="s">
        <v>176</v>
      </c>
      <c r="I20" s="602" t="s">
        <v>177</v>
      </c>
      <c r="J20" s="602" t="s">
        <v>178</v>
      </c>
      <c r="K20" s="602"/>
    </row>
    <row r="21" spans="1:11" s="22" customFormat="1" ht="32.25" customHeight="1" x14ac:dyDescent="0.15">
      <c r="A21" s="456"/>
      <c r="B21" s="440"/>
      <c r="C21" s="529"/>
      <c r="D21" s="529"/>
      <c r="E21" s="602"/>
      <c r="F21" s="529"/>
      <c r="G21" s="602"/>
      <c r="H21" s="602"/>
      <c r="I21" s="602"/>
      <c r="J21" s="9" t="s">
        <v>179</v>
      </c>
      <c r="K21" s="9" t="s">
        <v>180</v>
      </c>
    </row>
    <row r="22" spans="1:11" ht="33.950000000000003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33.950000000000003" customHeight="1" x14ac:dyDescent="0.15">
      <c r="A23" s="4" t="s">
        <v>181</v>
      </c>
      <c r="B23" s="6"/>
      <c r="C23" s="6"/>
      <c r="D23" s="6"/>
      <c r="E23" s="6"/>
      <c r="F23" s="6"/>
      <c r="G23" s="6"/>
      <c r="H23" s="6"/>
      <c r="I23" s="6"/>
      <c r="J23" s="4" t="s">
        <v>182</v>
      </c>
      <c r="K23" s="4" t="s">
        <v>182</v>
      </c>
    </row>
    <row r="24" spans="1:11" ht="30" customHeight="1" x14ac:dyDescent="0.15">
      <c r="A24" s="23" t="s">
        <v>183</v>
      </c>
      <c r="B24" s="24"/>
      <c r="C24" s="24"/>
      <c r="D24" s="24"/>
      <c r="E24" s="24"/>
      <c r="F24" s="25"/>
      <c r="G24" s="2" t="s">
        <v>184</v>
      </c>
      <c r="H24" s="24"/>
      <c r="I24" s="24"/>
      <c r="J24" s="24"/>
      <c r="K24" s="25"/>
    </row>
    <row r="25" spans="1:11" ht="30" customHeight="1" x14ac:dyDescent="0.15">
      <c r="A25" s="12"/>
      <c r="B25" s="603" t="s">
        <v>185</v>
      </c>
      <c r="C25" s="603"/>
      <c r="D25" s="603"/>
      <c r="E25" s="603"/>
      <c r="F25" s="533"/>
      <c r="G25" s="12"/>
      <c r="H25" s="604" t="s">
        <v>185</v>
      </c>
      <c r="I25" s="604"/>
      <c r="J25" s="604"/>
      <c r="K25" s="605"/>
    </row>
    <row r="26" spans="1:11" ht="30" customHeight="1" x14ac:dyDescent="0.15">
      <c r="A26" s="23" t="s">
        <v>186</v>
      </c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ht="30" customHeight="1" x14ac:dyDescent="0.15">
      <c r="A27" s="26"/>
      <c r="B27" s="13"/>
      <c r="C27" s="13"/>
      <c r="D27" s="13"/>
      <c r="E27" s="13"/>
      <c r="F27" s="13"/>
      <c r="G27" s="13"/>
      <c r="H27" s="446" t="s">
        <v>187</v>
      </c>
      <c r="I27" s="446"/>
      <c r="J27" s="446"/>
      <c r="K27" s="537"/>
    </row>
    <row r="28" spans="1:11" ht="30" customHeight="1" x14ac:dyDescent="0.15">
      <c r="A28" s="23" t="s">
        <v>188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30" customHeight="1" x14ac:dyDescent="0.15">
      <c r="A29" s="26"/>
      <c r="B29" s="13"/>
      <c r="C29" s="13"/>
      <c r="D29" s="13"/>
      <c r="E29" s="13"/>
      <c r="F29" s="13"/>
      <c r="G29" s="13"/>
      <c r="H29" s="446" t="s">
        <v>187</v>
      </c>
      <c r="I29" s="446"/>
      <c r="J29" s="446"/>
      <c r="K29" s="537"/>
    </row>
  </sheetData>
  <mergeCells count="63">
    <mergeCell ref="A15:B15"/>
    <mergeCell ref="C15:E15"/>
    <mergeCell ref="F15:H15"/>
    <mergeCell ref="I15:K15"/>
    <mergeCell ref="A16:B16"/>
    <mergeCell ref="C16:K16"/>
    <mergeCell ref="H25:K25"/>
    <mergeCell ref="H27:K27"/>
    <mergeCell ref="A17:C17"/>
    <mergeCell ref="D17:K17"/>
    <mergeCell ref="A18:C18"/>
    <mergeCell ref="D18:K18"/>
    <mergeCell ref="A19:A21"/>
    <mergeCell ref="A14:B14"/>
    <mergeCell ref="C14:E14"/>
    <mergeCell ref="F14:H14"/>
    <mergeCell ref="I14:K14"/>
    <mergeCell ref="H29:K29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>
    <tabColor rgb="FFFF0000"/>
  </sheetPr>
  <dimension ref="A1:S34"/>
  <sheetViews>
    <sheetView view="pageBreakPreview" topLeftCell="A4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15"/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</row>
    <row r="2" spans="1:19" ht="22.5" x14ac:dyDescent="0.15">
      <c r="A2" s="585" t="s">
        <v>303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</row>
    <row r="3" spans="1:19" ht="17.100000000000001" customHeight="1" x14ac:dyDescent="0.15">
      <c r="A3" s="127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29"/>
      <c r="Q3" s="100"/>
      <c r="R3" s="100"/>
    </row>
    <row r="4" spans="1:19" ht="17.100000000000001" customHeight="1" x14ac:dyDescent="0.15">
      <c r="A4" s="127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29"/>
      <c r="Q4" s="100"/>
      <c r="R4" s="100"/>
    </row>
    <row r="5" spans="1:19" x14ac:dyDescent="0.15">
      <c r="A5" s="527" t="s">
        <v>242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</row>
    <row r="6" spans="1:19" ht="26.1" customHeight="1" x14ac:dyDescent="0.15">
      <c r="A6" s="618" t="s">
        <v>81</v>
      </c>
      <c r="B6" s="618"/>
      <c r="C6" s="618"/>
      <c r="D6" s="419"/>
      <c r="E6" s="420"/>
      <c r="F6" s="420"/>
      <c r="G6" s="420"/>
      <c r="H6" s="420"/>
      <c r="I6" s="420"/>
      <c r="J6" s="420"/>
      <c r="K6" s="420"/>
      <c r="L6" s="421"/>
      <c r="M6" s="422" t="s">
        <v>82</v>
      </c>
      <c r="N6" s="423"/>
      <c r="O6" s="423"/>
      <c r="P6" s="424"/>
      <c r="Q6" s="619"/>
      <c r="R6" s="619"/>
      <c r="S6" s="21"/>
    </row>
    <row r="7" spans="1:19" ht="26.1" customHeight="1" x14ac:dyDescent="0.15">
      <c r="A7" s="529" t="s">
        <v>83</v>
      </c>
      <c r="B7" s="529"/>
      <c r="C7" s="529"/>
      <c r="D7" s="426"/>
      <c r="E7" s="420"/>
      <c r="F7" s="420"/>
      <c r="G7" s="420"/>
      <c r="H7" s="420"/>
      <c r="I7" s="420"/>
      <c r="J7" s="420"/>
      <c r="K7" s="420"/>
      <c r="L7" s="421"/>
      <c r="M7" s="422" t="s">
        <v>84</v>
      </c>
      <c r="N7" s="423"/>
      <c r="O7" s="423"/>
      <c r="P7" s="424"/>
      <c r="Q7" s="592"/>
      <c r="R7" s="592"/>
    </row>
    <row r="8" spans="1:19" ht="90.75" customHeight="1" x14ac:dyDescent="0.15">
      <c r="A8" s="618" t="s">
        <v>85</v>
      </c>
      <c r="B8" s="618"/>
      <c r="C8" s="618"/>
      <c r="D8" s="641" t="s">
        <v>305</v>
      </c>
      <c r="E8" s="578"/>
      <c r="F8" s="578"/>
      <c r="G8" s="429"/>
      <c r="H8" s="429"/>
      <c r="I8" s="429"/>
      <c r="J8" s="429"/>
      <c r="K8" s="429"/>
      <c r="L8" s="429"/>
      <c r="M8" s="578"/>
      <c r="N8" s="578"/>
      <c r="O8" s="429"/>
      <c r="P8" s="578"/>
      <c r="Q8" s="578"/>
      <c r="R8" s="578"/>
    </row>
    <row r="9" spans="1:19" ht="32.1" customHeight="1" x14ac:dyDescent="0.15">
      <c r="A9" s="17" t="s">
        <v>86</v>
      </c>
      <c r="B9" s="430" t="s">
        <v>87</v>
      </c>
      <c r="C9" s="430"/>
      <c r="D9" s="430"/>
      <c r="E9" s="431" t="s">
        <v>88</v>
      </c>
      <c r="F9" s="432"/>
      <c r="G9" s="433" t="s">
        <v>89</v>
      </c>
      <c r="H9" s="434"/>
      <c r="I9" s="434"/>
      <c r="J9" s="434"/>
      <c r="K9" s="434"/>
      <c r="L9" s="434"/>
      <c r="M9" s="434"/>
      <c r="N9" s="434"/>
      <c r="O9" s="434"/>
      <c r="P9" s="435"/>
      <c r="Q9" s="436" t="s">
        <v>90</v>
      </c>
      <c r="R9" s="437"/>
    </row>
    <row r="10" spans="1:19" ht="13.5" customHeight="1" x14ac:dyDescent="0.15">
      <c r="A10" s="438" t="s">
        <v>91</v>
      </c>
      <c r="B10" s="528" t="s">
        <v>316</v>
      </c>
      <c r="C10" s="618" t="s">
        <v>92</v>
      </c>
      <c r="D10" s="618"/>
      <c r="E10" s="635" t="s">
        <v>244</v>
      </c>
      <c r="F10" s="442"/>
      <c r="G10" s="545" t="s">
        <v>306</v>
      </c>
      <c r="H10" s="643"/>
      <c r="I10" s="643"/>
      <c r="J10" s="643"/>
      <c r="K10" s="643"/>
      <c r="L10" s="643"/>
      <c r="M10" s="643"/>
      <c r="N10" s="643"/>
      <c r="O10" s="643"/>
      <c r="P10" s="643"/>
      <c r="Q10" s="567" t="s">
        <v>314</v>
      </c>
      <c r="R10" s="448"/>
    </row>
    <row r="11" spans="1:19" ht="13.5" customHeight="1" x14ac:dyDescent="0.15">
      <c r="A11" s="439"/>
      <c r="B11" s="602"/>
      <c r="C11" s="618"/>
      <c r="D11" s="618"/>
      <c r="E11" s="642"/>
      <c r="F11" s="453"/>
      <c r="G11" s="547"/>
      <c r="H11" s="644"/>
      <c r="I11" s="644"/>
      <c r="J11" s="644"/>
      <c r="K11" s="644"/>
      <c r="L11" s="644"/>
      <c r="M11" s="644"/>
      <c r="N11" s="644"/>
      <c r="O11" s="644"/>
      <c r="P11" s="644"/>
      <c r="Q11" s="449"/>
      <c r="R11" s="450"/>
    </row>
    <row r="12" spans="1:19" ht="16.5" customHeight="1" x14ac:dyDescent="0.15">
      <c r="A12" s="439"/>
      <c r="B12" s="602"/>
      <c r="C12" s="454" t="s">
        <v>93</v>
      </c>
      <c r="D12" s="638" t="s">
        <v>243</v>
      </c>
      <c r="E12" s="640" t="s">
        <v>318</v>
      </c>
      <c r="F12" s="459"/>
      <c r="G12" s="545" t="s">
        <v>306</v>
      </c>
      <c r="H12" s="643"/>
      <c r="I12" s="643"/>
      <c r="J12" s="643"/>
      <c r="K12" s="643"/>
      <c r="L12" s="643"/>
      <c r="M12" s="643"/>
      <c r="N12" s="643"/>
      <c r="O12" s="643"/>
      <c r="P12" s="643"/>
      <c r="Q12" s="449"/>
      <c r="R12" s="450"/>
    </row>
    <row r="13" spans="1:19" ht="16.5" customHeight="1" x14ac:dyDescent="0.15">
      <c r="A13" s="439"/>
      <c r="B13" s="602"/>
      <c r="C13" s="455"/>
      <c r="D13" s="638"/>
      <c r="E13" s="642"/>
      <c r="F13" s="460"/>
      <c r="G13" s="547"/>
      <c r="H13" s="644"/>
      <c r="I13" s="644"/>
      <c r="J13" s="644"/>
      <c r="K13" s="644"/>
      <c r="L13" s="644"/>
      <c r="M13" s="644"/>
      <c r="N13" s="644"/>
      <c r="O13" s="644"/>
      <c r="P13" s="644"/>
      <c r="Q13" s="449"/>
      <c r="R13" s="450"/>
    </row>
    <row r="14" spans="1:19" ht="18" customHeight="1" x14ac:dyDescent="0.15">
      <c r="A14" s="439"/>
      <c r="B14" s="602"/>
      <c r="C14" s="455"/>
      <c r="D14" s="638" t="s">
        <v>307</v>
      </c>
      <c r="E14" s="606" t="s">
        <v>245</v>
      </c>
      <c r="F14" s="462"/>
      <c r="G14" s="606"/>
      <c r="H14" s="607"/>
      <c r="I14" s="607"/>
      <c r="J14" s="607"/>
      <c r="K14" s="607"/>
      <c r="L14" s="607"/>
      <c r="M14" s="607"/>
      <c r="N14" s="607"/>
      <c r="O14" s="607"/>
      <c r="P14" s="608"/>
      <c r="Q14" s="449"/>
      <c r="R14" s="450"/>
    </row>
    <row r="15" spans="1:19" ht="18" customHeight="1" x14ac:dyDescent="0.15">
      <c r="A15" s="440"/>
      <c r="B15" s="602"/>
      <c r="C15" s="456"/>
      <c r="D15" s="639"/>
      <c r="E15" s="463"/>
      <c r="F15" s="464"/>
      <c r="G15" s="609"/>
      <c r="H15" s="610"/>
      <c r="I15" s="610"/>
      <c r="J15" s="610"/>
      <c r="K15" s="610"/>
      <c r="L15" s="610"/>
      <c r="M15" s="610"/>
      <c r="N15" s="610"/>
      <c r="O15" s="610"/>
      <c r="P15" s="611"/>
      <c r="Q15" s="451"/>
      <c r="R15" s="452"/>
    </row>
    <row r="16" spans="1:19" ht="16.5" customHeight="1" x14ac:dyDescent="0.15">
      <c r="A16" s="438">
        <v>2</v>
      </c>
      <c r="B16" s="447" t="s">
        <v>94</v>
      </c>
      <c r="C16" s="465"/>
      <c r="D16" s="448"/>
      <c r="E16" s="606" t="s">
        <v>246</v>
      </c>
      <c r="F16" s="467"/>
      <c r="G16" s="612"/>
      <c r="H16" s="613"/>
      <c r="I16" s="613"/>
      <c r="J16" s="613"/>
      <c r="K16" s="613"/>
      <c r="L16" s="613"/>
      <c r="M16" s="613"/>
      <c r="N16" s="613"/>
      <c r="O16" s="613"/>
      <c r="P16" s="614"/>
      <c r="Q16" s="568" t="s">
        <v>313</v>
      </c>
      <c r="R16" s="448"/>
    </row>
    <row r="17" spans="1:18" ht="16.5" customHeight="1" x14ac:dyDescent="0.15">
      <c r="A17" s="440"/>
      <c r="B17" s="451"/>
      <c r="C17" s="466"/>
      <c r="D17" s="452"/>
      <c r="E17" s="463"/>
      <c r="F17" s="468"/>
      <c r="G17" s="615"/>
      <c r="H17" s="616"/>
      <c r="I17" s="616"/>
      <c r="J17" s="616"/>
      <c r="K17" s="616"/>
      <c r="L17" s="616"/>
      <c r="M17" s="616"/>
      <c r="N17" s="616"/>
      <c r="O17" s="616"/>
      <c r="P17" s="617"/>
      <c r="Q17" s="466"/>
      <c r="R17" s="452"/>
    </row>
    <row r="18" spans="1:18" ht="15.75" customHeight="1" x14ac:dyDescent="0.15">
      <c r="A18" s="529">
        <v>3</v>
      </c>
      <c r="B18" s="528" t="s">
        <v>317</v>
      </c>
      <c r="C18" s="529" t="s">
        <v>95</v>
      </c>
      <c r="D18" s="529"/>
      <c r="E18" s="606" t="s">
        <v>246</v>
      </c>
      <c r="F18" s="462"/>
      <c r="G18" s="459"/>
      <c r="H18" s="620"/>
      <c r="I18" s="620"/>
      <c r="J18" s="620"/>
      <c r="K18" s="620"/>
      <c r="L18" s="620"/>
      <c r="M18" s="620"/>
      <c r="N18" s="620"/>
      <c r="O18" s="620"/>
      <c r="P18" s="621"/>
      <c r="Q18" s="568" t="s">
        <v>312</v>
      </c>
      <c r="R18" s="448"/>
    </row>
    <row r="19" spans="1:18" ht="15.75" customHeight="1" x14ac:dyDescent="0.15">
      <c r="A19" s="529"/>
      <c r="B19" s="602"/>
      <c r="C19" s="529"/>
      <c r="D19" s="529"/>
      <c r="E19" s="636"/>
      <c r="F19" s="637"/>
      <c r="G19" s="622"/>
      <c r="H19" s="623"/>
      <c r="I19" s="623"/>
      <c r="J19" s="623"/>
      <c r="K19" s="623"/>
      <c r="L19" s="623"/>
      <c r="M19" s="623"/>
      <c r="N19" s="623"/>
      <c r="O19" s="623"/>
      <c r="P19" s="624"/>
      <c r="Q19" s="469"/>
      <c r="R19" s="450"/>
    </row>
    <row r="20" spans="1:18" ht="16.5" customHeight="1" x14ac:dyDescent="0.15">
      <c r="A20" s="529"/>
      <c r="B20" s="602"/>
      <c r="C20" s="529" t="s">
        <v>96</v>
      </c>
      <c r="D20" s="529"/>
      <c r="E20" s="635" t="s">
        <v>247</v>
      </c>
      <c r="F20" s="461"/>
      <c r="G20" s="459"/>
      <c r="H20" s="620"/>
      <c r="I20" s="620"/>
      <c r="J20" s="620"/>
      <c r="K20" s="620"/>
      <c r="L20" s="620"/>
      <c r="M20" s="620"/>
      <c r="N20" s="620"/>
      <c r="O20" s="620"/>
      <c r="P20" s="621"/>
      <c r="Q20" s="469"/>
      <c r="R20" s="450"/>
    </row>
    <row r="21" spans="1:18" ht="16.5" customHeight="1" x14ac:dyDescent="0.15">
      <c r="A21" s="341"/>
      <c r="B21" s="441"/>
      <c r="C21" s="341"/>
      <c r="D21" s="341"/>
      <c r="E21" s="470"/>
      <c r="F21" s="471"/>
      <c r="G21" s="625"/>
      <c r="H21" s="626"/>
      <c r="I21" s="626"/>
      <c r="J21" s="626"/>
      <c r="K21" s="626"/>
      <c r="L21" s="626"/>
      <c r="M21" s="626"/>
      <c r="N21" s="626"/>
      <c r="O21" s="626"/>
      <c r="P21" s="627"/>
      <c r="Q21" s="469"/>
      <c r="R21" s="450"/>
    </row>
    <row r="22" spans="1:18" ht="16.5" customHeight="1" x14ac:dyDescent="0.15">
      <c r="A22" s="529"/>
      <c r="B22" s="602"/>
      <c r="C22" s="529"/>
      <c r="D22" s="529"/>
      <c r="E22" s="472"/>
      <c r="F22" s="472"/>
      <c r="G22" s="622"/>
      <c r="H22" s="623"/>
      <c r="I22" s="623"/>
      <c r="J22" s="623"/>
      <c r="K22" s="623"/>
      <c r="L22" s="623"/>
      <c r="M22" s="623"/>
      <c r="N22" s="623"/>
      <c r="O22" s="623"/>
      <c r="P22" s="624"/>
      <c r="Q22" s="466"/>
      <c r="R22" s="452"/>
    </row>
    <row r="23" spans="1:18" ht="25.5" customHeight="1" x14ac:dyDescent="0.15">
      <c r="A23" s="4">
        <v>4</v>
      </c>
      <c r="B23" s="599" t="s">
        <v>97</v>
      </c>
      <c r="C23" s="423"/>
      <c r="D23" s="424"/>
      <c r="E23" s="531" t="s">
        <v>248</v>
      </c>
      <c r="F23" s="483"/>
      <c r="G23" s="530" t="s">
        <v>306</v>
      </c>
      <c r="H23" s="483"/>
      <c r="I23" s="483"/>
      <c r="J23" s="483"/>
      <c r="K23" s="483"/>
      <c r="L23" s="483"/>
      <c r="M23" s="483"/>
      <c r="N23" s="483"/>
      <c r="O23" s="483"/>
      <c r="P23" s="491"/>
      <c r="Q23" s="568" t="s">
        <v>311</v>
      </c>
      <c r="R23" s="473"/>
    </row>
    <row r="24" spans="1:18" ht="13.5" customHeight="1" x14ac:dyDescent="0.15">
      <c r="A24" s="443" t="s">
        <v>98</v>
      </c>
      <c r="B24" s="528" t="s">
        <v>283</v>
      </c>
      <c r="C24" s="567" t="s">
        <v>243</v>
      </c>
      <c r="D24" s="569"/>
      <c r="E24" s="458" t="s">
        <v>476</v>
      </c>
      <c r="F24" s="459"/>
      <c r="G24" s="567" t="s">
        <v>306</v>
      </c>
      <c r="H24" s="465"/>
      <c r="I24" s="465"/>
      <c r="J24" s="465"/>
      <c r="K24" s="465"/>
      <c r="L24" s="465"/>
      <c r="M24" s="465"/>
      <c r="N24" s="465"/>
      <c r="O24" s="465"/>
      <c r="P24" s="448"/>
      <c r="Q24" s="634" t="s">
        <v>315</v>
      </c>
      <c r="R24" s="476"/>
    </row>
    <row r="25" spans="1:18" ht="13.5" customHeight="1" x14ac:dyDescent="0.15">
      <c r="A25" s="474"/>
      <c r="B25" s="602"/>
      <c r="C25" s="570"/>
      <c r="D25" s="572"/>
      <c r="E25" s="480"/>
      <c r="F25" s="481"/>
      <c r="G25" s="451"/>
      <c r="H25" s="466"/>
      <c r="I25" s="466"/>
      <c r="J25" s="466"/>
      <c r="K25" s="466"/>
      <c r="L25" s="466"/>
      <c r="M25" s="466"/>
      <c r="N25" s="466"/>
      <c r="O25" s="466"/>
      <c r="P25" s="452"/>
      <c r="Q25" s="477"/>
      <c r="R25" s="478"/>
    </row>
    <row r="26" spans="1:18" ht="16.5" customHeight="1" x14ac:dyDescent="0.15">
      <c r="A26" s="474"/>
      <c r="B26" s="602"/>
      <c r="C26" s="567" t="s">
        <v>307</v>
      </c>
      <c r="D26" s="448"/>
      <c r="E26" s="458" t="s">
        <v>475</v>
      </c>
      <c r="F26" s="459"/>
      <c r="G26" s="628"/>
      <c r="H26" s="629"/>
      <c r="I26" s="629"/>
      <c r="J26" s="629"/>
      <c r="K26" s="629"/>
      <c r="L26" s="629"/>
      <c r="M26" s="629"/>
      <c r="N26" s="629"/>
      <c r="O26" s="629"/>
      <c r="P26" s="630"/>
      <c r="Q26" s="477"/>
      <c r="R26" s="478"/>
    </row>
    <row r="27" spans="1:18" ht="16.5" customHeight="1" x14ac:dyDescent="0.15">
      <c r="A27" s="445"/>
      <c r="B27" s="602"/>
      <c r="C27" s="451"/>
      <c r="D27" s="452"/>
      <c r="E27" s="482"/>
      <c r="F27" s="463"/>
      <c r="G27" s="631"/>
      <c r="H27" s="632"/>
      <c r="I27" s="632"/>
      <c r="J27" s="632"/>
      <c r="K27" s="632"/>
      <c r="L27" s="632"/>
      <c r="M27" s="632"/>
      <c r="N27" s="632"/>
      <c r="O27" s="632"/>
      <c r="P27" s="633"/>
      <c r="Q27" s="479"/>
      <c r="R27" s="432"/>
    </row>
    <row r="28" spans="1:18" ht="41.25" customHeight="1" x14ac:dyDescent="0.15">
      <c r="A28" s="443" t="s">
        <v>99</v>
      </c>
      <c r="B28" s="492"/>
      <c r="C28" s="493" t="s">
        <v>308</v>
      </c>
      <c r="D28" s="494"/>
      <c r="E28" s="494"/>
      <c r="F28" s="494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4"/>
      <c r="R28" s="494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309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0"/>
      <c r="F31" s="100" t="s">
        <v>320</v>
      </c>
      <c r="G31" s="2"/>
      <c r="H31" s="2"/>
      <c r="I31" s="2"/>
      <c r="J31" s="2"/>
      <c r="K31" s="2"/>
      <c r="L31" s="2"/>
      <c r="M31" s="2"/>
      <c r="N31" s="2"/>
      <c r="O31" s="2"/>
      <c r="P31" s="190"/>
      <c r="Q31" s="496"/>
      <c r="R31" s="497"/>
    </row>
    <row r="32" spans="1:18" ht="20.100000000000001" customHeight="1" x14ac:dyDescent="0.15">
      <c r="A32" s="498" t="s">
        <v>101</v>
      </c>
      <c r="B32" s="499"/>
      <c r="C32" s="499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72"/>
      <c r="R32" s="273"/>
    </row>
    <row r="33" spans="1:18" ht="20.100000000000001" customHeight="1" x14ac:dyDescent="0.15">
      <c r="A33" s="12"/>
      <c r="B33" s="1"/>
      <c r="C33" s="15"/>
      <c r="D33" s="1"/>
      <c r="E33" s="34" t="s">
        <v>310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74"/>
      <c r="R33" s="275"/>
    </row>
    <row r="34" spans="1:18" ht="20.100000000000001" customHeight="1" x14ac:dyDescent="0.15">
      <c r="A34" s="26"/>
      <c r="B34" s="13"/>
      <c r="C34" s="13"/>
      <c r="D34" s="13"/>
      <c r="E34" s="102"/>
      <c r="F34" s="102" t="s">
        <v>320</v>
      </c>
      <c r="G34" s="29"/>
      <c r="H34" s="29"/>
      <c r="I34" s="29"/>
      <c r="J34" s="29"/>
      <c r="K34" s="29"/>
      <c r="L34" s="29"/>
      <c r="M34" s="29"/>
      <c r="N34" s="29"/>
      <c r="O34" s="29"/>
      <c r="P34" s="190"/>
      <c r="Q34" s="496"/>
      <c r="R34" s="497"/>
    </row>
  </sheetData>
  <mergeCells count="71">
    <mergeCell ref="A8:C8"/>
    <mergeCell ref="D8:R8"/>
    <mergeCell ref="C10:D11"/>
    <mergeCell ref="E11:F11"/>
    <mergeCell ref="D12:D13"/>
    <mergeCell ref="A10:A15"/>
    <mergeCell ref="B9:D9"/>
    <mergeCell ref="E9:F9"/>
    <mergeCell ref="Q9:R9"/>
    <mergeCell ref="G9:P9"/>
    <mergeCell ref="G10:P11"/>
    <mergeCell ref="G12:P13"/>
    <mergeCell ref="B10:B15"/>
    <mergeCell ref="E13:F13"/>
    <mergeCell ref="E15:F15"/>
    <mergeCell ref="E14:F14"/>
    <mergeCell ref="E10:F10"/>
    <mergeCell ref="A32:C32"/>
    <mergeCell ref="E21:F21"/>
    <mergeCell ref="A16:A17"/>
    <mergeCell ref="C18:D19"/>
    <mergeCell ref="E19:F19"/>
    <mergeCell ref="B18:B22"/>
    <mergeCell ref="A18:A22"/>
    <mergeCell ref="C20:D22"/>
    <mergeCell ref="E22:F22"/>
    <mergeCell ref="E18:F18"/>
    <mergeCell ref="E20:F20"/>
    <mergeCell ref="E16:F16"/>
    <mergeCell ref="D14:D15"/>
    <mergeCell ref="C12:C15"/>
    <mergeCell ref="E12:F12"/>
    <mergeCell ref="B16:D17"/>
    <mergeCell ref="E17:F17"/>
    <mergeCell ref="E26:F26"/>
    <mergeCell ref="E23:F23"/>
    <mergeCell ref="Q23:R23"/>
    <mergeCell ref="B23:D23"/>
    <mergeCell ref="G18:P19"/>
    <mergeCell ref="G20:P22"/>
    <mergeCell ref="G26:P27"/>
    <mergeCell ref="Q24:R27"/>
    <mergeCell ref="E25:F25"/>
    <mergeCell ref="E27:F27"/>
    <mergeCell ref="G23:P23"/>
    <mergeCell ref="G24:P25"/>
    <mergeCell ref="A28:B28"/>
    <mergeCell ref="C28:R28"/>
    <mergeCell ref="A24:A27"/>
    <mergeCell ref="B24:B27"/>
    <mergeCell ref="C24:D25"/>
    <mergeCell ref="C26:D27"/>
    <mergeCell ref="E24:F24"/>
    <mergeCell ref="A7:C7"/>
    <mergeCell ref="Q7:R7"/>
    <mergeCell ref="D6:L6"/>
    <mergeCell ref="D7:L7"/>
    <mergeCell ref="M6:P6"/>
    <mergeCell ref="M7:P7"/>
    <mergeCell ref="A1:R1"/>
    <mergeCell ref="A2:R2"/>
    <mergeCell ref="A5:R5"/>
    <mergeCell ref="A6:C6"/>
    <mergeCell ref="Q6:R6"/>
    <mergeCell ref="G14:P15"/>
    <mergeCell ref="G16:P17"/>
    <mergeCell ref="Q31:R31"/>
    <mergeCell ref="Q10:R15"/>
    <mergeCell ref="Q34:R34"/>
    <mergeCell ref="Q16:R17"/>
    <mergeCell ref="Q18:R22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>
    <tabColor rgb="FFFF0000"/>
  </sheetPr>
  <dimension ref="A1:V56"/>
  <sheetViews>
    <sheetView view="pageBreakPreview" topLeftCell="A19" zoomScale="110" zoomScaleNormal="100" zoomScaleSheetLayoutView="110" workbookViewId="0">
      <selection activeCell="Q50" sqref="Q50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350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386" t="s">
        <v>252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27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29"/>
      <c r="M3" s="130"/>
    </row>
    <row r="4" spans="1:22" s="43" customFormat="1" ht="17.25" customHeight="1" x14ac:dyDescent="0.15">
      <c r="A4" s="127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9"/>
      <c r="M4" s="130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387" t="s">
        <v>253</v>
      </c>
      <c r="M5" s="387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94" t="s">
        <v>81</v>
      </c>
      <c r="B6" s="510"/>
      <c r="C6" s="392"/>
      <c r="D6" s="392"/>
      <c r="E6" s="392"/>
      <c r="F6" s="392"/>
      <c r="G6" s="393"/>
      <c r="H6" s="511" t="s">
        <v>288</v>
      </c>
      <c r="I6" s="511"/>
      <c r="J6" s="511"/>
      <c r="K6" s="512"/>
      <c r="L6" s="512"/>
      <c r="M6" s="512"/>
    </row>
    <row r="7" spans="1:22" ht="21.75" customHeight="1" x14ac:dyDescent="0.15">
      <c r="A7" s="294" t="s">
        <v>83</v>
      </c>
      <c r="B7" s="510"/>
      <c r="C7" s="392"/>
      <c r="D7" s="392"/>
      <c r="E7" s="392"/>
      <c r="F7" s="392"/>
      <c r="G7" s="393"/>
      <c r="H7" s="511" t="s">
        <v>387</v>
      </c>
      <c r="I7" s="511"/>
      <c r="J7" s="511"/>
      <c r="K7" s="512"/>
      <c r="L7" s="512"/>
      <c r="M7" s="512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663" t="s">
        <v>109</v>
      </c>
      <c r="E8" s="384"/>
      <c r="F8" s="384"/>
      <c r="G8" s="384"/>
      <c r="H8" s="384"/>
      <c r="I8" s="384"/>
      <c r="J8" s="384"/>
      <c r="K8" s="384"/>
      <c r="L8" s="384"/>
      <c r="M8" s="385"/>
    </row>
    <row r="9" spans="1:22" ht="8.25" customHeight="1" x14ac:dyDescent="0.15">
      <c r="A9" s="394" t="s">
        <v>254</v>
      </c>
      <c r="B9" s="396" t="s">
        <v>110</v>
      </c>
      <c r="C9" s="394" t="s">
        <v>255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8.25" customHeight="1" x14ac:dyDescent="0.15">
      <c r="A10" s="395"/>
      <c r="B10" s="397"/>
      <c r="C10" s="395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8.25" customHeight="1" x14ac:dyDescent="0.15">
      <c r="A11" s="395"/>
      <c r="B11" s="397"/>
      <c r="C11" s="395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8.25" customHeight="1" x14ac:dyDescent="0.15">
      <c r="A12" s="395"/>
      <c r="B12" s="397"/>
      <c r="C12" s="395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8.25" customHeight="1" x14ac:dyDescent="0.15">
      <c r="A13" s="395"/>
      <c r="B13" s="397"/>
      <c r="C13" s="395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8.25" customHeight="1" x14ac:dyDescent="0.15">
      <c r="A14" s="395"/>
      <c r="B14" s="398"/>
      <c r="C14" s="395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8.25" customHeight="1" x14ac:dyDescent="0.15">
      <c r="A15" s="395"/>
      <c r="B15" s="398"/>
      <c r="C15" s="395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8.25" customHeight="1" x14ac:dyDescent="0.15">
      <c r="A16" s="395"/>
      <c r="B16" s="398"/>
      <c r="C16" s="395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8.25" customHeight="1" x14ac:dyDescent="0.15">
      <c r="A17" s="395"/>
      <c r="B17" s="398"/>
      <c r="C17" s="395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8.25" customHeight="1" x14ac:dyDescent="0.15">
      <c r="A18" s="395"/>
      <c r="B18" s="399"/>
      <c r="C18" s="395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394" t="s">
        <v>256</v>
      </c>
      <c r="B19" s="400" t="s">
        <v>257</v>
      </c>
      <c r="C19" s="394" t="s">
        <v>258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395"/>
      <c r="B20" s="401"/>
      <c r="C20" s="395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395"/>
      <c r="B21" s="401"/>
      <c r="C21" s="395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395"/>
      <c r="B22" s="401"/>
      <c r="C22" s="395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395"/>
      <c r="B23" s="401"/>
      <c r="C23" s="395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13.5" customHeight="1" x14ac:dyDescent="0.15">
      <c r="A24" s="395"/>
      <c r="B24" s="401"/>
      <c r="C24" s="395"/>
      <c r="D24" s="654"/>
      <c r="E24" s="655"/>
      <c r="F24" s="655"/>
      <c r="G24" s="655"/>
      <c r="H24" s="655"/>
      <c r="I24" s="655"/>
      <c r="J24" s="655"/>
      <c r="K24" s="655"/>
      <c r="L24" s="655"/>
      <c r="M24" s="656"/>
    </row>
    <row r="25" spans="1:13" ht="13.5" customHeight="1" x14ac:dyDescent="0.15">
      <c r="A25" s="395"/>
      <c r="B25" s="401"/>
      <c r="C25" s="395"/>
      <c r="D25" s="657"/>
      <c r="E25" s="658"/>
      <c r="F25" s="658"/>
      <c r="G25" s="658"/>
      <c r="H25" s="658"/>
      <c r="I25" s="658"/>
      <c r="J25" s="658"/>
      <c r="K25" s="658"/>
      <c r="L25" s="658"/>
      <c r="M25" s="659"/>
    </row>
    <row r="26" spans="1:13" ht="13.5" customHeight="1" x14ac:dyDescent="0.15">
      <c r="A26" s="395"/>
      <c r="B26" s="401"/>
      <c r="C26" s="395"/>
      <c r="D26" s="657"/>
      <c r="E26" s="658"/>
      <c r="F26" s="658"/>
      <c r="G26" s="658"/>
      <c r="H26" s="658"/>
      <c r="I26" s="658"/>
      <c r="J26" s="658"/>
      <c r="K26" s="658"/>
      <c r="L26" s="658"/>
      <c r="M26" s="659"/>
    </row>
    <row r="27" spans="1:13" ht="13.5" customHeight="1" x14ac:dyDescent="0.15">
      <c r="A27" s="395"/>
      <c r="B27" s="401"/>
      <c r="C27" s="395"/>
      <c r="D27" s="657"/>
      <c r="E27" s="658"/>
      <c r="F27" s="658"/>
      <c r="G27" s="658"/>
      <c r="H27" s="658"/>
      <c r="I27" s="658"/>
      <c r="J27" s="658"/>
      <c r="K27" s="658"/>
      <c r="L27" s="658"/>
      <c r="M27" s="659"/>
    </row>
    <row r="28" spans="1:13" ht="13.5" customHeight="1" x14ac:dyDescent="0.15">
      <c r="A28" s="395"/>
      <c r="B28" s="401"/>
      <c r="C28" s="395"/>
      <c r="D28" s="660"/>
      <c r="E28" s="661"/>
      <c r="F28" s="661"/>
      <c r="G28" s="661"/>
      <c r="H28" s="661"/>
      <c r="I28" s="661"/>
      <c r="J28" s="661"/>
      <c r="K28" s="661"/>
      <c r="L28" s="661"/>
      <c r="M28" s="662"/>
    </row>
    <row r="29" spans="1:13" ht="12.75" customHeight="1" x14ac:dyDescent="0.15">
      <c r="A29" s="400" t="s">
        <v>260</v>
      </c>
      <c r="B29" s="394" t="s">
        <v>261</v>
      </c>
      <c r="C29" s="394" t="s">
        <v>262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401"/>
      <c r="B30" s="395"/>
      <c r="C30" s="395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401"/>
      <c r="B31" s="395"/>
      <c r="C31" s="395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394" t="s">
        <v>263</v>
      </c>
      <c r="B32" s="396" t="s">
        <v>264</v>
      </c>
      <c r="C32" s="39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395"/>
      <c r="B33" s="397"/>
      <c r="C33" s="395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395"/>
      <c r="B34" s="397"/>
      <c r="C34" s="395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395"/>
      <c r="B35" s="402"/>
      <c r="C35" s="395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395"/>
      <c r="B36" s="402"/>
      <c r="C36" s="395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395"/>
      <c r="B37" s="403"/>
      <c r="C37" s="395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400" t="s">
        <v>265</v>
      </c>
      <c r="B38" s="394" t="s">
        <v>261</v>
      </c>
      <c r="C38" s="39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33"/>
    </row>
    <row r="39" spans="1:13" ht="11.25" customHeight="1" x14ac:dyDescent="0.15">
      <c r="A39" s="404"/>
      <c r="B39" s="405"/>
      <c r="C39" s="395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400" t="s">
        <v>266</v>
      </c>
      <c r="B40" s="394" t="s">
        <v>113</v>
      </c>
      <c r="C40" s="406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401"/>
      <c r="B41" s="395"/>
      <c r="C41" s="406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401"/>
      <c r="B42" s="395"/>
      <c r="C42" s="406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267</v>
      </c>
      <c r="B43" s="51" t="str">
        <f>"±100"&amp;CHAR(10)&amp;监抽钢筋检表!C17</f>
        <v xml:space="preserve">±100
</v>
      </c>
      <c r="C43" s="51" t="s">
        <v>114</v>
      </c>
      <c r="D43" s="23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268</v>
      </c>
      <c r="B44" s="51" t="s">
        <v>110</v>
      </c>
      <c r="C44" s="81" t="s">
        <v>115</v>
      </c>
      <c r="D44" s="23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394" t="s">
        <v>269</v>
      </c>
      <c r="B45" s="394" t="s">
        <v>105</v>
      </c>
      <c r="C45" s="407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395"/>
      <c r="B46" s="395"/>
      <c r="C46" s="408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395"/>
      <c r="B47" s="395"/>
      <c r="C47" s="408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8" customHeight="1" x14ac:dyDescent="0.15">
      <c r="A48" s="394" t="s">
        <v>117</v>
      </c>
      <c r="B48" s="396" t="s">
        <v>118</v>
      </c>
      <c r="C48" s="394" t="s">
        <v>270</v>
      </c>
      <c r="D48" s="645"/>
      <c r="E48" s="646"/>
      <c r="F48" s="646"/>
      <c r="G48" s="646"/>
      <c r="H48" s="646"/>
      <c r="I48" s="646"/>
      <c r="J48" s="646"/>
      <c r="K48" s="646"/>
      <c r="L48" s="646"/>
      <c r="M48" s="647"/>
    </row>
    <row r="49" spans="1:13" ht="18" customHeight="1" x14ac:dyDescent="0.15">
      <c r="A49" s="395"/>
      <c r="B49" s="397"/>
      <c r="C49" s="395"/>
      <c r="D49" s="648"/>
      <c r="E49" s="649"/>
      <c r="F49" s="649"/>
      <c r="G49" s="649"/>
      <c r="H49" s="649"/>
      <c r="I49" s="649"/>
      <c r="J49" s="649"/>
      <c r="K49" s="649"/>
      <c r="L49" s="649"/>
      <c r="M49" s="650"/>
    </row>
    <row r="50" spans="1:13" ht="18" customHeight="1" x14ac:dyDescent="0.15">
      <c r="A50" s="395"/>
      <c r="B50" s="397"/>
      <c r="C50" s="405"/>
      <c r="D50" s="651"/>
      <c r="E50" s="652"/>
      <c r="F50" s="652"/>
      <c r="G50" s="652"/>
      <c r="H50" s="652"/>
      <c r="I50" s="652"/>
      <c r="J50" s="652"/>
      <c r="K50" s="652"/>
      <c r="L50" s="652"/>
      <c r="M50" s="653"/>
    </row>
    <row r="51" spans="1:13" ht="9.75" customHeight="1" x14ac:dyDescent="0.15">
      <c r="A51" s="395"/>
      <c r="B51" s="397"/>
      <c r="C51" s="664" t="s">
        <v>271</v>
      </c>
      <c r="D51" s="516"/>
      <c r="E51" s="517"/>
      <c r="F51" s="517"/>
      <c r="G51" s="517"/>
      <c r="H51" s="517"/>
      <c r="I51" s="517"/>
      <c r="J51" s="517"/>
      <c r="K51" s="517"/>
      <c r="L51" s="517"/>
      <c r="M51" s="518"/>
    </row>
    <row r="52" spans="1:13" ht="9.75" customHeight="1" x14ac:dyDescent="0.15">
      <c r="A52" s="395"/>
      <c r="B52" s="398"/>
      <c r="C52" s="665"/>
      <c r="D52" s="519"/>
      <c r="E52" s="520"/>
      <c r="F52" s="520"/>
      <c r="G52" s="520"/>
      <c r="H52" s="520"/>
      <c r="I52" s="520"/>
      <c r="J52" s="520"/>
      <c r="K52" s="520"/>
      <c r="L52" s="520"/>
      <c r="M52" s="521"/>
    </row>
    <row r="53" spans="1:13" ht="9.75" customHeight="1" x14ac:dyDescent="0.15">
      <c r="A53" s="395"/>
      <c r="B53" s="398"/>
      <c r="C53" s="665"/>
      <c r="D53" s="519"/>
      <c r="E53" s="520"/>
      <c r="F53" s="520"/>
      <c r="G53" s="520"/>
      <c r="H53" s="520"/>
      <c r="I53" s="520"/>
      <c r="J53" s="520"/>
      <c r="K53" s="520"/>
      <c r="L53" s="520"/>
      <c r="M53" s="521"/>
    </row>
    <row r="54" spans="1:13" ht="9.75" customHeight="1" x14ac:dyDescent="0.15">
      <c r="A54" s="395"/>
      <c r="B54" s="398"/>
      <c r="C54" s="665"/>
      <c r="D54" s="519"/>
      <c r="E54" s="520"/>
      <c r="F54" s="520"/>
      <c r="G54" s="520"/>
      <c r="H54" s="520"/>
      <c r="I54" s="520"/>
      <c r="J54" s="520"/>
      <c r="K54" s="520"/>
      <c r="L54" s="520"/>
      <c r="M54" s="521"/>
    </row>
    <row r="55" spans="1:13" ht="9.75" customHeight="1" x14ac:dyDescent="0.15">
      <c r="A55" s="405"/>
      <c r="B55" s="399"/>
      <c r="C55" s="666"/>
      <c r="D55" s="522"/>
      <c r="E55" s="523"/>
      <c r="F55" s="523"/>
      <c r="G55" s="523"/>
      <c r="H55" s="523"/>
      <c r="I55" s="523"/>
      <c r="J55" s="523"/>
      <c r="K55" s="523"/>
      <c r="L55" s="523"/>
      <c r="M55" s="524"/>
    </row>
    <row r="56" spans="1:13" x14ac:dyDescent="0.15">
      <c r="A56" s="82" t="s">
        <v>272</v>
      </c>
      <c r="B56" s="82"/>
      <c r="C56" s="82"/>
      <c r="D56" s="82"/>
      <c r="E56" s="82" t="s">
        <v>460</v>
      </c>
      <c r="F56" s="82"/>
      <c r="G56" s="82"/>
      <c r="H56" s="82"/>
      <c r="I56" s="82"/>
      <c r="J56" s="82"/>
      <c r="K56" s="82"/>
      <c r="L56" s="82"/>
      <c r="M56" s="82"/>
    </row>
  </sheetData>
  <mergeCells count="40"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B7:G7"/>
    <mergeCell ref="A19:A28"/>
    <mergeCell ref="B19:B28"/>
    <mergeCell ref="C19:C28"/>
    <mergeCell ref="A29:A31"/>
    <mergeCell ref="B29:B31"/>
    <mergeCell ref="C29:C31"/>
    <mergeCell ref="D48:M50"/>
    <mergeCell ref="D51:M55"/>
    <mergeCell ref="D24:M28"/>
    <mergeCell ref="A1:M1"/>
    <mergeCell ref="A2:M2"/>
    <mergeCell ref="L5:M5"/>
    <mergeCell ref="D8:M8"/>
    <mergeCell ref="A9:A18"/>
    <mergeCell ref="B9:B13"/>
    <mergeCell ref="C9:C18"/>
    <mergeCell ref="B14:B18"/>
    <mergeCell ref="K6:M6"/>
    <mergeCell ref="K7:M7"/>
    <mergeCell ref="H6:J6"/>
    <mergeCell ref="H7:J7"/>
    <mergeCell ref="B6:G6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>
    <tabColor rgb="FFFF0000"/>
  </sheetPr>
  <dimension ref="A1:M30"/>
  <sheetViews>
    <sheetView view="pageBreakPreview" topLeftCell="A7" zoomScaleNormal="100" zoomScaleSheetLayoutView="100" workbookViewId="0">
      <selection activeCell="E17" sqref="E17:J18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415"/>
      <c r="B1" s="415"/>
      <c r="C1" s="415"/>
      <c r="D1" s="415"/>
      <c r="E1" s="584"/>
      <c r="F1" s="584"/>
      <c r="G1" s="584"/>
      <c r="H1" s="584"/>
      <c r="I1" s="584"/>
      <c r="J1" s="584"/>
      <c r="K1" s="584"/>
    </row>
    <row r="2" spans="1:11" ht="20.100000000000001" customHeight="1" x14ac:dyDescent="0.15">
      <c r="A2" s="585" t="s">
        <v>321</v>
      </c>
      <c r="B2" s="416"/>
      <c r="C2" s="416"/>
      <c r="D2" s="416"/>
      <c r="E2" s="586"/>
      <c r="F2" s="586"/>
      <c r="G2" s="586"/>
      <c r="H2" s="586"/>
      <c r="I2" s="586"/>
      <c r="J2" s="586"/>
      <c r="K2" s="586"/>
    </row>
    <row r="3" spans="1:11" ht="20.100000000000001" customHeight="1" x14ac:dyDescent="0.15">
      <c r="A3" s="127"/>
      <c r="B3" s="2"/>
      <c r="C3" s="2"/>
      <c r="D3" s="2"/>
      <c r="E3" s="11"/>
      <c r="F3" s="11"/>
      <c r="G3" s="11"/>
      <c r="H3" s="11"/>
      <c r="I3" s="11"/>
      <c r="J3" s="100"/>
      <c r="K3" s="131"/>
    </row>
    <row r="4" spans="1:11" ht="20.100000000000001" customHeight="1" x14ac:dyDescent="0.15">
      <c r="A4" s="127"/>
      <c r="B4" s="2"/>
      <c r="C4" s="2"/>
      <c r="D4" s="1"/>
      <c r="E4" s="11"/>
      <c r="F4" s="11"/>
      <c r="G4" s="11"/>
      <c r="H4" s="11"/>
      <c r="I4" s="11"/>
      <c r="J4" s="100"/>
      <c r="K4" s="131"/>
    </row>
    <row r="5" spans="1:11" x14ac:dyDescent="0.15">
      <c r="A5" s="527" t="s">
        <v>249</v>
      </c>
      <c r="B5" s="417"/>
      <c r="C5" s="417"/>
      <c r="D5" s="417"/>
      <c r="E5" s="587"/>
      <c r="F5" s="587"/>
      <c r="G5" s="587"/>
      <c r="H5" s="587"/>
      <c r="I5" s="587"/>
      <c r="J5" s="587"/>
      <c r="K5" s="587"/>
    </row>
    <row r="6" spans="1:11" s="1" customFormat="1" ht="27" customHeight="1" x14ac:dyDescent="0.15">
      <c r="A6" s="433" t="s">
        <v>81</v>
      </c>
      <c r="B6" s="434"/>
      <c r="C6" s="435"/>
      <c r="D6" s="419"/>
      <c r="E6" s="420"/>
      <c r="F6" s="420"/>
      <c r="G6" s="420"/>
      <c r="H6" s="420"/>
      <c r="I6" s="421"/>
      <c r="J6" s="27" t="s">
        <v>82</v>
      </c>
      <c r="K6" s="104"/>
    </row>
    <row r="7" spans="1:11" s="1" customFormat="1" ht="27" customHeight="1" x14ac:dyDescent="0.15">
      <c r="A7" s="422" t="s">
        <v>83</v>
      </c>
      <c r="B7" s="423"/>
      <c r="C7" s="424"/>
      <c r="D7" s="419"/>
      <c r="E7" s="420"/>
      <c r="F7" s="420"/>
      <c r="G7" s="420"/>
      <c r="H7" s="420"/>
      <c r="I7" s="421"/>
      <c r="J7" s="4" t="s">
        <v>84</v>
      </c>
      <c r="K7" s="105"/>
    </row>
    <row r="8" spans="1:11" s="1" customFormat="1" ht="12.75" customHeight="1" x14ac:dyDescent="0.15">
      <c r="A8" s="418" t="s">
        <v>85</v>
      </c>
      <c r="B8" s="418"/>
      <c r="C8" s="418"/>
      <c r="D8" s="577" t="s">
        <v>353</v>
      </c>
      <c r="E8" s="578"/>
      <c r="F8" s="578"/>
      <c r="G8" s="578"/>
      <c r="H8" s="578"/>
      <c r="I8" s="429"/>
      <c r="J8" s="578"/>
      <c r="K8" s="578"/>
    </row>
    <row r="9" spans="1:11" s="1" customFormat="1" ht="12.75" customHeight="1" x14ac:dyDescent="0.15">
      <c r="A9" s="418"/>
      <c r="B9" s="418"/>
      <c r="C9" s="418"/>
      <c r="D9" s="578"/>
      <c r="E9" s="578"/>
      <c r="F9" s="578"/>
      <c r="G9" s="578"/>
      <c r="H9" s="578"/>
      <c r="I9" s="429"/>
      <c r="J9" s="578"/>
      <c r="K9" s="578"/>
    </row>
    <row r="10" spans="1:11" s="1" customFormat="1" ht="9" customHeight="1" x14ac:dyDescent="0.15">
      <c r="A10" s="418"/>
      <c r="B10" s="418"/>
      <c r="C10" s="418"/>
      <c r="D10" s="579"/>
      <c r="E10" s="579"/>
      <c r="F10" s="579"/>
      <c r="G10" s="579"/>
      <c r="H10" s="579"/>
      <c r="I10" s="579"/>
      <c r="J10" s="578"/>
      <c r="K10" s="578"/>
    </row>
    <row r="11" spans="1:11" s="1" customFormat="1" ht="34.5" customHeight="1" x14ac:dyDescent="0.15">
      <c r="A11" s="101" t="s">
        <v>86</v>
      </c>
      <c r="B11" s="418" t="s">
        <v>102</v>
      </c>
      <c r="C11" s="418"/>
      <c r="D11" s="35" t="s">
        <v>103</v>
      </c>
      <c r="E11" s="580" t="s">
        <v>89</v>
      </c>
      <c r="F11" s="434"/>
      <c r="G11" s="434"/>
      <c r="H11" s="434"/>
      <c r="I11" s="434"/>
      <c r="J11" s="435"/>
      <c r="K11" s="27" t="s">
        <v>90</v>
      </c>
    </row>
    <row r="12" spans="1:11" s="1" customFormat="1" ht="32.25" customHeight="1" x14ac:dyDescent="0.15">
      <c r="A12" s="37" t="s">
        <v>91</v>
      </c>
      <c r="B12" s="581" t="s">
        <v>337</v>
      </c>
      <c r="C12" s="582"/>
      <c r="D12" s="36" t="s">
        <v>250</v>
      </c>
      <c r="E12" s="583"/>
      <c r="F12" s="583"/>
      <c r="G12" s="583"/>
      <c r="H12" s="583"/>
      <c r="I12" s="583"/>
      <c r="J12" s="559"/>
      <c r="K12" s="38" t="s">
        <v>104</v>
      </c>
    </row>
    <row r="13" spans="1:11" s="1" customFormat="1" ht="18" customHeight="1" x14ac:dyDescent="0.15">
      <c r="A13" s="560">
        <v>2</v>
      </c>
      <c r="B13" s="565" t="s">
        <v>338</v>
      </c>
      <c r="C13" s="566" t="s">
        <v>322</v>
      </c>
      <c r="D13" s="108" t="s">
        <v>329</v>
      </c>
      <c r="E13" s="567"/>
      <c r="F13" s="568"/>
      <c r="G13" s="568"/>
      <c r="H13" s="568"/>
      <c r="I13" s="568"/>
      <c r="J13" s="569"/>
      <c r="K13" s="573" t="s">
        <v>327</v>
      </c>
    </row>
    <row r="14" spans="1:11" s="1" customFormat="1" ht="18.75" customHeight="1" x14ac:dyDescent="0.15">
      <c r="A14" s="564"/>
      <c r="B14" s="565"/>
      <c r="C14" s="566"/>
      <c r="D14" s="307"/>
      <c r="E14" s="570"/>
      <c r="F14" s="571"/>
      <c r="G14" s="571"/>
      <c r="H14" s="571"/>
      <c r="I14" s="571"/>
      <c r="J14" s="572"/>
      <c r="K14" s="574"/>
    </row>
    <row r="15" spans="1:11" s="1" customFormat="1" ht="17.25" customHeight="1" x14ac:dyDescent="0.15">
      <c r="A15" s="564"/>
      <c r="B15" s="565"/>
      <c r="C15" s="576" t="s">
        <v>323</v>
      </c>
      <c r="D15" s="108" t="s">
        <v>330</v>
      </c>
      <c r="E15" s="447"/>
      <c r="F15" s="465"/>
      <c r="G15" s="465"/>
      <c r="H15" s="465"/>
      <c r="I15" s="465"/>
      <c r="J15" s="448"/>
      <c r="K15" s="574"/>
    </row>
    <row r="16" spans="1:11" s="1" customFormat="1" ht="18.75" customHeight="1" x14ac:dyDescent="0.15">
      <c r="A16" s="561"/>
      <c r="B16" s="565"/>
      <c r="C16" s="576"/>
      <c r="D16" s="112"/>
      <c r="E16" s="451"/>
      <c r="F16" s="466"/>
      <c r="G16" s="466"/>
      <c r="H16" s="466"/>
      <c r="I16" s="466"/>
      <c r="J16" s="452"/>
      <c r="K16" s="575"/>
    </row>
    <row r="17" spans="1:13" s="1" customFormat="1" ht="18.75" customHeight="1" x14ac:dyDescent="0.15">
      <c r="A17" s="560">
        <v>3</v>
      </c>
      <c r="B17" s="545" t="s">
        <v>339</v>
      </c>
      <c r="C17" s="546"/>
      <c r="D17" s="103" t="s">
        <v>331</v>
      </c>
      <c r="E17" s="484"/>
      <c r="F17" s="485"/>
      <c r="G17" s="485"/>
      <c r="H17" s="485"/>
      <c r="I17" s="485"/>
      <c r="J17" s="486"/>
      <c r="K17" s="555" t="s">
        <v>326</v>
      </c>
    </row>
    <row r="18" spans="1:13" s="1" customFormat="1" ht="18.75" customHeight="1" x14ac:dyDescent="0.15">
      <c r="A18" s="561"/>
      <c r="B18" s="547"/>
      <c r="C18" s="548"/>
      <c r="D18" s="121"/>
      <c r="E18" s="487"/>
      <c r="F18" s="488"/>
      <c r="G18" s="488"/>
      <c r="H18" s="488"/>
      <c r="I18" s="488"/>
      <c r="J18" s="489"/>
      <c r="K18" s="556"/>
    </row>
    <row r="19" spans="1:13" s="1" customFormat="1" ht="31.5" customHeight="1" x14ac:dyDescent="0.15">
      <c r="A19" s="109">
        <v>4</v>
      </c>
      <c r="B19" s="562" t="s">
        <v>340</v>
      </c>
      <c r="C19" s="563"/>
      <c r="D19" s="110" t="s">
        <v>105</v>
      </c>
      <c r="E19" s="120"/>
      <c r="F19" s="120"/>
      <c r="G19" s="120"/>
      <c r="H19" s="120"/>
      <c r="I19" s="120"/>
      <c r="J19" s="126"/>
      <c r="K19" s="38" t="s">
        <v>251</v>
      </c>
    </row>
    <row r="20" spans="1:13" s="1" customFormat="1" ht="30.75" customHeight="1" x14ac:dyDescent="0.15">
      <c r="A20" s="109">
        <v>5</v>
      </c>
      <c r="B20" s="562" t="s">
        <v>324</v>
      </c>
      <c r="C20" s="563"/>
      <c r="D20" s="110" t="s">
        <v>325</v>
      </c>
      <c r="E20" s="119"/>
      <c r="F20" s="119"/>
      <c r="G20" s="119"/>
      <c r="H20" s="119"/>
      <c r="I20" s="119"/>
      <c r="J20" s="125"/>
      <c r="K20" s="111" t="s">
        <v>328</v>
      </c>
    </row>
    <row r="21" spans="1:13" s="1" customFormat="1" ht="27" customHeight="1" x14ac:dyDescent="0.15">
      <c r="A21" s="543">
        <v>6</v>
      </c>
      <c r="B21" s="545" t="s">
        <v>341</v>
      </c>
      <c r="C21" s="546"/>
      <c r="D21" s="545" t="s">
        <v>106</v>
      </c>
      <c r="E21" s="549"/>
      <c r="F21" s="550"/>
      <c r="G21" s="550"/>
      <c r="H21" s="550"/>
      <c r="I21" s="550"/>
      <c r="J21" s="551"/>
      <c r="K21" s="555" t="s">
        <v>332</v>
      </c>
    </row>
    <row r="22" spans="1:13" s="1" customFormat="1" ht="27" customHeight="1" x14ac:dyDescent="0.15">
      <c r="A22" s="544"/>
      <c r="B22" s="547"/>
      <c r="C22" s="548"/>
      <c r="D22" s="547"/>
      <c r="E22" s="552"/>
      <c r="F22" s="553"/>
      <c r="G22" s="553"/>
      <c r="H22" s="553"/>
      <c r="I22" s="553"/>
      <c r="J22" s="554"/>
      <c r="K22" s="556"/>
    </row>
    <row r="23" spans="1:13" s="1" customFormat="1" ht="117" customHeight="1" x14ac:dyDescent="0.15">
      <c r="A23" s="422" t="s">
        <v>99</v>
      </c>
      <c r="B23" s="423"/>
      <c r="C23" s="424"/>
      <c r="D23" s="557" t="s">
        <v>354</v>
      </c>
      <c r="E23" s="558"/>
      <c r="F23" s="558"/>
      <c r="G23" s="558"/>
      <c r="H23" s="558"/>
      <c r="I23" s="558"/>
      <c r="J23" s="558"/>
      <c r="K23" s="559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355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2" t="s">
        <v>348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98" t="s">
        <v>459</v>
      </c>
      <c r="B27" s="499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355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2" t="s">
        <v>348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4">
    <mergeCell ref="A27:B27"/>
    <mergeCell ref="D23:K23"/>
    <mergeCell ref="E12:J12"/>
    <mergeCell ref="B19:C19"/>
    <mergeCell ref="B20:C20"/>
    <mergeCell ref="B12:C12"/>
    <mergeCell ref="A23:C23"/>
    <mergeCell ref="K17:K18"/>
    <mergeCell ref="A21:A22"/>
    <mergeCell ref="B21:C22"/>
    <mergeCell ref="D21:D22"/>
    <mergeCell ref="K21:K22"/>
    <mergeCell ref="K13:K16"/>
    <mergeCell ref="A17:A18"/>
    <mergeCell ref="B17:C18"/>
    <mergeCell ref="A13:A16"/>
    <mergeCell ref="A1:K1"/>
    <mergeCell ref="A2:K2"/>
    <mergeCell ref="A5:K5"/>
    <mergeCell ref="E11:J11"/>
    <mergeCell ref="D8:K10"/>
    <mergeCell ref="B11:C11"/>
    <mergeCell ref="A8:C10"/>
    <mergeCell ref="A6:C6"/>
    <mergeCell ref="A7:C7"/>
    <mergeCell ref="D6:I6"/>
    <mergeCell ref="D7:I7"/>
    <mergeCell ref="E17:J18"/>
    <mergeCell ref="E21:J22"/>
    <mergeCell ref="B13:B16"/>
    <mergeCell ref="C13:C14"/>
    <mergeCell ref="C15:C16"/>
    <mergeCell ref="E13:J14"/>
    <mergeCell ref="E15:J1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M16" sqref="M16"/>
    </sheetView>
  </sheetViews>
  <sheetFormatPr defaultColWidth="9" defaultRowHeight="13.5" x14ac:dyDescent="0.15"/>
  <cols>
    <col min="1" max="1" width="14.125" style="146" customWidth="1"/>
    <col min="2" max="2" width="8.625" style="148" customWidth="1"/>
    <col min="3" max="3" width="8.625" style="149" customWidth="1"/>
    <col min="4" max="7" width="8.625" style="148" customWidth="1"/>
    <col min="8" max="8" width="8.625" style="146" customWidth="1"/>
    <col min="9" max="9" width="11.75" style="146" customWidth="1"/>
    <col min="10" max="16384" width="9" style="147"/>
  </cols>
  <sheetData>
    <row r="1" spans="1:10" customFormat="1" ht="18.75" x14ac:dyDescent="0.15">
      <c r="A1" s="598"/>
      <c r="B1" s="598"/>
      <c r="C1" s="598"/>
      <c r="D1" s="598"/>
      <c r="E1" s="598"/>
      <c r="F1" s="598"/>
      <c r="G1" s="598"/>
      <c r="H1" s="598"/>
      <c r="I1" s="598"/>
    </row>
    <row r="2" spans="1:10" customFormat="1" ht="22.5" x14ac:dyDescent="0.15">
      <c r="A2" s="416" t="s">
        <v>189</v>
      </c>
      <c r="B2" s="416"/>
      <c r="C2" s="416"/>
      <c r="D2" s="416"/>
      <c r="E2" s="416"/>
      <c r="F2" s="416"/>
      <c r="G2" s="416"/>
      <c r="H2" s="416"/>
      <c r="I2" s="416"/>
    </row>
    <row r="3" spans="1:10" s="135" customFormat="1" ht="19.5" customHeight="1" x14ac:dyDescent="0.15">
      <c r="A3" s="130"/>
      <c r="B3" s="136"/>
      <c r="C3" s="136"/>
      <c r="D3" s="136"/>
      <c r="E3" s="14"/>
      <c r="F3" s="137"/>
      <c r="G3" s="137"/>
      <c r="H3" s="670"/>
      <c r="I3" s="670"/>
    </row>
    <row r="4" spans="1:10" s="135" customFormat="1" ht="19.5" customHeight="1" x14ac:dyDescent="0.15">
      <c r="A4" s="130"/>
      <c r="B4" s="136"/>
      <c r="C4" s="136"/>
      <c r="F4" s="137"/>
      <c r="G4" s="137"/>
      <c r="H4" s="670"/>
      <c r="I4" s="670"/>
    </row>
    <row r="5" spans="1:10" s="138" customFormat="1" ht="21" customHeight="1" x14ac:dyDescent="0.15">
      <c r="A5" s="667" t="str">
        <f>"工程名称："&amp;参数表!$B$5</f>
        <v>工程名称：</v>
      </c>
      <c r="B5" s="667"/>
      <c r="C5" s="667"/>
      <c r="D5" s="141" t="s">
        <v>362</v>
      </c>
      <c r="E5" s="668"/>
      <c r="F5" s="668"/>
      <c r="G5" s="668"/>
      <c r="H5" s="140" t="s">
        <v>363</v>
      </c>
      <c r="I5" s="293"/>
    </row>
    <row r="6" spans="1:10" s="138" customFormat="1" ht="15" customHeight="1" x14ac:dyDescent="0.15">
      <c r="A6" s="669" t="s">
        <v>364</v>
      </c>
      <c r="B6" s="669"/>
      <c r="C6" s="669"/>
      <c r="D6" s="669"/>
      <c r="E6" s="669"/>
      <c r="F6" s="669"/>
      <c r="G6" s="669"/>
      <c r="H6" s="669"/>
      <c r="I6" s="669"/>
    </row>
    <row r="7" spans="1:10" s="138" customFormat="1" ht="21.95" customHeight="1" x14ac:dyDescent="0.15">
      <c r="A7" s="671" t="s">
        <v>365</v>
      </c>
      <c r="B7" s="672" t="s">
        <v>190</v>
      </c>
      <c r="C7" s="672"/>
      <c r="D7" s="672"/>
      <c r="E7" s="672" t="s">
        <v>191</v>
      </c>
      <c r="F7" s="142" t="s">
        <v>55</v>
      </c>
      <c r="G7" s="142" t="s">
        <v>192</v>
      </c>
      <c r="H7" s="671" t="s">
        <v>193</v>
      </c>
      <c r="I7" s="671" t="s">
        <v>56</v>
      </c>
      <c r="J7" s="143"/>
    </row>
    <row r="8" spans="1:10" s="138" customFormat="1" ht="17.25" customHeight="1" x14ac:dyDescent="0.15">
      <c r="A8" s="671"/>
      <c r="B8" s="142" t="s">
        <v>194</v>
      </c>
      <c r="C8" s="144" t="s">
        <v>195</v>
      </c>
      <c r="D8" s="142" t="s">
        <v>196</v>
      </c>
      <c r="E8" s="672"/>
      <c r="F8" s="142" t="s">
        <v>366</v>
      </c>
      <c r="G8" s="142" t="s">
        <v>197</v>
      </c>
      <c r="H8" s="671"/>
      <c r="I8" s="671"/>
      <c r="J8" s="143"/>
    </row>
    <row r="9" spans="1:10" s="145" customFormat="1" ht="24" customHeight="1" x14ac:dyDescent="0.15">
      <c r="A9" s="179"/>
      <c r="B9" s="182"/>
      <c r="C9" s="183"/>
      <c r="D9" s="182"/>
      <c r="E9" s="182"/>
      <c r="F9" s="182"/>
      <c r="G9" s="182"/>
      <c r="H9" s="179"/>
      <c r="I9" s="179"/>
      <c r="J9" s="143"/>
    </row>
    <row r="10" spans="1:10" s="145" customFormat="1" ht="24" customHeight="1" x14ac:dyDescent="0.15">
      <c r="A10" s="179"/>
      <c r="B10" s="182"/>
      <c r="C10" s="183"/>
      <c r="D10" s="182"/>
      <c r="E10" s="182"/>
      <c r="F10" s="182"/>
      <c r="G10" s="182"/>
      <c r="H10" s="179"/>
      <c r="I10" s="179"/>
      <c r="J10" s="143"/>
    </row>
    <row r="11" spans="1:10" s="145" customFormat="1" ht="24" customHeight="1" x14ac:dyDescent="0.15">
      <c r="A11" s="179"/>
      <c r="B11" s="182"/>
      <c r="C11" s="183"/>
      <c r="D11" s="182"/>
      <c r="E11" s="182"/>
      <c r="F11" s="182"/>
      <c r="G11" s="182"/>
      <c r="H11" s="179"/>
      <c r="I11" s="179"/>
      <c r="J11" s="143"/>
    </row>
    <row r="12" spans="1:10" s="145" customFormat="1" ht="24" customHeight="1" x14ac:dyDescent="0.15">
      <c r="A12" s="179"/>
      <c r="B12" s="182"/>
      <c r="C12" s="183"/>
      <c r="D12" s="182"/>
      <c r="E12" s="182"/>
      <c r="F12" s="182"/>
      <c r="G12" s="182"/>
      <c r="H12" s="179"/>
      <c r="I12" s="179"/>
      <c r="J12" s="143"/>
    </row>
    <row r="13" spans="1:10" s="145" customFormat="1" ht="24" customHeight="1" x14ac:dyDescent="0.15">
      <c r="A13" s="179"/>
      <c r="B13" s="182"/>
      <c r="C13" s="183"/>
      <c r="D13" s="182"/>
      <c r="E13" s="182"/>
      <c r="F13" s="182"/>
      <c r="G13" s="182"/>
      <c r="H13" s="179"/>
      <c r="I13" s="179"/>
      <c r="J13" s="143"/>
    </row>
    <row r="14" spans="1:10" s="145" customFormat="1" ht="24" customHeight="1" x14ac:dyDescent="0.15">
      <c r="A14" s="179"/>
      <c r="B14" s="182"/>
      <c r="C14" s="183"/>
      <c r="D14" s="182"/>
      <c r="E14" s="182"/>
      <c r="F14" s="182"/>
      <c r="G14" s="182"/>
      <c r="H14" s="179"/>
      <c r="I14" s="179"/>
      <c r="J14" s="143"/>
    </row>
    <row r="15" spans="1:10" s="145" customFormat="1" ht="24" customHeight="1" x14ac:dyDescent="0.15">
      <c r="A15" s="179"/>
      <c r="B15" s="182"/>
      <c r="C15" s="183"/>
      <c r="D15" s="182"/>
      <c r="E15" s="182"/>
      <c r="F15" s="182"/>
      <c r="G15" s="182"/>
      <c r="H15" s="179"/>
      <c r="I15" s="179"/>
      <c r="J15" s="143"/>
    </row>
    <row r="16" spans="1:10" s="145" customFormat="1" ht="24" customHeight="1" x14ac:dyDescent="0.15">
      <c r="A16" s="179"/>
      <c r="B16" s="182"/>
      <c r="C16" s="183"/>
      <c r="D16" s="182"/>
      <c r="E16" s="182"/>
      <c r="F16" s="182"/>
      <c r="G16" s="182"/>
      <c r="H16" s="179"/>
      <c r="I16" s="179"/>
      <c r="J16" s="143"/>
    </row>
    <row r="17" spans="1:10" s="145" customFormat="1" ht="24" customHeight="1" x14ac:dyDescent="0.15">
      <c r="A17" s="179"/>
      <c r="B17" s="182"/>
      <c r="C17" s="183"/>
      <c r="D17" s="182"/>
      <c r="E17" s="182"/>
      <c r="F17" s="182"/>
      <c r="G17" s="182"/>
      <c r="H17" s="179"/>
      <c r="I17" s="179"/>
      <c r="J17" s="143"/>
    </row>
    <row r="18" spans="1:10" s="145" customFormat="1" ht="24" customHeight="1" x14ac:dyDescent="0.15">
      <c r="A18" s="179"/>
      <c r="B18" s="182"/>
      <c r="C18" s="183"/>
      <c r="D18" s="182"/>
      <c r="E18" s="182"/>
      <c r="F18" s="182"/>
      <c r="G18" s="182"/>
      <c r="H18" s="179"/>
      <c r="I18" s="179"/>
      <c r="J18" s="143"/>
    </row>
    <row r="19" spans="1:10" s="145" customFormat="1" ht="24" customHeight="1" x14ac:dyDescent="0.15">
      <c r="A19" s="179"/>
      <c r="B19" s="182"/>
      <c r="C19" s="183"/>
      <c r="D19" s="182"/>
      <c r="E19" s="182"/>
      <c r="F19" s="182"/>
      <c r="G19" s="182"/>
      <c r="H19" s="179"/>
      <c r="I19" s="179"/>
      <c r="J19" s="143"/>
    </row>
    <row r="20" spans="1:10" s="145" customFormat="1" ht="24" customHeight="1" x14ac:dyDescent="0.15">
      <c r="A20" s="179"/>
      <c r="B20" s="182"/>
      <c r="C20" s="183"/>
      <c r="D20" s="182"/>
      <c r="E20" s="182"/>
      <c r="F20" s="182"/>
      <c r="G20" s="182"/>
      <c r="H20" s="179"/>
      <c r="I20" s="179"/>
      <c r="J20" s="143"/>
    </row>
    <row r="21" spans="1:10" s="145" customFormat="1" ht="24" customHeight="1" x14ac:dyDescent="0.15">
      <c r="A21" s="179"/>
      <c r="B21" s="182"/>
      <c r="C21" s="183"/>
      <c r="D21" s="182"/>
      <c r="E21" s="182"/>
      <c r="F21" s="182"/>
      <c r="G21" s="182"/>
      <c r="H21" s="179"/>
      <c r="I21" s="179"/>
      <c r="J21" s="143"/>
    </row>
    <row r="22" spans="1:10" s="145" customFormat="1" ht="24" customHeight="1" x14ac:dyDescent="0.15">
      <c r="A22" s="179"/>
      <c r="B22" s="182"/>
      <c r="C22" s="183"/>
      <c r="D22" s="182"/>
      <c r="E22" s="182"/>
      <c r="F22" s="182"/>
      <c r="G22" s="182"/>
      <c r="H22" s="179"/>
      <c r="I22" s="179"/>
      <c r="J22" s="143"/>
    </row>
    <row r="23" spans="1:10" s="145" customFormat="1" ht="24" customHeight="1" x14ac:dyDescent="0.15">
      <c r="A23" s="179"/>
      <c r="B23" s="182"/>
      <c r="C23" s="183"/>
      <c r="D23" s="182"/>
      <c r="E23" s="182"/>
      <c r="F23" s="182"/>
      <c r="G23" s="182"/>
      <c r="H23" s="179"/>
      <c r="I23" s="179"/>
      <c r="J23" s="143"/>
    </row>
    <row r="24" spans="1:10" s="145" customFormat="1" ht="24" customHeight="1" x14ac:dyDescent="0.15">
      <c r="A24" s="179"/>
      <c r="B24" s="182"/>
      <c r="C24" s="183"/>
      <c r="D24" s="182"/>
      <c r="E24" s="182"/>
      <c r="F24" s="182"/>
      <c r="G24" s="182"/>
      <c r="H24" s="179"/>
      <c r="I24" s="179"/>
      <c r="J24" s="143"/>
    </row>
    <row r="25" spans="1:10" s="145" customFormat="1" ht="24" customHeight="1" x14ac:dyDescent="0.15">
      <c r="A25" s="179"/>
      <c r="B25" s="182"/>
      <c r="C25" s="183"/>
      <c r="D25" s="182"/>
      <c r="E25" s="182"/>
      <c r="F25" s="182"/>
      <c r="G25" s="182"/>
      <c r="H25" s="179"/>
      <c r="I25" s="179"/>
      <c r="J25" s="143"/>
    </row>
    <row r="26" spans="1:10" s="145" customFormat="1" ht="24" customHeight="1" x14ac:dyDescent="0.15">
      <c r="A26" s="179"/>
      <c r="B26" s="182"/>
      <c r="C26" s="183"/>
      <c r="D26" s="182"/>
      <c r="E26" s="182"/>
      <c r="F26" s="182"/>
      <c r="G26" s="182"/>
      <c r="H26" s="179"/>
      <c r="I26" s="179"/>
      <c r="J26" s="143"/>
    </row>
    <row r="27" spans="1:10" s="145" customFormat="1" ht="24" customHeight="1" x14ac:dyDescent="0.15">
      <c r="A27" s="179"/>
      <c r="B27" s="182"/>
      <c r="C27" s="183"/>
      <c r="D27" s="182"/>
      <c r="E27" s="182"/>
      <c r="F27" s="182"/>
      <c r="G27" s="182"/>
      <c r="H27" s="179"/>
      <c r="I27" s="179"/>
      <c r="J27" s="143"/>
    </row>
    <row r="28" spans="1:10" s="145" customFormat="1" ht="24" customHeight="1" x14ac:dyDescent="0.15">
      <c r="A28" s="179"/>
      <c r="B28" s="182"/>
      <c r="C28" s="183"/>
      <c r="D28" s="182"/>
      <c r="E28" s="182"/>
      <c r="F28" s="182"/>
      <c r="G28" s="182"/>
      <c r="H28" s="179"/>
      <c r="I28" s="179"/>
      <c r="J28" s="143"/>
    </row>
    <row r="29" spans="1:10" s="145" customFormat="1" ht="24" customHeight="1" x14ac:dyDescent="0.15">
      <c r="A29" s="179"/>
      <c r="B29" s="182"/>
      <c r="C29" s="183"/>
      <c r="D29" s="182"/>
      <c r="E29" s="182"/>
      <c r="F29" s="182"/>
      <c r="G29" s="182"/>
      <c r="H29" s="179"/>
      <c r="I29" s="179"/>
      <c r="J29" s="143"/>
    </row>
    <row r="30" spans="1:10" s="145" customFormat="1" ht="24" customHeight="1" x14ac:dyDescent="0.15">
      <c r="A30" s="179"/>
      <c r="B30" s="182"/>
      <c r="C30" s="183"/>
      <c r="D30" s="182"/>
      <c r="E30" s="182"/>
      <c r="F30" s="182"/>
      <c r="G30" s="182"/>
      <c r="H30" s="179"/>
      <c r="I30" s="179"/>
      <c r="J30" s="143"/>
    </row>
    <row r="31" spans="1:10" s="145" customFormat="1" ht="24" customHeight="1" x14ac:dyDescent="0.15">
      <c r="A31" s="179"/>
      <c r="B31" s="182"/>
      <c r="C31" s="183"/>
      <c r="D31" s="182"/>
      <c r="E31" s="182"/>
      <c r="F31" s="182"/>
      <c r="G31" s="182"/>
      <c r="H31" s="179"/>
      <c r="I31" s="179"/>
      <c r="J31" s="143"/>
    </row>
    <row r="32" spans="1:10" s="258" customFormat="1" x14ac:dyDescent="0.15">
      <c r="A32" s="258" t="s">
        <v>448</v>
      </c>
      <c r="D32" s="258" t="s">
        <v>449</v>
      </c>
      <c r="G32" s="258" t="s">
        <v>450</v>
      </c>
    </row>
  </sheetData>
  <mergeCells count="12">
    <mergeCell ref="A7:A8"/>
    <mergeCell ref="B7:D7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13" type="noConversion"/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Q10" sqref="Q10"/>
    </sheetView>
  </sheetViews>
  <sheetFormatPr defaultColWidth="9" defaultRowHeight="13.5" x14ac:dyDescent="0.15"/>
  <cols>
    <col min="1" max="1" width="9" style="150"/>
    <col min="2" max="2" width="11.5" style="171" customWidth="1"/>
    <col min="3" max="3" width="6.5" style="150" customWidth="1"/>
    <col min="4" max="4" width="7.125" style="150" customWidth="1"/>
    <col min="5" max="5" width="4.625" style="150" customWidth="1"/>
    <col min="6" max="6" width="11.875" style="150" customWidth="1"/>
    <col min="7" max="9" width="7.375" style="150" customWidth="1"/>
    <col min="10" max="10" width="5.625" style="150" customWidth="1"/>
    <col min="11" max="11" width="12.375" style="172" customWidth="1"/>
    <col min="12" max="12" width="9.625" style="172" customWidth="1"/>
    <col min="13" max="13" width="13.5" style="173" customWidth="1"/>
    <col min="14" max="14" width="7.375" style="150" customWidth="1"/>
    <col min="15" max="15" width="10.5" style="150" customWidth="1"/>
    <col min="16" max="16384" width="9" style="170"/>
  </cols>
  <sheetData>
    <row r="1" spans="1:16" s="150" customFormat="1" ht="18.75" x14ac:dyDescent="0.15">
      <c r="A1" s="683"/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</row>
    <row r="2" spans="1:16" s="150" customFormat="1" ht="22.5" x14ac:dyDescent="0.15">
      <c r="A2" s="684" t="s">
        <v>383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</row>
    <row r="3" spans="1:16" s="152" customFormat="1" ht="19.899999999999999" customHeight="1" x14ac:dyDescent="0.15">
      <c r="A3" s="139"/>
      <c r="B3" s="139"/>
      <c r="C3" s="139"/>
      <c r="D3" s="139"/>
      <c r="E3" s="139"/>
      <c r="F3" s="139"/>
      <c r="G3" s="151"/>
      <c r="H3" s="151"/>
      <c r="K3" s="153"/>
      <c r="L3" s="154"/>
      <c r="M3" s="151"/>
      <c r="N3" s="667"/>
      <c r="O3" s="667"/>
      <c r="P3" s="151"/>
    </row>
    <row r="4" spans="1:16" s="152" customFormat="1" ht="19.899999999999999" customHeight="1" x14ac:dyDescent="0.15">
      <c r="A4" s="139"/>
      <c r="B4" s="139"/>
      <c r="C4" s="139"/>
      <c r="D4" s="139"/>
      <c r="E4" s="139"/>
      <c r="F4" s="139"/>
      <c r="G4" s="151"/>
      <c r="H4" s="151"/>
      <c r="K4" s="153"/>
      <c r="L4" s="154"/>
      <c r="M4" s="151"/>
      <c r="N4" s="667"/>
      <c r="O4" s="667"/>
      <c r="P4" s="151"/>
    </row>
    <row r="5" spans="1:16" s="152" customFormat="1" ht="19.899999999999999" customHeight="1" x14ac:dyDescent="0.15">
      <c r="A5" s="151" t="str">
        <f>"工程名称："&amp;参数表!$B$5</f>
        <v>工程名称：</v>
      </c>
      <c r="B5" s="151"/>
      <c r="C5" s="151"/>
      <c r="D5" s="155"/>
      <c r="E5" s="156"/>
      <c r="F5" s="155" t="s">
        <v>367</v>
      </c>
      <c r="G5" s="685"/>
      <c r="H5" s="685"/>
      <c r="I5" s="685"/>
      <c r="J5" s="685"/>
      <c r="K5" s="685"/>
      <c r="L5" s="685"/>
      <c r="M5" s="686" t="s">
        <v>363</v>
      </c>
      <c r="N5" s="686"/>
      <c r="O5" s="298"/>
      <c r="P5" s="151"/>
    </row>
    <row r="6" spans="1:16" s="157" customFormat="1" ht="16.5" customHeight="1" x14ac:dyDescent="0.15">
      <c r="A6" s="673" t="s">
        <v>368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</row>
    <row r="7" spans="1:16" s="157" customFormat="1" ht="18" customHeight="1" x14ac:dyDescent="0.15">
      <c r="A7" s="674" t="s">
        <v>369</v>
      </c>
      <c r="B7" s="677"/>
      <c r="C7" s="680" t="s">
        <v>370</v>
      </c>
      <c r="D7" s="680"/>
      <c r="E7" s="158" t="s">
        <v>37</v>
      </c>
      <c r="F7" s="174"/>
      <c r="G7" s="681" t="s">
        <v>371</v>
      </c>
      <c r="H7" s="682"/>
      <c r="I7" s="680" t="s">
        <v>372</v>
      </c>
      <c r="J7" s="158" t="s">
        <v>37</v>
      </c>
      <c r="K7" s="174"/>
      <c r="L7" s="681" t="s">
        <v>373</v>
      </c>
      <c r="M7" s="176"/>
      <c r="N7" s="159" t="s">
        <v>374</v>
      </c>
      <c r="O7" s="178"/>
    </row>
    <row r="8" spans="1:16" s="157" customFormat="1" ht="18" customHeight="1" x14ac:dyDescent="0.15">
      <c r="A8" s="675"/>
      <c r="B8" s="678"/>
      <c r="C8" s="680"/>
      <c r="D8" s="680"/>
      <c r="E8" s="160" t="s">
        <v>44</v>
      </c>
      <c r="F8" s="175"/>
      <c r="G8" s="681"/>
      <c r="H8" s="682"/>
      <c r="I8" s="680"/>
      <c r="J8" s="158" t="s">
        <v>44</v>
      </c>
      <c r="K8" s="174"/>
      <c r="L8" s="681"/>
      <c r="M8" s="177"/>
      <c r="N8" s="159" t="s">
        <v>375</v>
      </c>
      <c r="O8" s="178"/>
    </row>
    <row r="9" spans="1:16" s="157" customFormat="1" ht="18" customHeight="1" x14ac:dyDescent="0.25">
      <c r="A9" s="676"/>
      <c r="B9" s="679"/>
      <c r="C9" s="680"/>
      <c r="D9" s="680"/>
      <c r="E9" s="160" t="s">
        <v>47</v>
      </c>
      <c r="F9" s="175"/>
      <c r="G9" s="681"/>
      <c r="H9" s="682"/>
      <c r="I9" s="680"/>
      <c r="J9" s="158" t="s">
        <v>47</v>
      </c>
      <c r="K9" s="174"/>
      <c r="L9" s="681"/>
      <c r="M9" s="161"/>
      <c r="N9" s="159" t="s">
        <v>376</v>
      </c>
      <c r="O9" s="178"/>
    </row>
    <row r="10" spans="1:16" s="157" customFormat="1" ht="21.95" customHeight="1" x14ac:dyDescent="0.15">
      <c r="A10" s="680" t="s">
        <v>377</v>
      </c>
      <c r="B10" s="680"/>
      <c r="C10" s="680" t="s">
        <v>378</v>
      </c>
      <c r="D10" s="680"/>
      <c r="E10" s="680"/>
      <c r="F10" s="680"/>
      <c r="G10" s="680" t="s">
        <v>198</v>
      </c>
      <c r="H10" s="680"/>
      <c r="I10" s="680"/>
      <c r="J10" s="680"/>
      <c r="K10" s="680" t="s">
        <v>379</v>
      </c>
      <c r="L10" s="680"/>
      <c r="M10" s="680" t="s">
        <v>380</v>
      </c>
      <c r="N10" s="671" t="s">
        <v>56</v>
      </c>
      <c r="O10" s="671"/>
    </row>
    <row r="11" spans="1:16" s="157" customFormat="1" ht="21.95" customHeight="1" x14ac:dyDescent="0.15">
      <c r="A11" s="680"/>
      <c r="B11" s="680"/>
      <c r="C11" s="687" t="s">
        <v>381</v>
      </c>
      <c r="D11" s="688"/>
      <c r="E11" s="671" t="s">
        <v>382</v>
      </c>
      <c r="F11" s="671"/>
      <c r="G11" s="687" t="s">
        <v>381</v>
      </c>
      <c r="H11" s="688"/>
      <c r="I11" s="671" t="s">
        <v>382</v>
      </c>
      <c r="J11" s="671"/>
      <c r="K11" s="162" t="s">
        <v>199</v>
      </c>
      <c r="L11" s="163" t="s">
        <v>200</v>
      </c>
      <c r="M11" s="680"/>
      <c r="N11" s="671"/>
      <c r="O11" s="671"/>
    </row>
    <row r="12" spans="1:16" s="164" customFormat="1" ht="24.95" customHeight="1" x14ac:dyDescent="0.15">
      <c r="A12" s="690"/>
      <c r="B12" s="690"/>
      <c r="C12" s="691"/>
      <c r="D12" s="691"/>
      <c r="E12" s="691"/>
      <c r="F12" s="691"/>
      <c r="G12" s="691"/>
      <c r="H12" s="691"/>
      <c r="I12" s="691"/>
      <c r="J12" s="691"/>
      <c r="K12" s="179"/>
      <c r="L12" s="180"/>
      <c r="M12" s="181"/>
      <c r="N12" s="689"/>
      <c r="O12" s="689"/>
    </row>
    <row r="13" spans="1:16" s="164" customFormat="1" ht="24.95" customHeight="1" x14ac:dyDescent="0.15">
      <c r="A13" s="690"/>
      <c r="B13" s="690"/>
      <c r="C13" s="691"/>
      <c r="D13" s="691"/>
      <c r="E13" s="691"/>
      <c r="F13" s="691"/>
      <c r="G13" s="691"/>
      <c r="H13" s="691"/>
      <c r="I13" s="691"/>
      <c r="J13" s="691"/>
      <c r="K13" s="179"/>
      <c r="L13" s="180"/>
      <c r="M13" s="181"/>
      <c r="N13" s="689"/>
      <c r="O13" s="689"/>
    </row>
    <row r="14" spans="1:16" s="164" customFormat="1" ht="24.95" customHeight="1" x14ac:dyDescent="0.15">
      <c r="A14" s="690"/>
      <c r="B14" s="690"/>
      <c r="C14" s="691"/>
      <c r="D14" s="691"/>
      <c r="E14" s="691"/>
      <c r="F14" s="691"/>
      <c r="G14" s="691"/>
      <c r="H14" s="691"/>
      <c r="I14" s="691"/>
      <c r="J14" s="691"/>
      <c r="K14" s="179"/>
      <c r="L14" s="180"/>
      <c r="M14" s="181"/>
      <c r="N14" s="689"/>
      <c r="O14" s="689"/>
    </row>
    <row r="15" spans="1:16" s="164" customFormat="1" ht="24.95" customHeight="1" x14ac:dyDescent="0.15">
      <c r="A15" s="690"/>
      <c r="B15" s="690"/>
      <c r="C15" s="691"/>
      <c r="D15" s="691"/>
      <c r="E15" s="691"/>
      <c r="F15" s="691"/>
      <c r="G15" s="691"/>
      <c r="H15" s="691"/>
      <c r="I15" s="691"/>
      <c r="J15" s="691"/>
      <c r="K15" s="179"/>
      <c r="L15" s="180"/>
      <c r="M15" s="181"/>
      <c r="N15" s="689"/>
      <c r="O15" s="689"/>
    </row>
    <row r="16" spans="1:16" s="164" customFormat="1" ht="24.95" customHeight="1" x14ac:dyDescent="0.15">
      <c r="A16" s="690"/>
      <c r="B16" s="690"/>
      <c r="C16" s="691"/>
      <c r="D16" s="691"/>
      <c r="E16" s="691"/>
      <c r="F16" s="691"/>
      <c r="G16" s="691"/>
      <c r="H16" s="691"/>
      <c r="I16" s="691"/>
      <c r="J16" s="691"/>
      <c r="K16" s="179"/>
      <c r="L16" s="180"/>
      <c r="M16" s="181"/>
      <c r="N16" s="689"/>
      <c r="O16" s="689"/>
    </row>
    <row r="17" spans="1:15" s="164" customFormat="1" ht="24.95" customHeight="1" x14ac:dyDescent="0.15">
      <c r="A17" s="690"/>
      <c r="B17" s="690"/>
      <c r="C17" s="691"/>
      <c r="D17" s="691"/>
      <c r="E17" s="691"/>
      <c r="F17" s="691"/>
      <c r="G17" s="691"/>
      <c r="H17" s="691"/>
      <c r="I17" s="691"/>
      <c r="J17" s="691"/>
      <c r="K17" s="179"/>
      <c r="L17" s="180"/>
      <c r="M17" s="181"/>
      <c r="N17" s="689"/>
      <c r="O17" s="689"/>
    </row>
    <row r="18" spans="1:15" s="164" customFormat="1" ht="24.95" customHeight="1" x14ac:dyDescent="0.15">
      <c r="A18" s="690"/>
      <c r="B18" s="690"/>
      <c r="C18" s="691"/>
      <c r="D18" s="691"/>
      <c r="E18" s="691"/>
      <c r="F18" s="691"/>
      <c r="G18" s="691"/>
      <c r="H18" s="691"/>
      <c r="I18" s="691"/>
      <c r="J18" s="691"/>
      <c r="K18" s="179"/>
      <c r="L18" s="180"/>
      <c r="M18" s="181"/>
      <c r="N18" s="689"/>
      <c r="O18" s="689"/>
    </row>
    <row r="19" spans="1:15" s="164" customFormat="1" ht="24.95" customHeight="1" x14ac:dyDescent="0.15">
      <c r="A19" s="690"/>
      <c r="B19" s="690"/>
      <c r="C19" s="691"/>
      <c r="D19" s="691"/>
      <c r="E19" s="691"/>
      <c r="F19" s="691"/>
      <c r="G19" s="691"/>
      <c r="H19" s="691"/>
      <c r="I19" s="691"/>
      <c r="J19" s="691"/>
      <c r="K19" s="179"/>
      <c r="L19" s="180"/>
      <c r="M19" s="181"/>
      <c r="N19" s="689"/>
      <c r="O19" s="689"/>
    </row>
    <row r="20" spans="1:15" s="164" customFormat="1" ht="24.95" customHeight="1" x14ac:dyDescent="0.15">
      <c r="A20" s="690"/>
      <c r="B20" s="690"/>
      <c r="C20" s="691"/>
      <c r="D20" s="691"/>
      <c r="E20" s="691"/>
      <c r="F20" s="691"/>
      <c r="G20" s="691"/>
      <c r="H20" s="691"/>
      <c r="I20" s="691"/>
      <c r="J20" s="691"/>
      <c r="K20" s="179"/>
      <c r="L20" s="180"/>
      <c r="M20" s="181"/>
      <c r="N20" s="689"/>
      <c r="O20" s="689"/>
    </row>
    <row r="21" spans="1:15" s="164" customFormat="1" ht="24.95" customHeight="1" x14ac:dyDescent="0.15">
      <c r="A21" s="690"/>
      <c r="B21" s="690"/>
      <c r="C21" s="691"/>
      <c r="D21" s="691"/>
      <c r="E21" s="691"/>
      <c r="F21" s="691"/>
      <c r="G21" s="691"/>
      <c r="H21" s="691"/>
      <c r="I21" s="691"/>
      <c r="J21" s="691"/>
      <c r="K21" s="179"/>
      <c r="L21" s="180"/>
      <c r="M21" s="181"/>
      <c r="N21" s="689"/>
      <c r="O21" s="689"/>
    </row>
    <row r="22" spans="1:15" s="157" customFormat="1" ht="14.25" customHeight="1" x14ac:dyDescent="0.15">
      <c r="A22" s="165" t="s">
        <v>61</v>
      </c>
      <c r="B22" s="166"/>
      <c r="D22" s="157" t="s">
        <v>62</v>
      </c>
      <c r="H22" s="157" t="s">
        <v>63</v>
      </c>
      <c r="K22" s="167"/>
      <c r="L22" s="168"/>
      <c r="M22" s="169"/>
    </row>
  </sheetData>
  <mergeCells count="84">
    <mergeCell ref="N21:O21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G21:H21"/>
    <mergeCell ref="I21:J21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17:O17"/>
    <mergeCell ref="A16:B16"/>
    <mergeCell ref="C16:D16"/>
    <mergeCell ref="E16:F16"/>
    <mergeCell ref="G16:H16"/>
    <mergeCell ref="I16:J16"/>
    <mergeCell ref="N16:O16"/>
    <mergeCell ref="A17:B17"/>
    <mergeCell ref="C17:D17"/>
    <mergeCell ref="E17:F17"/>
    <mergeCell ref="G17:H17"/>
    <mergeCell ref="I17:J17"/>
    <mergeCell ref="N15:O15"/>
    <mergeCell ref="A14:B14"/>
    <mergeCell ref="C14:D14"/>
    <mergeCell ref="E14:F14"/>
    <mergeCell ref="G14:H14"/>
    <mergeCell ref="I14:J14"/>
    <mergeCell ref="N14:O14"/>
    <mergeCell ref="A15:B15"/>
    <mergeCell ref="C15:D15"/>
    <mergeCell ref="E15:F15"/>
    <mergeCell ref="G15:H15"/>
    <mergeCell ref="I15:J15"/>
    <mergeCell ref="N13:O13"/>
    <mergeCell ref="A12:B12"/>
    <mergeCell ref="C12:D12"/>
    <mergeCell ref="E12:F12"/>
    <mergeCell ref="G12:H12"/>
    <mergeCell ref="I12:J12"/>
    <mergeCell ref="N12:O12"/>
    <mergeCell ref="A13:B13"/>
    <mergeCell ref="C13:D13"/>
    <mergeCell ref="E13:F13"/>
    <mergeCell ref="G13:H13"/>
    <mergeCell ref="I13:J13"/>
    <mergeCell ref="N10:O11"/>
    <mergeCell ref="C11:D11"/>
    <mergeCell ref="E11:F11"/>
    <mergeCell ref="G11:H11"/>
    <mergeCell ref="I11:J11"/>
    <mergeCell ref="A10:B11"/>
    <mergeCell ref="C10:F10"/>
    <mergeCell ref="G10:J10"/>
    <mergeCell ref="K10:L10"/>
    <mergeCell ref="M10:M11"/>
    <mergeCell ref="A1:O1"/>
    <mergeCell ref="A2:O2"/>
    <mergeCell ref="G5:L5"/>
    <mergeCell ref="M5:N5"/>
    <mergeCell ref="N3:O3"/>
    <mergeCell ref="N4:O4"/>
    <mergeCell ref="A6:O6"/>
    <mergeCell ref="A7:A9"/>
    <mergeCell ref="B7:B9"/>
    <mergeCell ref="C7:D9"/>
    <mergeCell ref="G7:G9"/>
    <mergeCell ref="H7:H9"/>
    <mergeCell ref="I7:I9"/>
    <mergeCell ref="L7:L9"/>
  </mergeCells>
  <phoneticPr fontId="13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F12" sqref="F12"/>
      <selection pane="bottomLeft" activeCell="A4" sqref="A4:XFD28"/>
    </sheetView>
  </sheetViews>
  <sheetFormatPr defaultColWidth="9" defaultRowHeight="13.5" x14ac:dyDescent="0.15"/>
  <cols>
    <col min="1" max="1" width="5.5" style="202" bestFit="1" customWidth="1"/>
    <col min="2" max="2" width="13.875" style="230" bestFit="1" customWidth="1"/>
    <col min="3" max="3" width="12.75" style="230" bestFit="1" customWidth="1"/>
    <col min="4" max="4" width="13.125" style="231" bestFit="1" customWidth="1"/>
    <col min="5" max="5" width="9.125" style="202" bestFit="1" customWidth="1"/>
    <col min="6" max="6" width="12.125" style="202" bestFit="1" customWidth="1"/>
    <col min="7" max="7" width="11.125" style="202" customWidth="1"/>
    <col min="8" max="8" width="11.125" style="215" bestFit="1" customWidth="1"/>
    <col min="9" max="9" width="9.375" style="216" bestFit="1" customWidth="1"/>
    <col min="10" max="10" width="15.125" style="216" bestFit="1" customWidth="1"/>
    <col min="11" max="11" width="16.375" style="215" bestFit="1" customWidth="1"/>
    <col min="12" max="15" width="15" style="215" bestFit="1" customWidth="1"/>
    <col min="16" max="16" width="11.25" style="215" bestFit="1" customWidth="1"/>
    <col min="17" max="17" width="10.625" style="217" bestFit="1" customWidth="1"/>
    <col min="18" max="19" width="7.625" style="215" bestFit="1" customWidth="1"/>
    <col min="20" max="20" width="9" style="202" customWidth="1"/>
    <col min="21" max="21" width="12.75" style="202" customWidth="1"/>
    <col min="22" max="22" width="18.625" style="202" customWidth="1"/>
    <col min="23" max="23" width="11.875" style="202" customWidth="1"/>
    <col min="24" max="16384" width="9" style="202"/>
  </cols>
  <sheetData>
    <row r="1" spans="1:19" ht="22.5" x14ac:dyDescent="0.15">
      <c r="A1" s="322" t="s">
        <v>400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4"/>
    </row>
    <row r="2" spans="1:19" ht="24.75" customHeight="1" x14ac:dyDescent="0.15">
      <c r="A2" s="325" t="s">
        <v>401</v>
      </c>
      <c r="B2" s="326" t="s">
        <v>402</v>
      </c>
      <c r="C2" s="326"/>
      <c r="D2" s="327" t="s">
        <v>403</v>
      </c>
      <c r="E2" s="328" t="s">
        <v>404</v>
      </c>
      <c r="F2" s="329"/>
      <c r="G2" s="330"/>
      <c r="H2" s="331" t="s">
        <v>405</v>
      </c>
      <c r="I2" s="332" t="s">
        <v>406</v>
      </c>
      <c r="J2" s="332" t="s">
        <v>407</v>
      </c>
      <c r="K2" s="331" t="s">
        <v>408</v>
      </c>
      <c r="L2" s="331" t="s">
        <v>409</v>
      </c>
      <c r="M2" s="331"/>
      <c r="N2" s="331"/>
      <c r="O2" s="331"/>
      <c r="P2" s="318" t="s">
        <v>410</v>
      </c>
      <c r="Q2" s="320" t="s">
        <v>411</v>
      </c>
      <c r="R2" s="318" t="s">
        <v>412</v>
      </c>
      <c r="S2" s="318" t="s">
        <v>413</v>
      </c>
    </row>
    <row r="3" spans="1:19" ht="36" x14ac:dyDescent="0.15">
      <c r="A3" s="325"/>
      <c r="B3" s="204" t="s">
        <v>57</v>
      </c>
      <c r="C3" s="204" t="s">
        <v>414</v>
      </c>
      <c r="D3" s="327"/>
      <c r="E3" s="203" t="s">
        <v>415</v>
      </c>
      <c r="F3" s="203" t="s">
        <v>416</v>
      </c>
      <c r="G3" s="203" t="s">
        <v>417</v>
      </c>
      <c r="H3" s="331"/>
      <c r="I3" s="333"/>
      <c r="J3" s="333"/>
      <c r="K3" s="331"/>
      <c r="L3" s="205" t="s">
        <v>418</v>
      </c>
      <c r="M3" s="205" t="s">
        <v>419</v>
      </c>
      <c r="N3" s="205" t="s">
        <v>420</v>
      </c>
      <c r="O3" s="205" t="s">
        <v>421</v>
      </c>
      <c r="P3" s="319"/>
      <c r="Q3" s="321"/>
      <c r="R3" s="319"/>
      <c r="S3" s="319"/>
    </row>
    <row r="4" spans="1:19" ht="21" customHeight="1" x14ac:dyDescent="0.15">
      <c r="A4" s="206"/>
      <c r="B4" s="207"/>
      <c r="C4" s="207"/>
      <c r="D4" s="208"/>
      <c r="E4" s="209"/>
      <c r="F4" s="209"/>
      <c r="G4" s="209"/>
      <c r="H4" s="210"/>
      <c r="I4" s="210"/>
      <c r="J4" s="210"/>
      <c r="K4" s="210"/>
      <c r="L4" s="210"/>
      <c r="M4" s="210"/>
      <c r="N4" s="210"/>
      <c r="O4" s="210"/>
      <c r="P4" s="211"/>
      <c r="Q4" s="212"/>
      <c r="R4" s="211"/>
      <c r="S4" s="211"/>
    </row>
    <row r="5" spans="1:19" ht="21" customHeight="1" x14ac:dyDescent="0.15">
      <c r="A5" s="206"/>
      <c r="B5" s="207"/>
      <c r="C5" s="207"/>
      <c r="D5" s="213"/>
      <c r="E5" s="214"/>
      <c r="F5" s="214"/>
      <c r="G5" s="214"/>
    </row>
    <row r="6" spans="1:19" ht="21" customHeight="1" x14ac:dyDescent="0.15">
      <c r="A6" s="206"/>
      <c r="B6" s="207"/>
      <c r="C6" s="207"/>
      <c r="D6" s="213"/>
      <c r="E6" s="214"/>
      <c r="F6" s="214"/>
      <c r="G6" s="214"/>
    </row>
    <row r="7" spans="1:19" ht="21" customHeight="1" x14ac:dyDescent="0.15">
      <c r="A7" s="206"/>
      <c r="B7" s="207"/>
      <c r="C7" s="207"/>
      <c r="D7" s="213"/>
      <c r="E7" s="214"/>
      <c r="F7" s="214"/>
      <c r="G7" s="214"/>
    </row>
    <row r="8" spans="1:19" ht="21" customHeight="1" x14ac:dyDescent="0.15">
      <c r="A8" s="206"/>
      <c r="B8" s="207"/>
      <c r="C8" s="207"/>
      <c r="D8" s="213"/>
      <c r="E8" s="214"/>
      <c r="F8" s="214"/>
      <c r="G8" s="214"/>
    </row>
    <row r="9" spans="1:19" ht="21" customHeight="1" x14ac:dyDescent="0.15">
      <c r="A9" s="206"/>
      <c r="B9" s="207"/>
      <c r="C9" s="207"/>
      <c r="D9" s="213"/>
      <c r="E9" s="214"/>
      <c r="F9" s="214"/>
      <c r="G9" s="214"/>
    </row>
    <row r="10" spans="1:19" ht="21" customHeight="1" x14ac:dyDescent="0.15">
      <c r="A10" s="206"/>
      <c r="B10" s="207"/>
      <c r="C10" s="207"/>
      <c r="D10" s="213"/>
      <c r="E10" s="214"/>
      <c r="F10" s="214"/>
      <c r="G10" s="214"/>
    </row>
    <row r="11" spans="1:19" ht="21" customHeight="1" x14ac:dyDescent="0.15">
      <c r="A11" s="206"/>
      <c r="B11" s="207"/>
      <c r="C11" s="207"/>
      <c r="D11" s="218"/>
      <c r="E11" s="219"/>
      <c r="F11" s="219"/>
      <c r="G11" s="220"/>
      <c r="H11" s="221"/>
      <c r="I11" s="222"/>
      <c r="J11" s="222"/>
      <c r="K11" s="221"/>
      <c r="L11" s="221"/>
      <c r="M11" s="221"/>
      <c r="N11" s="221"/>
      <c r="O11" s="221"/>
      <c r="P11" s="221"/>
      <c r="Q11" s="223"/>
      <c r="R11" s="221"/>
      <c r="S11" s="221"/>
    </row>
    <row r="12" spans="1:19" ht="21" customHeight="1" x14ac:dyDescent="0.15">
      <c r="A12" s="206"/>
      <c r="B12" s="207"/>
      <c r="C12" s="207"/>
      <c r="D12" s="218"/>
      <c r="E12" s="224"/>
      <c r="F12" s="224"/>
      <c r="G12" s="225"/>
    </row>
    <row r="13" spans="1:19" ht="21" customHeight="1" x14ac:dyDescent="0.15">
      <c r="A13" s="206"/>
      <c r="B13" s="207"/>
      <c r="C13" s="207"/>
      <c r="D13" s="218"/>
      <c r="E13" s="224"/>
      <c r="F13" s="224"/>
      <c r="G13" s="225"/>
    </row>
    <row r="14" spans="1:19" ht="21" customHeight="1" x14ac:dyDescent="0.15">
      <c r="A14" s="206"/>
      <c r="B14" s="207"/>
      <c r="C14" s="207"/>
      <c r="D14" s="218"/>
      <c r="E14" s="224"/>
      <c r="F14" s="224"/>
      <c r="G14" s="225"/>
    </row>
    <row r="15" spans="1:19" ht="21" customHeight="1" x14ac:dyDescent="0.15">
      <c r="A15" s="206"/>
      <c r="B15" s="207"/>
      <c r="C15" s="207"/>
      <c r="D15" s="218"/>
      <c r="E15" s="224"/>
      <c r="F15" s="224"/>
      <c r="G15" s="225"/>
    </row>
    <row r="16" spans="1:19" ht="21" customHeight="1" x14ac:dyDescent="0.15">
      <c r="A16" s="206"/>
      <c r="B16" s="207"/>
      <c r="C16" s="207"/>
      <c r="D16" s="218"/>
      <c r="E16" s="224"/>
      <c r="F16" s="224"/>
      <c r="G16" s="225"/>
    </row>
    <row r="17" spans="1:22" ht="21" customHeight="1" x14ac:dyDescent="0.15">
      <c r="A17" s="206"/>
      <c r="B17" s="207"/>
      <c r="C17" s="207"/>
      <c r="D17" s="218"/>
      <c r="E17" s="224"/>
      <c r="F17" s="224"/>
      <c r="G17" s="225"/>
    </row>
    <row r="18" spans="1:22" ht="21" customHeight="1" x14ac:dyDescent="0.15">
      <c r="A18" s="206"/>
      <c r="B18" s="207"/>
      <c r="C18" s="207"/>
      <c r="D18" s="218"/>
      <c r="E18" s="224"/>
      <c r="F18" s="224"/>
      <c r="G18" s="225"/>
    </row>
    <row r="19" spans="1:22" ht="21" customHeight="1" x14ac:dyDescent="0.15">
      <c r="A19" s="206"/>
      <c r="B19" s="207"/>
      <c r="C19" s="207"/>
      <c r="D19" s="218"/>
      <c r="E19" s="224"/>
      <c r="F19" s="224"/>
      <c r="G19" s="225"/>
    </row>
    <row r="20" spans="1:22" ht="21" customHeight="1" x14ac:dyDescent="0.15">
      <c r="A20" s="206"/>
      <c r="B20" s="207"/>
      <c r="C20" s="207"/>
      <c r="D20" s="218"/>
      <c r="E20" s="224"/>
      <c r="F20" s="224"/>
      <c r="G20" s="225"/>
    </row>
    <row r="21" spans="1:22" ht="21" customHeight="1" x14ac:dyDescent="0.15">
      <c r="A21" s="206"/>
      <c r="B21" s="207"/>
      <c r="C21" s="207"/>
      <c r="D21" s="218"/>
      <c r="E21" s="224"/>
      <c r="F21" s="224"/>
      <c r="G21" s="225"/>
    </row>
    <row r="22" spans="1:22" ht="21" customHeight="1" x14ac:dyDescent="0.15">
      <c r="A22" s="206"/>
      <c r="B22" s="207"/>
      <c r="C22" s="207"/>
      <c r="D22" s="218"/>
      <c r="E22" s="224"/>
      <c r="F22" s="224"/>
      <c r="G22" s="225"/>
      <c r="V22" s="226"/>
    </row>
    <row r="23" spans="1:22" ht="21" customHeight="1" x14ac:dyDescent="0.15">
      <c r="A23" s="206"/>
      <c r="B23" s="207"/>
      <c r="C23" s="207"/>
      <c r="D23" s="218"/>
      <c r="E23" s="224"/>
      <c r="F23" s="224"/>
      <c r="G23" s="225"/>
    </row>
    <row r="24" spans="1:22" ht="21" customHeight="1" x14ac:dyDescent="0.15">
      <c r="A24" s="206"/>
      <c r="B24" s="207"/>
      <c r="C24" s="207"/>
      <c r="D24" s="218"/>
      <c r="E24" s="224"/>
      <c r="F24" s="224"/>
      <c r="G24" s="225"/>
    </row>
    <row r="25" spans="1:22" ht="21" customHeight="1" x14ac:dyDescent="0.15">
      <c r="A25" s="206"/>
      <c r="B25" s="207"/>
      <c r="C25" s="207"/>
      <c r="D25" s="218"/>
      <c r="E25" s="224"/>
      <c r="F25" s="224"/>
      <c r="G25" s="225"/>
    </row>
    <row r="26" spans="1:22" ht="21" customHeight="1" x14ac:dyDescent="0.15">
      <c r="A26" s="206"/>
      <c r="B26" s="207"/>
      <c r="C26" s="207"/>
      <c r="D26" s="218"/>
      <c r="E26" s="224"/>
      <c r="F26" s="224"/>
      <c r="G26" s="225"/>
    </row>
    <row r="27" spans="1:22" ht="21" customHeight="1" x14ac:dyDescent="0.15">
      <c r="A27" s="206"/>
      <c r="B27" s="207"/>
      <c r="C27" s="207"/>
      <c r="D27" s="218"/>
      <c r="E27" s="224"/>
      <c r="F27" s="224"/>
      <c r="G27" s="225"/>
    </row>
    <row r="28" spans="1:22" ht="21" customHeight="1" x14ac:dyDescent="0.15">
      <c r="A28" s="206"/>
      <c r="B28" s="207"/>
      <c r="C28" s="207"/>
      <c r="D28" s="218"/>
      <c r="E28" s="224"/>
      <c r="F28" s="224"/>
      <c r="G28" s="225"/>
    </row>
    <row r="29" spans="1:22" ht="21" customHeight="1" x14ac:dyDescent="0.15">
      <c r="A29" s="206"/>
      <c r="B29" s="207"/>
      <c r="C29" s="207"/>
      <c r="D29" s="218"/>
      <c r="E29" s="224"/>
      <c r="F29" s="224"/>
      <c r="G29" s="225"/>
    </row>
    <row r="30" spans="1:22" ht="21" customHeight="1" x14ac:dyDescent="0.15">
      <c r="A30" s="206"/>
      <c r="B30" s="207"/>
      <c r="C30" s="207"/>
      <c r="D30" s="218"/>
      <c r="E30" s="224"/>
      <c r="F30" s="224"/>
      <c r="G30" s="225"/>
    </row>
    <row r="31" spans="1:22" ht="21" customHeight="1" x14ac:dyDescent="0.15">
      <c r="A31" s="206"/>
      <c r="B31" s="207"/>
      <c r="C31" s="207"/>
      <c r="D31" s="218"/>
      <c r="E31" s="224"/>
      <c r="F31" s="224"/>
      <c r="G31" s="225"/>
    </row>
    <row r="32" spans="1:22" ht="21" customHeight="1" x14ac:dyDescent="0.15">
      <c r="A32" s="206"/>
      <c r="B32" s="207"/>
      <c r="C32" s="207"/>
      <c r="D32" s="218"/>
      <c r="E32" s="224"/>
      <c r="F32" s="224"/>
      <c r="G32" s="225"/>
    </row>
    <row r="33" spans="1:7" ht="21" customHeight="1" x14ac:dyDescent="0.15">
      <c r="A33" s="206"/>
      <c r="B33" s="207"/>
      <c r="C33" s="207"/>
      <c r="D33" s="218"/>
      <c r="E33" s="224"/>
      <c r="F33" s="224"/>
      <c r="G33" s="225"/>
    </row>
    <row r="34" spans="1:7" ht="21" customHeight="1" x14ac:dyDescent="0.15">
      <c r="A34" s="206"/>
      <c r="B34" s="207"/>
      <c r="C34" s="207"/>
      <c r="D34" s="218"/>
      <c r="E34" s="224"/>
      <c r="F34" s="224"/>
      <c r="G34" s="225"/>
    </row>
    <row r="35" spans="1:7" ht="21" customHeight="1" x14ac:dyDescent="0.15">
      <c r="A35" s="206"/>
      <c r="B35" s="207"/>
      <c r="C35" s="207"/>
      <c r="D35" s="218"/>
      <c r="E35" s="224"/>
      <c r="F35" s="224"/>
      <c r="G35" s="225"/>
    </row>
    <row r="36" spans="1:7" ht="21" customHeight="1" x14ac:dyDescent="0.15">
      <c r="A36" s="206"/>
      <c r="B36" s="207"/>
      <c r="C36" s="207"/>
      <c r="D36" s="218"/>
      <c r="E36" s="224"/>
      <c r="F36" s="224"/>
      <c r="G36" s="225"/>
    </row>
    <row r="37" spans="1:7" ht="21" customHeight="1" x14ac:dyDescent="0.15">
      <c r="A37" s="206"/>
      <c r="B37" s="207"/>
      <c r="C37" s="207"/>
      <c r="D37" s="218"/>
      <c r="E37" s="224"/>
      <c r="F37" s="224"/>
      <c r="G37" s="225"/>
    </row>
    <row r="38" spans="1:7" ht="21" customHeight="1" x14ac:dyDescent="0.15">
      <c r="A38" s="206"/>
      <c r="B38" s="207"/>
      <c r="C38" s="207"/>
      <c r="D38" s="218"/>
      <c r="E38" s="224"/>
      <c r="F38" s="224"/>
      <c r="G38" s="225"/>
    </row>
    <row r="39" spans="1:7" ht="21" customHeight="1" x14ac:dyDescent="0.15">
      <c r="A39" s="206"/>
      <c r="B39" s="207"/>
      <c r="C39" s="207"/>
      <c r="D39" s="218"/>
      <c r="E39" s="224"/>
      <c r="F39" s="224"/>
      <c r="G39" s="225"/>
    </row>
    <row r="40" spans="1:7" ht="21" customHeight="1" x14ac:dyDescent="0.15">
      <c r="A40" s="206"/>
      <c r="B40" s="207"/>
      <c r="C40" s="207"/>
      <c r="D40" s="218"/>
      <c r="E40" s="224"/>
      <c r="F40" s="224"/>
      <c r="G40" s="225"/>
    </row>
    <row r="41" spans="1:7" ht="21" customHeight="1" x14ac:dyDescent="0.15">
      <c r="A41" s="206"/>
      <c r="B41" s="207"/>
      <c r="C41" s="207"/>
      <c r="D41" s="218"/>
      <c r="E41" s="224"/>
      <c r="F41" s="224"/>
      <c r="G41" s="225"/>
    </row>
    <row r="42" spans="1:7" ht="21" customHeight="1" x14ac:dyDescent="0.15">
      <c r="A42" s="206"/>
      <c r="B42" s="207"/>
      <c r="C42" s="207"/>
      <c r="D42" s="218"/>
      <c r="E42" s="224"/>
      <c r="F42" s="224"/>
      <c r="G42" s="225"/>
    </row>
    <row r="43" spans="1:7" ht="21" customHeight="1" x14ac:dyDescent="0.15">
      <c r="A43" s="206"/>
      <c r="B43" s="207"/>
      <c r="C43" s="207"/>
      <c r="D43" s="218"/>
      <c r="E43" s="224"/>
      <c r="F43" s="224"/>
      <c r="G43" s="225"/>
    </row>
    <row r="44" spans="1:7" ht="21" customHeight="1" x14ac:dyDescent="0.15">
      <c r="A44" s="206"/>
      <c r="B44" s="207"/>
      <c r="C44" s="207"/>
      <c r="D44" s="218"/>
      <c r="E44" s="224"/>
      <c r="F44" s="224"/>
      <c r="G44" s="225"/>
    </row>
    <row r="45" spans="1:7" ht="21" customHeight="1" x14ac:dyDescent="0.15">
      <c r="A45" s="206"/>
      <c r="B45" s="207"/>
      <c r="C45" s="207"/>
      <c r="D45" s="218"/>
      <c r="E45" s="224"/>
      <c r="F45" s="224"/>
      <c r="G45" s="225"/>
    </row>
    <row r="46" spans="1:7" ht="21" customHeight="1" x14ac:dyDescent="0.15">
      <c r="A46" s="206"/>
      <c r="B46" s="207"/>
      <c r="C46" s="207"/>
      <c r="D46" s="218"/>
      <c r="E46" s="224"/>
      <c r="F46" s="224"/>
      <c r="G46" s="225"/>
    </row>
    <row r="47" spans="1:7" ht="21" customHeight="1" x14ac:dyDescent="0.15">
      <c r="A47" s="206"/>
      <c r="B47" s="207"/>
      <c r="C47" s="207"/>
      <c r="D47" s="218"/>
      <c r="E47" s="224"/>
      <c r="F47" s="224"/>
      <c r="G47" s="225"/>
    </row>
    <row r="48" spans="1:7" ht="21" customHeight="1" x14ac:dyDescent="0.15">
      <c r="A48" s="206"/>
      <c r="B48" s="207"/>
      <c r="C48" s="207"/>
      <c r="D48" s="218"/>
      <c r="E48" s="224"/>
      <c r="F48" s="224"/>
      <c r="G48" s="225"/>
    </row>
    <row r="49" spans="1:7" ht="21" customHeight="1" x14ac:dyDescent="0.15">
      <c r="A49" s="206"/>
      <c r="B49" s="207"/>
      <c r="C49" s="207"/>
      <c r="D49" s="218"/>
      <c r="E49" s="224"/>
      <c r="F49" s="224"/>
      <c r="G49" s="225"/>
    </row>
    <row r="50" spans="1:7" ht="21" customHeight="1" x14ac:dyDescent="0.15">
      <c r="A50" s="206"/>
      <c r="B50" s="207"/>
      <c r="C50" s="207"/>
      <c r="D50" s="218"/>
      <c r="E50" s="224"/>
      <c r="F50" s="224"/>
      <c r="G50" s="225"/>
    </row>
    <row r="51" spans="1:7" ht="21" customHeight="1" x14ac:dyDescent="0.15">
      <c r="A51" s="206"/>
      <c r="B51" s="207"/>
      <c r="C51" s="207"/>
      <c r="D51" s="218"/>
      <c r="E51" s="224"/>
      <c r="F51" s="224"/>
      <c r="G51" s="225"/>
    </row>
    <row r="52" spans="1:7" ht="21" customHeight="1" x14ac:dyDescent="0.15">
      <c r="A52" s="206"/>
      <c r="B52" s="207"/>
      <c r="C52" s="207"/>
      <c r="D52" s="218"/>
      <c r="E52" s="224"/>
      <c r="F52" s="224"/>
      <c r="G52" s="225"/>
    </row>
    <row r="53" spans="1:7" ht="21" customHeight="1" x14ac:dyDescent="0.15">
      <c r="A53" s="206"/>
      <c r="B53" s="207"/>
      <c r="C53" s="207"/>
      <c r="D53" s="218"/>
      <c r="E53" s="224"/>
      <c r="F53" s="224"/>
      <c r="G53" s="225"/>
    </row>
    <row r="54" spans="1:7" ht="21" customHeight="1" x14ac:dyDescent="0.15">
      <c r="A54" s="206"/>
      <c r="B54" s="207"/>
      <c r="C54" s="207"/>
      <c r="D54" s="218"/>
      <c r="E54" s="224"/>
      <c r="F54" s="224"/>
      <c r="G54" s="225"/>
    </row>
    <row r="55" spans="1:7" ht="21" customHeight="1" x14ac:dyDescent="0.15">
      <c r="A55" s="206"/>
      <c r="B55" s="207"/>
      <c r="C55" s="207"/>
      <c r="D55" s="218"/>
      <c r="E55" s="224"/>
      <c r="F55" s="224"/>
      <c r="G55" s="225"/>
    </row>
    <row r="56" spans="1:7" ht="21" customHeight="1" x14ac:dyDescent="0.15">
      <c r="A56" s="206"/>
      <c r="B56" s="207"/>
      <c r="C56" s="207"/>
      <c r="D56" s="218"/>
      <c r="E56" s="224"/>
      <c r="F56" s="224"/>
      <c r="G56" s="225"/>
    </row>
    <row r="57" spans="1:7" ht="21" customHeight="1" x14ac:dyDescent="0.15">
      <c r="A57" s="206"/>
      <c r="B57" s="207"/>
      <c r="C57" s="207"/>
      <c r="D57" s="218"/>
      <c r="E57" s="224"/>
      <c r="F57" s="224"/>
      <c r="G57" s="225"/>
    </row>
    <row r="58" spans="1:7" ht="21" customHeight="1" x14ac:dyDescent="0.15">
      <c r="A58" s="206"/>
      <c r="B58" s="207"/>
      <c r="C58" s="207"/>
      <c r="D58" s="218"/>
      <c r="E58" s="224"/>
      <c r="F58" s="224"/>
      <c r="G58" s="225"/>
    </row>
    <row r="59" spans="1:7" ht="21" customHeight="1" x14ac:dyDescent="0.15">
      <c r="A59" s="206"/>
      <c r="B59" s="207"/>
      <c r="C59" s="207"/>
      <c r="D59" s="218"/>
      <c r="E59" s="224"/>
      <c r="F59" s="224"/>
      <c r="G59" s="225"/>
    </row>
    <row r="60" spans="1:7" ht="21" customHeight="1" x14ac:dyDescent="0.15">
      <c r="A60" s="206"/>
      <c r="B60" s="207"/>
      <c r="C60" s="207"/>
      <c r="D60" s="218"/>
      <c r="E60" s="224"/>
      <c r="F60" s="224"/>
      <c r="G60" s="225"/>
    </row>
    <row r="61" spans="1:7" ht="21" customHeight="1" x14ac:dyDescent="0.15">
      <c r="A61" s="206"/>
      <c r="B61" s="207"/>
      <c r="C61" s="207"/>
      <c r="D61" s="218"/>
      <c r="E61" s="224"/>
      <c r="F61" s="224"/>
      <c r="G61" s="225"/>
    </row>
    <row r="62" spans="1:7" ht="21" customHeight="1" x14ac:dyDescent="0.15">
      <c r="A62" s="206"/>
      <c r="B62" s="207"/>
      <c r="C62" s="207"/>
      <c r="D62" s="218"/>
      <c r="E62" s="224"/>
      <c r="F62" s="224"/>
      <c r="G62" s="225"/>
    </row>
    <row r="63" spans="1:7" ht="21" customHeight="1" x14ac:dyDescent="0.15">
      <c r="A63" s="206"/>
      <c r="B63" s="207"/>
      <c r="C63" s="207"/>
      <c r="D63" s="218"/>
      <c r="E63" s="224"/>
      <c r="F63" s="224"/>
      <c r="G63" s="225"/>
    </row>
    <row r="64" spans="1:7" ht="21" customHeight="1" x14ac:dyDescent="0.15">
      <c r="A64" s="206"/>
      <c r="B64" s="207"/>
      <c r="C64" s="207"/>
      <c r="D64" s="218"/>
      <c r="E64" s="224"/>
      <c r="F64" s="224"/>
      <c r="G64" s="225"/>
    </row>
    <row r="65" spans="1:7" ht="21" customHeight="1" x14ac:dyDescent="0.15">
      <c r="A65" s="206"/>
      <c r="B65" s="207"/>
      <c r="C65" s="207"/>
      <c r="D65" s="218"/>
      <c r="E65" s="224"/>
      <c r="F65" s="224"/>
      <c r="G65" s="225"/>
    </row>
    <row r="66" spans="1:7" ht="21" customHeight="1" x14ac:dyDescent="0.15">
      <c r="A66" s="206"/>
      <c r="B66" s="207"/>
      <c r="C66" s="207"/>
      <c r="D66" s="218"/>
      <c r="E66" s="224"/>
      <c r="F66" s="224"/>
      <c r="G66" s="225"/>
    </row>
    <row r="67" spans="1:7" ht="21" customHeight="1" x14ac:dyDescent="0.15">
      <c r="A67" s="206"/>
      <c r="B67" s="207"/>
      <c r="C67" s="207"/>
      <c r="D67" s="218"/>
      <c r="E67" s="224"/>
      <c r="F67" s="224"/>
      <c r="G67" s="225"/>
    </row>
    <row r="68" spans="1:7" ht="21" customHeight="1" x14ac:dyDescent="0.15">
      <c r="A68" s="206"/>
      <c r="B68" s="207"/>
      <c r="C68" s="207"/>
      <c r="D68" s="218"/>
      <c r="E68" s="224"/>
      <c r="F68" s="224"/>
      <c r="G68" s="225"/>
    </row>
    <row r="69" spans="1:7" ht="21" customHeight="1" x14ac:dyDescent="0.15">
      <c r="A69" s="206"/>
      <c r="B69" s="207"/>
      <c r="C69" s="207"/>
      <c r="D69" s="218"/>
      <c r="E69" s="224"/>
      <c r="F69" s="224"/>
      <c r="G69" s="225"/>
    </row>
    <row r="70" spans="1:7" ht="21" customHeight="1" x14ac:dyDescent="0.15">
      <c r="A70" s="206"/>
      <c r="B70" s="207"/>
      <c r="C70" s="207"/>
      <c r="D70" s="218"/>
      <c r="E70" s="224"/>
      <c r="F70" s="224"/>
      <c r="G70" s="225"/>
    </row>
    <row r="71" spans="1:7" ht="21" customHeight="1" x14ac:dyDescent="0.15">
      <c r="A71" s="206"/>
      <c r="B71" s="207"/>
      <c r="C71" s="207"/>
      <c r="D71" s="218"/>
      <c r="E71" s="224"/>
      <c r="F71" s="224"/>
      <c r="G71" s="225"/>
    </row>
    <row r="72" spans="1:7" ht="21" customHeight="1" x14ac:dyDescent="0.15">
      <c r="A72" s="206"/>
      <c r="B72" s="207"/>
      <c r="C72" s="207"/>
      <c r="D72" s="218"/>
      <c r="E72" s="224"/>
      <c r="F72" s="224"/>
      <c r="G72" s="225"/>
    </row>
    <row r="73" spans="1:7" ht="21" customHeight="1" x14ac:dyDescent="0.15">
      <c r="A73" s="206"/>
      <c r="B73" s="207"/>
      <c r="C73" s="207"/>
      <c r="D73" s="218"/>
      <c r="E73" s="224"/>
      <c r="F73" s="224"/>
      <c r="G73" s="225"/>
    </row>
    <row r="74" spans="1:7" ht="21" customHeight="1" x14ac:dyDescent="0.15">
      <c r="A74" s="206"/>
      <c r="B74" s="207"/>
      <c r="C74" s="207"/>
      <c r="D74" s="218"/>
      <c r="E74" s="224"/>
      <c r="F74" s="224"/>
      <c r="G74" s="225"/>
    </row>
    <row r="75" spans="1:7" ht="21" customHeight="1" x14ac:dyDescent="0.15">
      <c r="A75" s="206"/>
      <c r="B75" s="207"/>
      <c r="C75" s="207"/>
      <c r="D75" s="218"/>
      <c r="E75" s="224"/>
      <c r="F75" s="224"/>
      <c r="G75" s="225"/>
    </row>
    <row r="76" spans="1:7" ht="21" customHeight="1" x14ac:dyDescent="0.15">
      <c r="A76" s="206"/>
      <c r="B76" s="207"/>
      <c r="C76" s="207"/>
      <c r="D76" s="218"/>
      <c r="E76" s="224"/>
      <c r="F76" s="224"/>
      <c r="G76" s="225"/>
    </row>
    <row r="77" spans="1:7" ht="21" customHeight="1" x14ac:dyDescent="0.15">
      <c r="A77" s="206"/>
      <c r="B77" s="207"/>
      <c r="C77" s="207"/>
      <c r="D77" s="218"/>
      <c r="E77" s="224"/>
      <c r="F77" s="224"/>
      <c r="G77" s="225"/>
    </row>
    <row r="78" spans="1:7" ht="21" customHeight="1" x14ac:dyDescent="0.15">
      <c r="A78" s="206"/>
      <c r="B78" s="207"/>
      <c r="C78" s="207"/>
      <c r="D78" s="218"/>
      <c r="E78" s="224"/>
      <c r="F78" s="224"/>
      <c r="G78" s="225"/>
    </row>
    <row r="79" spans="1:7" ht="21" customHeight="1" x14ac:dyDescent="0.15">
      <c r="A79" s="206"/>
      <c r="B79" s="207"/>
      <c r="C79" s="207"/>
      <c r="D79" s="218"/>
      <c r="E79" s="224"/>
      <c r="F79" s="224"/>
      <c r="G79" s="225"/>
    </row>
    <row r="80" spans="1:7" ht="21" customHeight="1" x14ac:dyDescent="0.15">
      <c r="A80" s="206"/>
      <c r="B80" s="207"/>
      <c r="C80" s="207"/>
      <c r="D80" s="218"/>
      <c r="E80" s="224"/>
      <c r="F80" s="224"/>
      <c r="G80" s="225"/>
    </row>
    <row r="81" spans="1:7" ht="21" customHeight="1" x14ac:dyDescent="0.15">
      <c r="A81" s="206"/>
      <c r="B81" s="207"/>
      <c r="C81" s="207"/>
      <c r="D81" s="218"/>
      <c r="E81" s="224"/>
      <c r="F81" s="224"/>
      <c r="G81" s="225"/>
    </row>
    <row r="82" spans="1:7" ht="21" customHeight="1" x14ac:dyDescent="0.15">
      <c r="A82" s="206"/>
      <c r="B82" s="207"/>
      <c r="C82" s="207"/>
      <c r="D82" s="218"/>
      <c r="E82" s="224"/>
      <c r="F82" s="224"/>
      <c r="G82" s="225"/>
    </row>
    <row r="83" spans="1:7" ht="21" customHeight="1" x14ac:dyDescent="0.15">
      <c r="A83" s="206"/>
      <c r="B83" s="207"/>
      <c r="C83" s="207"/>
      <c r="D83" s="218"/>
      <c r="E83" s="224"/>
      <c r="F83" s="224"/>
      <c r="G83" s="225"/>
    </row>
    <row r="84" spans="1:7" ht="21" customHeight="1" x14ac:dyDescent="0.15">
      <c r="A84" s="206"/>
      <c r="B84" s="207"/>
      <c r="C84" s="207"/>
      <c r="D84" s="218"/>
      <c r="E84" s="224"/>
      <c r="F84" s="224"/>
      <c r="G84" s="225"/>
    </row>
    <row r="85" spans="1:7" ht="21" customHeight="1" x14ac:dyDescent="0.15">
      <c r="A85" s="206"/>
      <c r="B85" s="207"/>
      <c r="C85" s="207"/>
      <c r="D85" s="218"/>
      <c r="E85" s="224"/>
      <c r="F85" s="224"/>
      <c r="G85" s="225"/>
    </row>
    <row r="86" spans="1:7" ht="21" customHeight="1" x14ac:dyDescent="0.15">
      <c r="A86" s="206"/>
      <c r="B86" s="207"/>
      <c r="C86" s="207"/>
      <c r="D86" s="218"/>
      <c r="E86" s="224"/>
      <c r="F86" s="224"/>
      <c r="G86" s="225"/>
    </row>
    <row r="87" spans="1:7" ht="21" customHeight="1" x14ac:dyDescent="0.15">
      <c r="A87" s="206"/>
      <c r="B87" s="207"/>
      <c r="C87" s="207"/>
      <c r="D87" s="218"/>
      <c r="E87" s="224"/>
      <c r="F87" s="224"/>
      <c r="G87" s="225"/>
    </row>
    <row r="88" spans="1:7" ht="21" customHeight="1" x14ac:dyDescent="0.15">
      <c r="A88" s="206"/>
      <c r="B88" s="207"/>
      <c r="C88" s="207"/>
      <c r="D88" s="218"/>
      <c r="E88" s="224"/>
      <c r="F88" s="224"/>
      <c r="G88" s="225"/>
    </row>
    <row r="89" spans="1:7" ht="21" customHeight="1" x14ac:dyDescent="0.15">
      <c r="A89" s="206"/>
      <c r="B89" s="207"/>
      <c r="C89" s="207"/>
      <c r="D89" s="218"/>
      <c r="E89" s="224"/>
      <c r="F89" s="224"/>
      <c r="G89" s="225"/>
    </row>
    <row r="90" spans="1:7" ht="21" customHeight="1" x14ac:dyDescent="0.15">
      <c r="A90" s="206"/>
      <c r="B90" s="207"/>
      <c r="C90" s="207"/>
      <c r="D90" s="218"/>
      <c r="E90" s="224"/>
      <c r="F90" s="224"/>
      <c r="G90" s="225"/>
    </row>
    <row r="91" spans="1:7" ht="21" customHeight="1" x14ac:dyDescent="0.15">
      <c r="A91" s="206"/>
      <c r="B91" s="207"/>
      <c r="C91" s="207"/>
      <c r="D91" s="218"/>
      <c r="E91" s="224"/>
      <c r="F91" s="224"/>
      <c r="G91" s="225"/>
    </row>
    <row r="92" spans="1:7" ht="21" customHeight="1" x14ac:dyDescent="0.15">
      <c r="A92" s="206"/>
      <c r="B92" s="207"/>
      <c r="C92" s="207"/>
      <c r="D92" s="218"/>
      <c r="E92" s="224"/>
      <c r="F92" s="224"/>
      <c r="G92" s="225"/>
    </row>
    <row r="93" spans="1:7" ht="21" customHeight="1" x14ac:dyDescent="0.15">
      <c r="A93" s="206"/>
      <c r="B93" s="207"/>
      <c r="C93" s="207"/>
      <c r="D93" s="218"/>
      <c r="E93" s="224"/>
      <c r="F93" s="224"/>
      <c r="G93" s="225"/>
    </row>
    <row r="94" spans="1:7" ht="21" customHeight="1" x14ac:dyDescent="0.15">
      <c r="A94" s="206"/>
      <c r="B94" s="207"/>
      <c r="C94" s="207"/>
      <c r="D94" s="218"/>
      <c r="E94" s="224"/>
      <c r="F94" s="224"/>
      <c r="G94" s="225"/>
    </row>
    <row r="95" spans="1:7" ht="21" customHeight="1" x14ac:dyDescent="0.15">
      <c r="A95" s="206"/>
      <c r="B95" s="207"/>
      <c r="C95" s="207"/>
      <c r="D95" s="218"/>
      <c r="E95" s="224"/>
      <c r="F95" s="224"/>
      <c r="G95" s="225"/>
    </row>
    <row r="96" spans="1:7" ht="21" customHeight="1" x14ac:dyDescent="0.15">
      <c r="A96" s="206"/>
      <c r="B96" s="207"/>
      <c r="C96" s="207"/>
      <c r="D96" s="218"/>
      <c r="E96" s="224"/>
      <c r="F96" s="224"/>
      <c r="G96" s="225"/>
    </row>
    <row r="97" spans="1:7" ht="21" customHeight="1" x14ac:dyDescent="0.15">
      <c r="A97" s="206"/>
      <c r="B97" s="207"/>
      <c r="C97" s="207"/>
      <c r="D97" s="218"/>
      <c r="E97" s="224"/>
      <c r="F97" s="224"/>
      <c r="G97" s="225"/>
    </row>
    <row r="98" spans="1:7" ht="21" customHeight="1" x14ac:dyDescent="0.15">
      <c r="A98" s="206"/>
      <c r="B98" s="207"/>
      <c r="C98" s="207"/>
      <c r="D98" s="218"/>
      <c r="E98" s="224"/>
      <c r="F98" s="224"/>
      <c r="G98" s="225"/>
    </row>
    <row r="99" spans="1:7" ht="21" customHeight="1" x14ac:dyDescent="0.15">
      <c r="A99" s="206"/>
      <c r="B99" s="207"/>
      <c r="C99" s="207"/>
      <c r="D99" s="218"/>
      <c r="E99" s="224"/>
      <c r="F99" s="224"/>
      <c r="G99" s="225"/>
    </row>
    <row r="100" spans="1:7" ht="21" customHeight="1" x14ac:dyDescent="0.15">
      <c r="A100" s="206"/>
      <c r="B100" s="207"/>
      <c r="C100" s="207"/>
      <c r="D100" s="218"/>
      <c r="E100" s="224"/>
      <c r="F100" s="224"/>
      <c r="G100" s="225"/>
    </row>
    <row r="101" spans="1:7" ht="21" customHeight="1" x14ac:dyDescent="0.15">
      <c r="A101" s="206"/>
      <c r="B101" s="207"/>
      <c r="C101" s="207"/>
      <c r="D101" s="218"/>
      <c r="E101" s="224"/>
      <c r="F101" s="224"/>
      <c r="G101" s="225"/>
    </row>
    <row r="102" spans="1:7" ht="21" customHeight="1" x14ac:dyDescent="0.15">
      <c r="A102" s="206"/>
      <c r="B102" s="207"/>
      <c r="C102" s="207"/>
      <c r="D102" s="218"/>
      <c r="E102" s="224"/>
      <c r="F102" s="224"/>
      <c r="G102" s="225"/>
    </row>
    <row r="103" spans="1:7" ht="21" customHeight="1" x14ac:dyDescent="0.15">
      <c r="A103" s="206"/>
      <c r="B103" s="207"/>
      <c r="C103" s="207"/>
      <c r="D103" s="218"/>
      <c r="E103" s="224"/>
      <c r="F103" s="224"/>
      <c r="G103" s="225"/>
    </row>
    <row r="104" spans="1:7" ht="21" customHeight="1" x14ac:dyDescent="0.15">
      <c r="A104" s="206"/>
      <c r="B104" s="207"/>
      <c r="C104" s="207"/>
      <c r="D104" s="218"/>
      <c r="E104" s="224"/>
      <c r="F104" s="224"/>
      <c r="G104" s="225"/>
    </row>
    <row r="105" spans="1:7" ht="21" customHeight="1" x14ac:dyDescent="0.15">
      <c r="A105" s="206"/>
      <c r="B105" s="207"/>
      <c r="C105" s="207"/>
      <c r="D105" s="218"/>
      <c r="E105" s="224"/>
      <c r="F105" s="224"/>
      <c r="G105" s="225"/>
    </row>
    <row r="106" spans="1:7" ht="21" customHeight="1" x14ac:dyDescent="0.15">
      <c r="A106" s="206"/>
      <c r="B106" s="207"/>
      <c r="C106" s="207"/>
      <c r="D106" s="218"/>
      <c r="E106" s="224"/>
      <c r="F106" s="224"/>
      <c r="G106" s="225"/>
    </row>
    <row r="107" spans="1:7" ht="21" customHeight="1" x14ac:dyDescent="0.15">
      <c r="A107" s="206"/>
      <c r="B107" s="207"/>
      <c r="C107" s="207"/>
      <c r="D107" s="218"/>
      <c r="E107" s="206"/>
      <c r="F107" s="206"/>
      <c r="G107" s="227"/>
    </row>
    <row r="108" spans="1:7" ht="21" customHeight="1" x14ac:dyDescent="0.15">
      <c r="A108" s="206"/>
      <c r="B108" s="228"/>
      <c r="C108" s="228"/>
      <c r="D108" s="229"/>
      <c r="E108" s="206"/>
      <c r="F108" s="206"/>
      <c r="G108" s="227"/>
    </row>
    <row r="109" spans="1:7" ht="21" customHeight="1" x14ac:dyDescent="0.15">
      <c r="A109" s="206"/>
      <c r="B109" s="228"/>
      <c r="C109" s="228"/>
      <c r="D109" s="229"/>
      <c r="E109" s="206"/>
      <c r="F109" s="206"/>
      <c r="G109" s="227"/>
    </row>
    <row r="110" spans="1:7" ht="21" customHeight="1" x14ac:dyDescent="0.15">
      <c r="A110" s="206"/>
      <c r="B110" s="228"/>
      <c r="C110" s="228"/>
      <c r="D110" s="229"/>
      <c r="E110" s="206"/>
      <c r="F110" s="206"/>
      <c r="G110" s="227"/>
    </row>
    <row r="111" spans="1:7" ht="21" customHeight="1" x14ac:dyDescent="0.15">
      <c r="A111" s="206"/>
      <c r="B111" s="228"/>
      <c r="C111" s="228"/>
      <c r="D111" s="229"/>
      <c r="E111" s="206"/>
      <c r="F111" s="206"/>
      <c r="G111" s="227"/>
    </row>
    <row r="112" spans="1:7" ht="21" customHeight="1" x14ac:dyDescent="0.15">
      <c r="A112" s="206"/>
      <c r="B112" s="228"/>
      <c r="C112" s="228"/>
      <c r="D112" s="229"/>
      <c r="E112" s="206"/>
      <c r="F112" s="206"/>
      <c r="G112" s="227"/>
    </row>
    <row r="113" spans="1:7" ht="21" customHeight="1" x14ac:dyDescent="0.15">
      <c r="A113" s="206"/>
      <c r="B113" s="228"/>
      <c r="C113" s="228"/>
      <c r="D113" s="229"/>
      <c r="E113" s="206"/>
      <c r="F113" s="206"/>
      <c r="G113" s="227"/>
    </row>
    <row r="114" spans="1:7" ht="21" customHeight="1" x14ac:dyDescent="0.15">
      <c r="A114" s="206"/>
      <c r="B114" s="228"/>
      <c r="C114" s="228"/>
      <c r="D114" s="229"/>
      <c r="E114" s="206"/>
      <c r="F114" s="206"/>
      <c r="G114" s="227"/>
    </row>
    <row r="115" spans="1:7" ht="21" customHeight="1" x14ac:dyDescent="0.15">
      <c r="A115" s="206"/>
      <c r="B115" s="228"/>
      <c r="C115" s="228"/>
      <c r="D115" s="229"/>
      <c r="E115" s="206"/>
      <c r="F115" s="206"/>
      <c r="G115" s="227"/>
    </row>
    <row r="116" spans="1:7" ht="21" customHeight="1" x14ac:dyDescent="0.15">
      <c r="A116" s="206"/>
      <c r="B116" s="228"/>
      <c r="C116" s="228"/>
      <c r="D116" s="229"/>
      <c r="E116" s="206"/>
      <c r="F116" s="206"/>
      <c r="G116" s="227"/>
    </row>
    <row r="117" spans="1:7" ht="21" customHeight="1" x14ac:dyDescent="0.15">
      <c r="A117" s="206"/>
      <c r="B117" s="228"/>
      <c r="C117" s="228"/>
      <c r="D117" s="229"/>
      <c r="E117" s="206"/>
      <c r="F117" s="206"/>
      <c r="G117" s="227"/>
    </row>
    <row r="118" spans="1:7" ht="21" customHeight="1" x14ac:dyDescent="0.15">
      <c r="A118" s="206"/>
      <c r="B118" s="228"/>
      <c r="C118" s="228"/>
      <c r="D118" s="229"/>
      <c r="E118" s="206"/>
      <c r="F118" s="206"/>
      <c r="G118" s="227"/>
    </row>
    <row r="119" spans="1:7" ht="21" customHeight="1" x14ac:dyDescent="0.15">
      <c r="A119" s="206"/>
      <c r="B119" s="228"/>
      <c r="C119" s="228"/>
      <c r="D119" s="229"/>
      <c r="E119" s="206"/>
      <c r="F119" s="206"/>
      <c r="G119" s="227"/>
    </row>
    <row r="120" spans="1:7" ht="21" customHeight="1" x14ac:dyDescent="0.15">
      <c r="A120" s="206"/>
      <c r="B120" s="228"/>
      <c r="C120" s="228"/>
      <c r="D120" s="229"/>
      <c r="E120" s="206"/>
      <c r="F120" s="206"/>
      <c r="G120" s="227"/>
    </row>
    <row r="121" spans="1:7" ht="21" customHeight="1" x14ac:dyDescent="0.15">
      <c r="A121" s="206"/>
      <c r="B121" s="228"/>
      <c r="C121" s="228"/>
      <c r="D121" s="229"/>
      <c r="E121" s="206"/>
      <c r="F121" s="206"/>
      <c r="G121" s="227"/>
    </row>
    <row r="122" spans="1:7" ht="21" customHeight="1" x14ac:dyDescent="0.15">
      <c r="A122" s="206"/>
      <c r="B122" s="228"/>
      <c r="C122" s="228"/>
      <c r="D122" s="229"/>
      <c r="E122" s="206"/>
      <c r="F122" s="206"/>
      <c r="G122" s="227"/>
    </row>
    <row r="123" spans="1:7" ht="21" customHeight="1" x14ac:dyDescent="0.15">
      <c r="A123" s="206"/>
      <c r="B123" s="228"/>
      <c r="C123" s="228"/>
      <c r="D123" s="229"/>
      <c r="E123" s="206"/>
      <c r="F123" s="206"/>
      <c r="G123" s="227"/>
    </row>
    <row r="124" spans="1:7" ht="21" customHeight="1" x14ac:dyDescent="0.15">
      <c r="A124" s="206"/>
      <c r="B124" s="228"/>
      <c r="C124" s="228"/>
      <c r="D124" s="229"/>
      <c r="E124" s="206"/>
      <c r="F124" s="206"/>
      <c r="G124" s="227"/>
    </row>
    <row r="125" spans="1:7" ht="21" customHeight="1" x14ac:dyDescent="0.15">
      <c r="A125" s="206"/>
      <c r="B125" s="228"/>
      <c r="C125" s="228"/>
      <c r="D125" s="229"/>
      <c r="E125" s="206"/>
      <c r="F125" s="206"/>
      <c r="G125" s="227"/>
    </row>
    <row r="126" spans="1:7" ht="21" customHeight="1" x14ac:dyDescent="0.15">
      <c r="A126" s="206"/>
      <c r="B126" s="228"/>
      <c r="C126" s="228"/>
      <c r="D126" s="229"/>
      <c r="E126" s="206"/>
      <c r="F126" s="206"/>
      <c r="G126" s="227"/>
    </row>
    <row r="127" spans="1:7" ht="21" customHeight="1" x14ac:dyDescent="0.15">
      <c r="A127" s="206"/>
      <c r="B127" s="228"/>
      <c r="C127" s="228"/>
      <c r="D127" s="229"/>
      <c r="E127" s="206"/>
      <c r="F127" s="206"/>
      <c r="G127" s="227"/>
    </row>
    <row r="128" spans="1:7" ht="21" customHeight="1" x14ac:dyDescent="0.15">
      <c r="A128" s="206"/>
      <c r="B128" s="228"/>
      <c r="C128" s="228"/>
      <c r="D128" s="229"/>
      <c r="E128" s="206"/>
      <c r="F128" s="206"/>
      <c r="G128" s="227"/>
    </row>
    <row r="129" spans="1:7" ht="21" customHeight="1" x14ac:dyDescent="0.15">
      <c r="A129" s="206"/>
      <c r="B129" s="228"/>
      <c r="C129" s="228"/>
      <c r="D129" s="229"/>
      <c r="E129" s="206"/>
      <c r="F129" s="206"/>
      <c r="G129" s="227"/>
    </row>
    <row r="130" spans="1:7" ht="21" customHeight="1" x14ac:dyDescent="0.15">
      <c r="A130" s="206"/>
      <c r="B130" s="228"/>
      <c r="C130" s="228"/>
      <c r="D130" s="229"/>
      <c r="E130" s="206"/>
      <c r="F130" s="206"/>
      <c r="G130" s="227"/>
    </row>
    <row r="131" spans="1:7" ht="21" customHeight="1" x14ac:dyDescent="0.15">
      <c r="A131" s="206"/>
      <c r="B131" s="228"/>
      <c r="C131" s="228"/>
      <c r="D131" s="229"/>
      <c r="E131" s="206"/>
      <c r="F131" s="206"/>
      <c r="G131" s="227"/>
    </row>
    <row r="132" spans="1:7" ht="21" customHeight="1" x14ac:dyDescent="0.15">
      <c r="A132" s="206"/>
      <c r="B132" s="228"/>
      <c r="C132" s="228"/>
      <c r="D132" s="229"/>
      <c r="E132" s="206"/>
      <c r="F132" s="206"/>
      <c r="G132" s="227"/>
    </row>
    <row r="133" spans="1:7" ht="21" customHeight="1" x14ac:dyDescent="0.15">
      <c r="A133" s="206"/>
      <c r="B133" s="228"/>
      <c r="C133" s="228"/>
      <c r="D133" s="229"/>
      <c r="E133" s="206"/>
      <c r="F133" s="206"/>
      <c r="G133" s="227"/>
    </row>
    <row r="134" spans="1:7" ht="21" customHeight="1" x14ac:dyDescent="0.15">
      <c r="A134" s="206"/>
      <c r="B134" s="228"/>
      <c r="C134" s="228"/>
      <c r="D134" s="229"/>
      <c r="E134" s="206"/>
      <c r="F134" s="206"/>
      <c r="G134" s="227"/>
    </row>
    <row r="135" spans="1:7" ht="21" customHeight="1" x14ac:dyDescent="0.15">
      <c r="A135" s="206"/>
      <c r="B135" s="228"/>
      <c r="C135" s="228"/>
      <c r="D135" s="229"/>
      <c r="E135" s="206"/>
      <c r="F135" s="206"/>
      <c r="G135" s="227"/>
    </row>
    <row r="136" spans="1:7" ht="21" customHeight="1" x14ac:dyDescent="0.15">
      <c r="A136" s="206"/>
      <c r="B136" s="228"/>
      <c r="C136" s="228"/>
      <c r="D136" s="229"/>
      <c r="E136" s="206"/>
      <c r="F136" s="206"/>
      <c r="G136" s="227"/>
    </row>
    <row r="137" spans="1:7" ht="21" customHeight="1" x14ac:dyDescent="0.15">
      <c r="A137" s="206"/>
      <c r="B137" s="228"/>
      <c r="C137" s="228"/>
      <c r="D137" s="229"/>
      <c r="E137" s="206"/>
      <c r="F137" s="206"/>
      <c r="G137" s="227"/>
    </row>
    <row r="138" spans="1:7" ht="21" customHeight="1" x14ac:dyDescent="0.15">
      <c r="A138" s="206"/>
      <c r="B138" s="228"/>
      <c r="C138" s="228"/>
      <c r="D138" s="229"/>
      <c r="E138" s="206"/>
      <c r="F138" s="206"/>
      <c r="G138" s="227"/>
    </row>
    <row r="139" spans="1:7" ht="21" customHeight="1" x14ac:dyDescent="0.15">
      <c r="A139" s="206"/>
      <c r="B139" s="228"/>
      <c r="C139" s="228"/>
      <c r="D139" s="229"/>
      <c r="E139" s="206"/>
      <c r="F139" s="206"/>
      <c r="G139" s="227"/>
    </row>
    <row r="140" spans="1:7" ht="21" customHeight="1" x14ac:dyDescent="0.15">
      <c r="A140" s="206"/>
      <c r="B140" s="228"/>
      <c r="C140" s="228"/>
      <c r="D140" s="229"/>
      <c r="E140" s="206"/>
      <c r="F140" s="206"/>
      <c r="G140" s="227"/>
    </row>
    <row r="141" spans="1:7" ht="21" customHeight="1" x14ac:dyDescent="0.15">
      <c r="A141" s="206"/>
      <c r="B141" s="228"/>
      <c r="C141" s="228"/>
      <c r="D141" s="229"/>
      <c r="E141" s="206"/>
      <c r="F141" s="206"/>
      <c r="G141" s="227"/>
    </row>
    <row r="142" spans="1:7" ht="21" customHeight="1" x14ac:dyDescent="0.15">
      <c r="A142" s="206"/>
      <c r="B142" s="228"/>
      <c r="C142" s="228"/>
      <c r="D142" s="229"/>
      <c r="E142" s="206"/>
      <c r="F142" s="206"/>
      <c r="G142" s="227"/>
    </row>
    <row r="143" spans="1:7" ht="21" customHeight="1" x14ac:dyDescent="0.15">
      <c r="A143" s="206"/>
      <c r="B143" s="228"/>
      <c r="C143" s="228"/>
      <c r="D143" s="229"/>
      <c r="E143" s="206"/>
      <c r="F143" s="206"/>
      <c r="G143" s="227"/>
    </row>
    <row r="144" spans="1:7" ht="21" customHeight="1" x14ac:dyDescent="0.15">
      <c r="A144" s="206"/>
      <c r="B144" s="228"/>
      <c r="C144" s="228"/>
      <c r="D144" s="229"/>
      <c r="E144" s="206"/>
      <c r="F144" s="206"/>
      <c r="G144" s="227"/>
    </row>
    <row r="145" spans="1:7" ht="21" customHeight="1" x14ac:dyDescent="0.15">
      <c r="A145" s="206"/>
      <c r="B145" s="228"/>
      <c r="C145" s="228"/>
      <c r="D145" s="229"/>
      <c r="E145" s="206"/>
      <c r="F145" s="206"/>
      <c r="G145" s="227"/>
    </row>
    <row r="146" spans="1:7" ht="21" customHeight="1" x14ac:dyDescent="0.15">
      <c r="A146" s="206"/>
      <c r="B146" s="228"/>
      <c r="C146" s="228"/>
      <c r="D146" s="229"/>
      <c r="E146" s="206"/>
      <c r="F146" s="206"/>
      <c r="G146" s="227"/>
    </row>
    <row r="147" spans="1:7" ht="21" customHeight="1" x14ac:dyDescent="0.15">
      <c r="A147" s="206"/>
      <c r="B147" s="228"/>
      <c r="C147" s="228"/>
      <c r="D147" s="229"/>
      <c r="E147" s="206"/>
      <c r="F147" s="206"/>
      <c r="G147" s="227"/>
    </row>
    <row r="148" spans="1:7" ht="21" customHeight="1" x14ac:dyDescent="0.15">
      <c r="A148" s="206"/>
      <c r="B148" s="228"/>
      <c r="C148" s="228"/>
      <c r="D148" s="229"/>
      <c r="E148" s="206"/>
      <c r="F148" s="206"/>
      <c r="G148" s="227"/>
    </row>
    <row r="149" spans="1:7" ht="21" customHeight="1" x14ac:dyDescent="0.15">
      <c r="A149" s="206"/>
      <c r="B149" s="228"/>
      <c r="C149" s="228"/>
      <c r="D149" s="229"/>
      <c r="E149" s="206"/>
      <c r="F149" s="206"/>
      <c r="G149" s="227"/>
    </row>
    <row r="150" spans="1:7" ht="21" customHeight="1" x14ac:dyDescent="0.15">
      <c r="A150" s="206"/>
      <c r="B150" s="228"/>
      <c r="C150" s="228"/>
      <c r="D150" s="229"/>
      <c r="E150" s="206"/>
      <c r="F150" s="206"/>
      <c r="G150" s="227"/>
    </row>
    <row r="151" spans="1:7" ht="21" customHeight="1" x14ac:dyDescent="0.15">
      <c r="A151" s="206"/>
      <c r="B151" s="228"/>
      <c r="C151" s="228"/>
      <c r="D151" s="229"/>
      <c r="E151" s="206"/>
      <c r="F151" s="206"/>
      <c r="G151" s="227"/>
    </row>
    <row r="152" spans="1:7" ht="21" customHeight="1" x14ac:dyDescent="0.15">
      <c r="A152" s="206"/>
      <c r="B152" s="228"/>
      <c r="C152" s="228"/>
      <c r="D152" s="229"/>
      <c r="E152" s="206"/>
      <c r="F152" s="206"/>
      <c r="G152" s="227"/>
    </row>
    <row r="153" spans="1:7" ht="21" customHeight="1" x14ac:dyDescent="0.15">
      <c r="A153" s="206"/>
      <c r="B153" s="228"/>
      <c r="C153" s="228"/>
      <c r="D153" s="229"/>
      <c r="E153" s="206"/>
      <c r="F153" s="206"/>
      <c r="G153" s="227"/>
    </row>
    <row r="154" spans="1:7" ht="21" customHeight="1" x14ac:dyDescent="0.15">
      <c r="A154" s="206"/>
      <c r="B154" s="228"/>
      <c r="C154" s="228"/>
      <c r="D154" s="229"/>
      <c r="E154" s="206"/>
      <c r="F154" s="206"/>
      <c r="G154" s="227"/>
    </row>
    <row r="155" spans="1:7" ht="21" customHeight="1" x14ac:dyDescent="0.15">
      <c r="A155" s="206"/>
      <c r="B155" s="228"/>
      <c r="C155" s="228"/>
      <c r="D155" s="229"/>
      <c r="E155" s="206"/>
      <c r="F155" s="206"/>
      <c r="G155" s="227"/>
    </row>
    <row r="156" spans="1:7" ht="21" customHeight="1" x14ac:dyDescent="0.15">
      <c r="A156" s="206"/>
      <c r="B156" s="228"/>
      <c r="C156" s="228"/>
      <c r="D156" s="229"/>
      <c r="E156" s="206"/>
      <c r="F156" s="206"/>
      <c r="G156" s="227"/>
    </row>
    <row r="157" spans="1:7" ht="21" customHeight="1" x14ac:dyDescent="0.15">
      <c r="A157" s="206"/>
      <c r="B157" s="228"/>
      <c r="C157" s="228"/>
      <c r="D157" s="229"/>
      <c r="E157" s="206"/>
      <c r="F157" s="206"/>
      <c r="G157" s="227"/>
    </row>
    <row r="158" spans="1:7" ht="21" customHeight="1" x14ac:dyDescent="0.15">
      <c r="A158" s="206"/>
      <c r="B158" s="228"/>
      <c r="C158" s="228"/>
      <c r="D158" s="229"/>
      <c r="E158" s="206"/>
      <c r="F158" s="206"/>
      <c r="G158" s="227"/>
    </row>
    <row r="159" spans="1:7" ht="21" customHeight="1" x14ac:dyDescent="0.15">
      <c r="A159" s="206"/>
      <c r="B159" s="228"/>
      <c r="C159" s="228"/>
      <c r="D159" s="229"/>
      <c r="E159" s="206"/>
      <c r="F159" s="206"/>
      <c r="G159" s="227"/>
    </row>
    <row r="160" spans="1:7" ht="21" customHeight="1" x14ac:dyDescent="0.15">
      <c r="A160" s="206"/>
      <c r="B160" s="228"/>
      <c r="C160" s="228"/>
      <c r="D160" s="229"/>
      <c r="E160" s="206"/>
      <c r="F160" s="206"/>
      <c r="G160" s="227"/>
    </row>
    <row r="161" spans="1:20" ht="21" customHeight="1" x14ac:dyDescent="0.15">
      <c r="A161" s="206"/>
      <c r="B161" s="228"/>
      <c r="C161" s="228"/>
      <c r="D161" s="229"/>
      <c r="E161" s="206"/>
      <c r="F161" s="206"/>
      <c r="G161" s="227"/>
      <c r="T161" s="226">
        <f>24500-O162</f>
        <v>24500</v>
      </c>
    </row>
    <row r="162" spans="1:20" ht="21" customHeight="1" x14ac:dyDescent="0.15">
      <c r="A162" s="206"/>
      <c r="B162" s="228"/>
      <c r="C162" s="228"/>
      <c r="D162" s="229"/>
      <c r="E162" s="206"/>
      <c r="F162" s="206"/>
      <c r="G162" s="227"/>
      <c r="T162" s="226">
        <f>-24413.117+L163</f>
        <v>-24413.116999999998</v>
      </c>
    </row>
    <row r="163" spans="1:20" ht="21" customHeight="1" x14ac:dyDescent="0.15">
      <c r="A163" s="206"/>
      <c r="B163" s="228"/>
      <c r="C163" s="228"/>
      <c r="D163" s="229"/>
      <c r="E163" s="206"/>
      <c r="F163" s="206"/>
      <c r="G163" s="227"/>
    </row>
    <row r="164" spans="1:20" ht="21" customHeight="1" x14ac:dyDescent="0.15">
      <c r="A164" s="206"/>
      <c r="B164" s="228"/>
      <c r="C164" s="228"/>
      <c r="D164" s="229"/>
      <c r="E164" s="206"/>
      <c r="F164" s="206"/>
      <c r="G164" s="227"/>
      <c r="T164" s="202">
        <f>O163-L164</f>
        <v>0</v>
      </c>
    </row>
    <row r="165" spans="1:20" ht="21" customHeight="1" x14ac:dyDescent="0.15">
      <c r="A165" s="206"/>
      <c r="B165" s="228"/>
      <c r="C165" s="228"/>
      <c r="D165" s="229"/>
      <c r="E165" s="206"/>
      <c r="F165" s="206"/>
      <c r="G165" s="227"/>
    </row>
    <row r="166" spans="1:20" ht="21" customHeight="1" x14ac:dyDescent="0.15">
      <c r="A166" s="206"/>
      <c r="B166" s="228"/>
      <c r="C166" s="228"/>
      <c r="D166" s="229"/>
      <c r="E166" s="206"/>
      <c r="F166" s="206"/>
      <c r="G166" s="227"/>
    </row>
    <row r="167" spans="1:20" ht="21" customHeight="1" x14ac:dyDescent="0.15">
      <c r="A167" s="206"/>
      <c r="B167" s="228"/>
      <c r="C167" s="228"/>
      <c r="D167" s="229"/>
      <c r="E167" s="206"/>
      <c r="F167" s="206"/>
      <c r="G167" s="227"/>
    </row>
    <row r="168" spans="1:20" ht="21" customHeight="1" x14ac:dyDescent="0.15">
      <c r="A168" s="206"/>
      <c r="B168" s="228"/>
      <c r="C168" s="228"/>
      <c r="D168" s="229"/>
      <c r="E168" s="206"/>
      <c r="F168" s="206"/>
      <c r="G168" s="227"/>
    </row>
    <row r="169" spans="1:20" ht="21" customHeight="1" x14ac:dyDescent="0.15">
      <c r="A169" s="206"/>
      <c r="B169" s="228"/>
      <c r="C169" s="228"/>
      <c r="D169" s="229"/>
      <c r="E169" s="206"/>
      <c r="F169" s="206"/>
      <c r="G169" s="227"/>
    </row>
    <row r="170" spans="1:20" ht="21" customHeight="1" x14ac:dyDescent="0.15">
      <c r="A170" s="206"/>
      <c r="B170" s="228"/>
      <c r="C170" s="228"/>
      <c r="D170" s="229"/>
      <c r="E170" s="206"/>
      <c r="F170" s="206"/>
      <c r="G170" s="227"/>
    </row>
    <row r="171" spans="1:20" ht="21" customHeight="1" x14ac:dyDescent="0.15">
      <c r="A171" s="206"/>
      <c r="B171" s="228"/>
      <c r="C171" s="228"/>
      <c r="D171" s="229"/>
      <c r="E171" s="206"/>
      <c r="F171" s="206"/>
      <c r="G171" s="227"/>
    </row>
    <row r="172" spans="1:20" ht="21" customHeight="1" x14ac:dyDescent="0.15">
      <c r="A172" s="206"/>
      <c r="B172" s="228"/>
      <c r="C172" s="228"/>
      <c r="D172" s="229"/>
      <c r="E172" s="206"/>
      <c r="F172" s="206"/>
      <c r="G172" s="227"/>
    </row>
    <row r="173" spans="1:20" ht="21" customHeight="1" x14ac:dyDescent="0.15">
      <c r="A173" s="206"/>
      <c r="B173" s="228"/>
      <c r="C173" s="228"/>
      <c r="D173" s="229"/>
      <c r="E173" s="206"/>
      <c r="F173" s="206"/>
      <c r="G173" s="227"/>
    </row>
    <row r="174" spans="1:20" ht="21" customHeight="1" x14ac:dyDescent="0.15">
      <c r="A174" s="206"/>
      <c r="B174" s="228"/>
      <c r="C174" s="228"/>
      <c r="D174" s="229"/>
      <c r="E174" s="206"/>
      <c r="F174" s="206"/>
      <c r="G174" s="227"/>
    </row>
    <row r="175" spans="1:20" ht="21" customHeight="1" x14ac:dyDescent="0.15">
      <c r="A175" s="206"/>
      <c r="B175" s="228"/>
      <c r="C175" s="228"/>
      <c r="D175" s="229"/>
      <c r="E175" s="206"/>
      <c r="F175" s="206"/>
      <c r="G175" s="227"/>
    </row>
    <row r="176" spans="1:20" ht="21" customHeight="1" x14ac:dyDescent="0.15">
      <c r="A176" s="206"/>
      <c r="B176" s="228"/>
      <c r="C176" s="228"/>
      <c r="D176" s="229"/>
      <c r="E176" s="206"/>
      <c r="F176" s="206"/>
      <c r="G176" s="227"/>
    </row>
    <row r="177" spans="1:7" ht="21" customHeight="1" x14ac:dyDescent="0.15">
      <c r="A177" s="206"/>
      <c r="B177" s="228"/>
      <c r="C177" s="228"/>
      <c r="D177" s="229"/>
      <c r="E177" s="206"/>
      <c r="F177" s="206"/>
      <c r="G177" s="227"/>
    </row>
    <row r="178" spans="1:7" ht="21" customHeight="1" x14ac:dyDescent="0.15">
      <c r="A178" s="206"/>
      <c r="B178" s="228"/>
      <c r="C178" s="228"/>
      <c r="D178" s="229"/>
      <c r="E178" s="206"/>
      <c r="F178" s="206"/>
      <c r="G178" s="227"/>
    </row>
    <row r="179" spans="1:7" ht="21" customHeight="1" x14ac:dyDescent="0.15">
      <c r="A179" s="206"/>
      <c r="B179" s="228"/>
      <c r="C179" s="228"/>
      <c r="D179" s="229"/>
      <c r="E179" s="206"/>
      <c r="F179" s="206"/>
      <c r="G179" s="227"/>
    </row>
    <row r="180" spans="1:7" ht="21" customHeight="1" x14ac:dyDescent="0.15">
      <c r="A180" s="206"/>
      <c r="B180" s="228"/>
      <c r="C180" s="228"/>
      <c r="D180" s="229"/>
      <c r="E180" s="206"/>
      <c r="F180" s="206"/>
      <c r="G180" s="227"/>
    </row>
    <row r="181" spans="1:7" ht="21" customHeight="1" x14ac:dyDescent="0.15">
      <c r="A181" s="206"/>
      <c r="B181" s="228"/>
      <c r="C181" s="228"/>
      <c r="D181" s="229"/>
      <c r="E181" s="206"/>
      <c r="F181" s="206"/>
      <c r="G181" s="227"/>
    </row>
    <row r="182" spans="1:7" ht="21" customHeight="1" x14ac:dyDescent="0.15">
      <c r="A182" s="206"/>
      <c r="B182" s="228"/>
      <c r="C182" s="228"/>
      <c r="D182" s="229"/>
      <c r="E182" s="206"/>
      <c r="F182" s="206"/>
      <c r="G182" s="227"/>
    </row>
    <row r="183" spans="1:7" ht="21" customHeight="1" x14ac:dyDescent="0.15">
      <c r="A183" s="206"/>
      <c r="B183" s="228"/>
      <c r="C183" s="228"/>
      <c r="D183" s="229"/>
      <c r="E183" s="206"/>
      <c r="F183" s="206"/>
      <c r="G183" s="227"/>
    </row>
    <row r="184" spans="1:7" ht="21" customHeight="1" x14ac:dyDescent="0.15">
      <c r="A184" s="206"/>
      <c r="B184" s="228"/>
      <c r="C184" s="228"/>
      <c r="D184" s="229"/>
      <c r="E184" s="206"/>
      <c r="F184" s="206"/>
      <c r="G184" s="227"/>
    </row>
    <row r="185" spans="1:7" ht="21" customHeight="1" x14ac:dyDescent="0.15">
      <c r="A185" s="206"/>
      <c r="B185" s="228"/>
      <c r="C185" s="228"/>
      <c r="D185" s="229"/>
      <c r="E185" s="206"/>
      <c r="F185" s="206"/>
      <c r="G185" s="227"/>
    </row>
    <row r="186" spans="1:7" ht="21" customHeight="1" x14ac:dyDescent="0.15">
      <c r="A186" s="206"/>
      <c r="B186" s="228"/>
      <c r="C186" s="228"/>
      <c r="D186" s="229"/>
      <c r="E186" s="206"/>
      <c r="F186" s="206"/>
      <c r="G186" s="227"/>
    </row>
    <row r="187" spans="1:7" ht="21" customHeight="1" x14ac:dyDescent="0.15">
      <c r="A187" s="206"/>
      <c r="B187" s="228"/>
      <c r="C187" s="228"/>
      <c r="D187" s="229"/>
      <c r="E187" s="206"/>
      <c r="F187" s="206"/>
      <c r="G187" s="227"/>
    </row>
    <row r="188" spans="1:7" ht="21" customHeight="1" x14ac:dyDescent="0.15">
      <c r="A188" s="206"/>
      <c r="B188" s="228"/>
      <c r="C188" s="228"/>
      <c r="D188" s="229"/>
      <c r="E188" s="206"/>
      <c r="F188" s="206"/>
      <c r="G188" s="227"/>
    </row>
    <row r="189" spans="1:7" ht="21" customHeight="1" x14ac:dyDescent="0.15">
      <c r="A189" s="206"/>
      <c r="B189" s="228"/>
      <c r="C189" s="228"/>
      <c r="D189" s="229"/>
      <c r="E189" s="206"/>
      <c r="F189" s="206"/>
      <c r="G189" s="227"/>
    </row>
    <row r="190" spans="1:7" ht="21" customHeight="1" x14ac:dyDescent="0.15">
      <c r="A190" s="206"/>
      <c r="B190" s="228"/>
      <c r="C190" s="228"/>
      <c r="D190" s="229"/>
      <c r="E190" s="206"/>
      <c r="F190" s="206"/>
      <c r="G190" s="227"/>
    </row>
    <row r="191" spans="1:7" ht="21" customHeight="1" x14ac:dyDescent="0.15">
      <c r="A191" s="206"/>
      <c r="B191" s="228"/>
      <c r="C191" s="228"/>
      <c r="D191" s="229"/>
      <c r="E191" s="206"/>
      <c r="F191" s="206"/>
      <c r="G191" s="227"/>
    </row>
    <row r="192" spans="1:7" ht="21" customHeight="1" x14ac:dyDescent="0.15">
      <c r="A192" s="206"/>
      <c r="B192" s="228"/>
      <c r="C192" s="228"/>
      <c r="D192" s="229"/>
      <c r="E192" s="206"/>
      <c r="F192" s="206"/>
      <c r="G192" s="227"/>
    </row>
    <row r="193" spans="1:7" ht="21" customHeight="1" x14ac:dyDescent="0.15">
      <c r="A193" s="206"/>
      <c r="B193" s="228"/>
      <c r="C193" s="228"/>
      <c r="D193" s="229"/>
      <c r="E193" s="206"/>
      <c r="F193" s="206"/>
      <c r="G193" s="227"/>
    </row>
    <row r="194" spans="1:7" ht="21" customHeight="1" x14ac:dyDescent="0.15">
      <c r="A194" s="206"/>
      <c r="B194" s="228"/>
      <c r="C194" s="228"/>
      <c r="D194" s="229"/>
      <c r="E194" s="206"/>
      <c r="F194" s="206"/>
      <c r="G194" s="227"/>
    </row>
    <row r="195" spans="1:7" ht="21" customHeight="1" x14ac:dyDescent="0.15">
      <c r="A195" s="206"/>
      <c r="B195" s="228"/>
      <c r="C195" s="228"/>
      <c r="D195" s="229"/>
      <c r="E195" s="206"/>
      <c r="F195" s="206"/>
      <c r="G195" s="227"/>
    </row>
    <row r="196" spans="1:7" ht="21" customHeight="1" x14ac:dyDescent="0.15">
      <c r="A196" s="206"/>
      <c r="B196" s="228"/>
      <c r="C196" s="228"/>
      <c r="D196" s="229"/>
      <c r="E196" s="206"/>
      <c r="F196" s="206"/>
      <c r="G196" s="227"/>
    </row>
    <row r="197" spans="1:7" ht="21" customHeight="1" x14ac:dyDescent="0.15">
      <c r="A197" s="206"/>
      <c r="B197" s="228"/>
      <c r="C197" s="228"/>
      <c r="D197" s="229"/>
      <c r="E197" s="206"/>
      <c r="F197" s="206"/>
      <c r="G197" s="227"/>
    </row>
    <row r="198" spans="1:7" ht="21" customHeight="1" x14ac:dyDescent="0.15">
      <c r="A198" s="206"/>
      <c r="B198" s="228"/>
      <c r="C198" s="228"/>
      <c r="D198" s="229"/>
      <c r="E198" s="206"/>
      <c r="F198" s="206"/>
      <c r="G198" s="227"/>
    </row>
    <row r="199" spans="1:7" ht="21" customHeight="1" x14ac:dyDescent="0.15">
      <c r="A199" s="206"/>
      <c r="B199" s="228"/>
      <c r="C199" s="228"/>
      <c r="D199" s="229"/>
      <c r="E199" s="206"/>
      <c r="F199" s="206"/>
      <c r="G199" s="227"/>
    </row>
    <row r="200" spans="1:7" ht="21" customHeight="1" x14ac:dyDescent="0.15">
      <c r="A200" s="206"/>
      <c r="B200" s="228"/>
      <c r="C200" s="228"/>
      <c r="D200" s="229"/>
      <c r="E200" s="206"/>
      <c r="F200" s="206"/>
      <c r="G200" s="227"/>
    </row>
    <row r="201" spans="1:7" ht="21" customHeight="1" x14ac:dyDescent="0.15">
      <c r="A201" s="206"/>
      <c r="B201" s="228"/>
      <c r="C201" s="228"/>
      <c r="D201" s="229"/>
      <c r="E201" s="206"/>
      <c r="F201" s="206"/>
      <c r="G201" s="227"/>
    </row>
    <row r="202" spans="1:7" ht="21" customHeight="1" x14ac:dyDescent="0.15">
      <c r="A202" s="206"/>
      <c r="B202" s="228"/>
      <c r="C202" s="228"/>
      <c r="D202" s="229"/>
      <c r="E202" s="206"/>
      <c r="F202" s="206"/>
      <c r="G202" s="227"/>
    </row>
    <row r="203" spans="1:7" ht="21" customHeight="1" x14ac:dyDescent="0.15">
      <c r="A203" s="206"/>
      <c r="B203" s="228"/>
      <c r="C203" s="228"/>
      <c r="D203" s="229"/>
      <c r="E203" s="206"/>
      <c r="F203" s="206"/>
      <c r="G203" s="227"/>
    </row>
    <row r="204" spans="1:7" ht="21" customHeight="1" x14ac:dyDescent="0.15">
      <c r="A204" s="206"/>
      <c r="B204" s="228"/>
      <c r="C204" s="228"/>
      <c r="D204" s="229"/>
      <c r="E204" s="206"/>
      <c r="F204" s="206"/>
      <c r="G204" s="227"/>
    </row>
    <row r="205" spans="1:7" ht="21" customHeight="1" x14ac:dyDescent="0.15">
      <c r="A205" s="206"/>
      <c r="B205" s="228"/>
      <c r="C205" s="228"/>
      <c r="D205" s="229"/>
      <c r="E205" s="206"/>
      <c r="F205" s="206"/>
      <c r="G205" s="227"/>
    </row>
    <row r="206" spans="1:7" ht="21" customHeight="1" x14ac:dyDescent="0.15">
      <c r="A206" s="206"/>
      <c r="B206" s="228"/>
      <c r="C206" s="228"/>
      <c r="D206" s="229"/>
      <c r="E206" s="206"/>
      <c r="F206" s="206"/>
      <c r="G206" s="227"/>
    </row>
    <row r="207" spans="1:7" ht="21" customHeight="1" x14ac:dyDescent="0.15">
      <c r="A207" s="206"/>
      <c r="B207" s="228"/>
      <c r="C207" s="228"/>
      <c r="D207" s="229"/>
      <c r="E207" s="206"/>
      <c r="F207" s="206"/>
      <c r="G207" s="227"/>
    </row>
    <row r="208" spans="1:7" ht="21" customHeight="1" x14ac:dyDescent="0.15">
      <c r="A208" s="206"/>
      <c r="B208" s="228"/>
      <c r="C208" s="228"/>
      <c r="D208" s="229"/>
      <c r="E208" s="206"/>
      <c r="F208" s="206"/>
      <c r="G208" s="227"/>
    </row>
    <row r="209" spans="1:7" ht="21" customHeight="1" x14ac:dyDescent="0.15">
      <c r="A209" s="206"/>
      <c r="B209" s="228"/>
      <c r="C209" s="228"/>
      <c r="D209" s="229"/>
      <c r="E209" s="206"/>
      <c r="F209" s="206"/>
      <c r="G209" s="227"/>
    </row>
    <row r="210" spans="1:7" ht="21" customHeight="1" x14ac:dyDescent="0.15">
      <c r="A210" s="206"/>
      <c r="B210" s="228"/>
      <c r="C210" s="228"/>
      <c r="D210" s="229"/>
      <c r="E210" s="206"/>
      <c r="F210" s="206"/>
      <c r="G210" s="227"/>
    </row>
    <row r="211" spans="1:7" ht="21" customHeight="1" x14ac:dyDescent="0.15">
      <c r="A211" s="206"/>
      <c r="B211" s="228"/>
      <c r="C211" s="228"/>
      <c r="D211" s="229"/>
      <c r="E211" s="206"/>
      <c r="F211" s="206"/>
      <c r="G211" s="227"/>
    </row>
    <row r="212" spans="1:7" ht="21" customHeight="1" x14ac:dyDescent="0.15">
      <c r="A212" s="206"/>
      <c r="B212" s="228"/>
      <c r="C212" s="228"/>
      <c r="D212" s="229"/>
      <c r="E212" s="206"/>
      <c r="F212" s="206"/>
      <c r="G212" s="227"/>
    </row>
    <row r="213" spans="1:7" ht="21" customHeight="1" x14ac:dyDescent="0.15">
      <c r="A213" s="206"/>
      <c r="B213" s="228"/>
      <c r="C213" s="228"/>
      <c r="D213" s="229"/>
      <c r="E213" s="206"/>
      <c r="F213" s="206"/>
      <c r="G213" s="227"/>
    </row>
    <row r="214" spans="1:7" ht="21" customHeight="1" x14ac:dyDescent="0.15">
      <c r="A214" s="206"/>
      <c r="B214" s="228"/>
      <c r="C214" s="228"/>
      <c r="D214" s="229"/>
      <c r="E214" s="206"/>
      <c r="F214" s="206"/>
      <c r="G214" s="227"/>
    </row>
    <row r="215" spans="1:7" ht="21" customHeight="1" x14ac:dyDescent="0.15">
      <c r="A215" s="206"/>
      <c r="B215" s="228"/>
      <c r="C215" s="228"/>
      <c r="D215" s="229"/>
      <c r="E215" s="206"/>
      <c r="F215" s="206"/>
      <c r="G215" s="227"/>
    </row>
    <row r="216" spans="1:7" ht="21" customHeight="1" x14ac:dyDescent="0.15">
      <c r="A216" s="206"/>
      <c r="B216" s="228"/>
      <c r="C216" s="228"/>
      <c r="D216" s="229"/>
      <c r="E216" s="206"/>
      <c r="F216" s="206"/>
      <c r="G216" s="227"/>
    </row>
    <row r="217" spans="1:7" ht="21" customHeight="1" x14ac:dyDescent="0.15">
      <c r="A217" s="206"/>
      <c r="B217" s="228"/>
      <c r="C217" s="228"/>
      <c r="D217" s="229"/>
      <c r="E217" s="206"/>
      <c r="F217" s="206"/>
      <c r="G217" s="227"/>
    </row>
    <row r="218" spans="1:7" ht="21" customHeight="1" x14ac:dyDescent="0.15">
      <c r="A218" s="206"/>
      <c r="B218" s="228"/>
      <c r="C218" s="228"/>
      <c r="D218" s="229"/>
      <c r="E218" s="206"/>
      <c r="F218" s="206"/>
      <c r="G218" s="227"/>
    </row>
    <row r="219" spans="1:7" ht="21" customHeight="1" x14ac:dyDescent="0.15">
      <c r="A219" s="206"/>
      <c r="B219" s="228"/>
      <c r="C219" s="228"/>
      <c r="D219" s="229"/>
      <c r="E219" s="206"/>
      <c r="F219" s="206"/>
      <c r="G219" s="227"/>
    </row>
    <row r="220" spans="1:7" ht="21" customHeight="1" x14ac:dyDescent="0.15">
      <c r="A220" s="206"/>
      <c r="B220" s="228"/>
      <c r="C220" s="228"/>
      <c r="D220" s="229"/>
      <c r="E220" s="206"/>
      <c r="F220" s="206"/>
      <c r="G220" s="227"/>
    </row>
    <row r="221" spans="1:7" ht="21" customHeight="1" x14ac:dyDescent="0.15">
      <c r="A221" s="206"/>
      <c r="B221" s="228"/>
      <c r="C221" s="228"/>
      <c r="D221" s="229"/>
      <c r="E221" s="206"/>
      <c r="F221" s="206"/>
      <c r="G221" s="227"/>
    </row>
    <row r="222" spans="1:7" ht="21" customHeight="1" x14ac:dyDescent="0.15">
      <c r="A222" s="206"/>
      <c r="B222" s="228"/>
      <c r="C222" s="228"/>
      <c r="D222" s="229"/>
      <c r="E222" s="206"/>
      <c r="F222" s="206"/>
      <c r="G222" s="227"/>
    </row>
    <row r="223" spans="1:7" ht="21" customHeight="1" x14ac:dyDescent="0.15">
      <c r="A223" s="206"/>
      <c r="B223" s="228"/>
      <c r="C223" s="228"/>
      <c r="D223" s="229"/>
      <c r="E223" s="206"/>
      <c r="F223" s="206"/>
      <c r="G223" s="227"/>
    </row>
    <row r="224" spans="1:7" ht="21" customHeight="1" x14ac:dyDescent="0.15">
      <c r="A224" s="206"/>
      <c r="B224" s="228"/>
      <c r="C224" s="228"/>
      <c r="D224" s="229"/>
      <c r="E224" s="206"/>
      <c r="F224" s="206"/>
      <c r="G224" s="227"/>
    </row>
    <row r="225" spans="1:7" ht="21" customHeight="1" x14ac:dyDescent="0.15">
      <c r="A225" s="206"/>
      <c r="B225" s="228"/>
      <c r="C225" s="228"/>
      <c r="D225" s="229"/>
      <c r="E225" s="206"/>
      <c r="F225" s="206"/>
      <c r="G225" s="227"/>
    </row>
    <row r="226" spans="1:7" ht="21" customHeight="1" x14ac:dyDescent="0.15">
      <c r="A226" s="206"/>
      <c r="B226" s="228"/>
      <c r="C226" s="228"/>
      <c r="D226" s="229"/>
      <c r="E226" s="206"/>
      <c r="F226" s="206"/>
      <c r="G226" s="227"/>
    </row>
    <row r="227" spans="1:7" ht="21" customHeight="1" x14ac:dyDescent="0.15">
      <c r="A227" s="206"/>
      <c r="B227" s="228"/>
      <c r="C227" s="228"/>
      <c r="D227" s="229"/>
      <c r="E227" s="206"/>
      <c r="F227" s="206"/>
      <c r="G227" s="227"/>
    </row>
    <row r="228" spans="1:7" ht="21" customHeight="1" x14ac:dyDescent="0.15">
      <c r="A228" s="206"/>
      <c r="B228" s="228"/>
      <c r="C228" s="228"/>
      <c r="D228" s="229"/>
      <c r="E228" s="206"/>
      <c r="F228" s="206"/>
      <c r="G228" s="227"/>
    </row>
    <row r="229" spans="1:7" ht="21" customHeight="1" x14ac:dyDescent="0.15">
      <c r="A229" s="206"/>
      <c r="B229" s="228"/>
      <c r="C229" s="228"/>
      <c r="D229" s="229"/>
      <c r="E229" s="206"/>
      <c r="F229" s="206"/>
      <c r="G229" s="227"/>
    </row>
    <row r="230" spans="1:7" ht="21" customHeight="1" x14ac:dyDescent="0.15">
      <c r="A230" s="206"/>
      <c r="B230" s="228"/>
      <c r="C230" s="228"/>
      <c r="D230" s="229"/>
      <c r="E230" s="206"/>
      <c r="F230" s="206"/>
      <c r="G230" s="227"/>
    </row>
    <row r="231" spans="1:7" ht="21" customHeight="1" x14ac:dyDescent="0.15">
      <c r="A231" s="206"/>
      <c r="B231" s="228"/>
      <c r="C231" s="228"/>
      <c r="D231" s="229"/>
      <c r="E231" s="206"/>
      <c r="F231" s="206"/>
      <c r="G231" s="227"/>
    </row>
    <row r="232" spans="1:7" ht="21" customHeight="1" x14ac:dyDescent="0.15">
      <c r="A232" s="206"/>
      <c r="B232" s="228"/>
      <c r="C232" s="228"/>
      <c r="D232" s="229"/>
      <c r="E232" s="206"/>
      <c r="F232" s="206"/>
      <c r="G232" s="227"/>
    </row>
    <row r="233" spans="1:7" ht="21" customHeight="1" x14ac:dyDescent="0.15">
      <c r="A233" s="206"/>
      <c r="B233" s="228"/>
      <c r="C233" s="228"/>
      <c r="D233" s="229"/>
      <c r="E233" s="206"/>
      <c r="F233" s="206"/>
      <c r="G233" s="227"/>
    </row>
    <row r="234" spans="1:7" ht="21" customHeight="1" x14ac:dyDescent="0.15">
      <c r="A234" s="206"/>
      <c r="B234" s="228"/>
      <c r="C234" s="228"/>
      <c r="D234" s="229"/>
      <c r="E234" s="206"/>
      <c r="F234" s="206"/>
      <c r="G234" s="227"/>
    </row>
    <row r="235" spans="1:7" ht="21" customHeight="1" x14ac:dyDescent="0.15">
      <c r="A235" s="206"/>
      <c r="B235" s="228"/>
      <c r="C235" s="228"/>
      <c r="D235" s="229"/>
      <c r="E235" s="206"/>
      <c r="F235" s="206"/>
      <c r="G235" s="227"/>
    </row>
    <row r="236" spans="1:7" ht="21" customHeight="1" x14ac:dyDescent="0.15">
      <c r="A236" s="206"/>
      <c r="B236" s="228"/>
      <c r="C236" s="228"/>
      <c r="D236" s="229"/>
      <c r="E236" s="206"/>
      <c r="F236" s="206"/>
      <c r="G236" s="227"/>
    </row>
    <row r="237" spans="1:7" ht="21" customHeight="1" x14ac:dyDescent="0.15">
      <c r="A237" s="206"/>
      <c r="B237" s="228"/>
      <c r="C237" s="228"/>
      <c r="D237" s="229"/>
      <c r="E237" s="206"/>
      <c r="F237" s="206"/>
      <c r="G237" s="227"/>
    </row>
    <row r="238" spans="1:7" ht="21" customHeight="1" x14ac:dyDescent="0.15">
      <c r="A238" s="206"/>
      <c r="B238" s="228"/>
      <c r="C238" s="228"/>
      <c r="D238" s="229"/>
      <c r="E238" s="206"/>
      <c r="F238" s="206"/>
      <c r="G238" s="227"/>
    </row>
    <row r="239" spans="1:7" ht="21" customHeight="1" x14ac:dyDescent="0.15">
      <c r="A239" s="206"/>
      <c r="B239" s="228"/>
      <c r="C239" s="228"/>
      <c r="D239" s="229"/>
      <c r="E239" s="206"/>
      <c r="F239" s="206"/>
      <c r="G239" s="227"/>
    </row>
    <row r="240" spans="1:7" ht="21" customHeight="1" x14ac:dyDescent="0.15">
      <c r="A240" s="206"/>
      <c r="B240" s="228"/>
      <c r="C240" s="228"/>
      <c r="D240" s="229"/>
      <c r="E240" s="206"/>
      <c r="F240" s="206"/>
      <c r="G240" s="227"/>
    </row>
    <row r="241" spans="1:7" ht="21" customHeight="1" x14ac:dyDescent="0.15">
      <c r="A241" s="206"/>
      <c r="B241" s="228"/>
      <c r="C241" s="228"/>
      <c r="D241" s="229"/>
      <c r="E241" s="206"/>
      <c r="F241" s="206"/>
      <c r="G241" s="227"/>
    </row>
    <row r="242" spans="1:7" ht="21" customHeight="1" x14ac:dyDescent="0.15">
      <c r="A242" s="206"/>
      <c r="B242" s="228"/>
      <c r="C242" s="228"/>
      <c r="D242" s="229"/>
      <c r="E242" s="206"/>
      <c r="F242" s="206"/>
      <c r="G242" s="227"/>
    </row>
    <row r="243" spans="1:7" ht="21" customHeight="1" x14ac:dyDescent="0.15">
      <c r="A243" s="206"/>
      <c r="B243" s="228"/>
      <c r="C243" s="228"/>
      <c r="D243" s="229"/>
      <c r="E243" s="206"/>
      <c r="F243" s="206"/>
      <c r="G243" s="227"/>
    </row>
    <row r="244" spans="1:7" ht="21" customHeight="1" x14ac:dyDescent="0.15">
      <c r="A244" s="206"/>
      <c r="B244" s="228"/>
      <c r="C244" s="228"/>
      <c r="D244" s="229"/>
      <c r="E244" s="206"/>
      <c r="F244" s="206"/>
      <c r="G244" s="227"/>
    </row>
    <row r="245" spans="1:7" ht="21" customHeight="1" x14ac:dyDescent="0.15">
      <c r="A245" s="206"/>
      <c r="B245" s="228"/>
      <c r="C245" s="228"/>
      <c r="D245" s="229"/>
      <c r="E245" s="206"/>
      <c r="F245" s="206"/>
      <c r="G245" s="227"/>
    </row>
    <row r="246" spans="1:7" ht="21" customHeight="1" x14ac:dyDescent="0.15">
      <c r="A246" s="206"/>
      <c r="B246" s="228"/>
      <c r="C246" s="228"/>
      <c r="D246" s="229"/>
      <c r="E246" s="206"/>
      <c r="F246" s="206"/>
      <c r="G246" s="227"/>
    </row>
    <row r="247" spans="1:7" ht="21" customHeight="1" x14ac:dyDescent="0.15">
      <c r="A247" s="206"/>
      <c r="B247" s="228"/>
      <c r="C247" s="228"/>
      <c r="D247" s="229"/>
      <c r="E247" s="206"/>
      <c r="F247" s="206"/>
      <c r="G247" s="227"/>
    </row>
    <row r="248" spans="1:7" ht="21" customHeight="1" x14ac:dyDescent="0.15">
      <c r="A248" s="206"/>
      <c r="B248" s="228"/>
      <c r="C248" s="228"/>
      <c r="D248" s="229"/>
      <c r="E248" s="206"/>
      <c r="F248" s="206"/>
      <c r="G248" s="227"/>
    </row>
    <row r="249" spans="1:7" ht="21" customHeight="1" x14ac:dyDescent="0.15">
      <c r="A249" s="206"/>
      <c r="B249" s="228"/>
      <c r="C249" s="228"/>
      <c r="D249" s="229"/>
      <c r="E249" s="206"/>
      <c r="F249" s="206"/>
      <c r="G249" s="227"/>
    </row>
    <row r="250" spans="1:7" ht="21" customHeight="1" x14ac:dyDescent="0.15">
      <c r="A250" s="206"/>
      <c r="B250" s="228"/>
      <c r="C250" s="228"/>
      <c r="D250" s="229"/>
      <c r="E250" s="206"/>
      <c r="F250" s="206"/>
      <c r="G250" s="227"/>
    </row>
    <row r="251" spans="1:7" ht="21" customHeight="1" x14ac:dyDescent="0.15">
      <c r="A251" s="206"/>
      <c r="B251" s="228"/>
      <c r="C251" s="228"/>
      <c r="D251" s="229"/>
      <c r="E251" s="206"/>
      <c r="F251" s="206"/>
      <c r="G251" s="227"/>
    </row>
    <row r="252" spans="1:7" ht="21" customHeight="1" x14ac:dyDescent="0.15">
      <c r="A252" s="206"/>
      <c r="B252" s="228"/>
      <c r="C252" s="228"/>
      <c r="D252" s="229"/>
      <c r="E252" s="206"/>
      <c r="F252" s="206"/>
      <c r="G252" s="227"/>
    </row>
    <row r="253" spans="1:7" ht="21" customHeight="1" x14ac:dyDescent="0.15">
      <c r="A253" s="206"/>
      <c r="B253" s="228"/>
      <c r="C253" s="228"/>
      <c r="D253" s="229"/>
      <c r="E253" s="206"/>
      <c r="F253" s="206"/>
      <c r="G253" s="227"/>
    </row>
    <row r="254" spans="1:7" ht="21" customHeight="1" x14ac:dyDescent="0.15">
      <c r="A254" s="206"/>
      <c r="B254" s="228"/>
      <c r="C254" s="228"/>
      <c r="D254" s="229"/>
      <c r="E254" s="206"/>
      <c r="F254" s="206"/>
      <c r="G254" s="227"/>
    </row>
    <row r="255" spans="1:7" ht="21" customHeight="1" x14ac:dyDescent="0.15">
      <c r="A255" s="206"/>
      <c r="B255" s="228"/>
      <c r="C255" s="228"/>
      <c r="D255" s="229"/>
      <c r="E255" s="206"/>
      <c r="F255" s="206"/>
      <c r="G255" s="227"/>
    </row>
    <row r="256" spans="1:7" ht="21" customHeight="1" x14ac:dyDescent="0.15">
      <c r="A256" s="206"/>
      <c r="B256" s="228"/>
      <c r="C256" s="228"/>
      <c r="D256" s="229"/>
      <c r="E256" s="206"/>
      <c r="F256" s="206"/>
      <c r="G256" s="227"/>
    </row>
    <row r="257" spans="1:7" ht="21" customHeight="1" x14ac:dyDescent="0.15">
      <c r="A257" s="206"/>
      <c r="B257" s="228"/>
      <c r="C257" s="228"/>
      <c r="D257" s="229"/>
      <c r="E257" s="206"/>
      <c r="F257" s="206"/>
      <c r="G257" s="227"/>
    </row>
    <row r="258" spans="1:7" ht="21" customHeight="1" x14ac:dyDescent="0.15">
      <c r="A258" s="206"/>
      <c r="B258" s="228"/>
      <c r="C258" s="228"/>
      <c r="D258" s="229"/>
      <c r="E258" s="206"/>
      <c r="F258" s="206"/>
      <c r="G258" s="227"/>
    </row>
    <row r="259" spans="1:7" ht="21" customHeight="1" x14ac:dyDescent="0.15">
      <c r="A259" s="206"/>
      <c r="B259" s="228"/>
      <c r="C259" s="228"/>
      <c r="D259" s="229"/>
      <c r="E259" s="206"/>
      <c r="F259" s="206"/>
      <c r="G259" s="227"/>
    </row>
    <row r="260" spans="1:7" ht="21" customHeight="1" x14ac:dyDescent="0.15">
      <c r="A260" s="206"/>
      <c r="B260" s="228"/>
      <c r="C260" s="228"/>
      <c r="D260" s="229"/>
      <c r="E260" s="206"/>
      <c r="F260" s="206"/>
      <c r="G260" s="227"/>
    </row>
    <row r="261" spans="1:7" ht="21" customHeight="1" x14ac:dyDescent="0.15">
      <c r="A261" s="206"/>
      <c r="B261" s="228"/>
      <c r="C261" s="228"/>
      <c r="D261" s="229"/>
      <c r="E261" s="206"/>
      <c r="F261" s="206"/>
      <c r="G261" s="227"/>
    </row>
    <row r="262" spans="1:7" ht="21" customHeight="1" x14ac:dyDescent="0.15">
      <c r="A262" s="206"/>
      <c r="B262" s="228"/>
      <c r="C262" s="228"/>
      <c r="D262" s="229"/>
      <c r="E262" s="206"/>
      <c r="F262" s="206"/>
      <c r="G262" s="227"/>
    </row>
    <row r="263" spans="1:7" ht="21" customHeight="1" x14ac:dyDescent="0.15">
      <c r="A263" s="206"/>
      <c r="B263" s="228"/>
      <c r="C263" s="228"/>
      <c r="D263" s="229"/>
      <c r="E263" s="206"/>
      <c r="F263" s="206"/>
      <c r="G263" s="227"/>
    </row>
    <row r="264" spans="1:7" ht="21" customHeight="1" x14ac:dyDescent="0.15">
      <c r="A264" s="206"/>
      <c r="B264" s="228"/>
      <c r="C264" s="228"/>
      <c r="D264" s="229"/>
      <c r="E264" s="206"/>
      <c r="F264" s="206"/>
      <c r="G264" s="227"/>
    </row>
    <row r="265" spans="1:7" ht="21" customHeight="1" x14ac:dyDescent="0.15">
      <c r="A265" s="206"/>
      <c r="B265" s="228"/>
      <c r="C265" s="228"/>
      <c r="D265" s="229"/>
      <c r="E265" s="206"/>
      <c r="F265" s="206"/>
      <c r="G265" s="227"/>
    </row>
    <row r="266" spans="1:7" ht="21" customHeight="1" x14ac:dyDescent="0.15">
      <c r="A266" s="206"/>
      <c r="B266" s="228"/>
      <c r="C266" s="228"/>
      <c r="D266" s="229"/>
      <c r="E266" s="206"/>
      <c r="F266" s="206"/>
      <c r="G266" s="227"/>
    </row>
    <row r="267" spans="1:7" ht="21" customHeight="1" x14ac:dyDescent="0.15">
      <c r="A267" s="206"/>
      <c r="B267" s="228"/>
      <c r="C267" s="228"/>
      <c r="D267" s="229"/>
      <c r="E267" s="206"/>
      <c r="F267" s="206"/>
      <c r="G267" s="227"/>
    </row>
    <row r="268" spans="1:7" ht="21" customHeight="1" x14ac:dyDescent="0.15">
      <c r="A268" s="206"/>
      <c r="B268" s="228"/>
      <c r="C268" s="228"/>
      <c r="D268" s="229"/>
      <c r="E268" s="206"/>
      <c r="F268" s="206"/>
      <c r="G268" s="227"/>
    </row>
    <row r="269" spans="1:7" ht="21" customHeight="1" x14ac:dyDescent="0.15">
      <c r="A269" s="206"/>
      <c r="B269" s="228"/>
      <c r="C269" s="228"/>
      <c r="D269" s="229"/>
      <c r="E269" s="206"/>
      <c r="F269" s="206"/>
      <c r="G269" s="227"/>
    </row>
    <row r="270" spans="1:7" ht="21" customHeight="1" x14ac:dyDescent="0.15">
      <c r="A270" s="206"/>
      <c r="B270" s="228"/>
      <c r="C270" s="228"/>
      <c r="D270" s="229"/>
      <c r="E270" s="206"/>
      <c r="F270" s="206"/>
      <c r="G270" s="227"/>
    </row>
    <row r="271" spans="1:7" ht="21" customHeight="1" x14ac:dyDescent="0.15">
      <c r="A271" s="206"/>
      <c r="B271" s="228"/>
      <c r="C271" s="228"/>
      <c r="D271" s="229"/>
      <c r="E271" s="206"/>
      <c r="F271" s="206"/>
      <c r="G271" s="227"/>
    </row>
    <row r="272" spans="1:7" ht="21" customHeight="1" x14ac:dyDescent="0.15">
      <c r="A272" s="206"/>
      <c r="B272" s="228"/>
      <c r="C272" s="228"/>
      <c r="D272" s="229"/>
      <c r="E272" s="206"/>
      <c r="F272" s="206"/>
      <c r="G272" s="227"/>
    </row>
    <row r="273" spans="1:7" ht="21" customHeight="1" x14ac:dyDescent="0.15">
      <c r="A273" s="206"/>
      <c r="B273" s="228"/>
      <c r="C273" s="228"/>
      <c r="D273" s="229"/>
      <c r="E273" s="206"/>
      <c r="F273" s="206"/>
      <c r="G273" s="227"/>
    </row>
    <row r="274" spans="1:7" ht="21" customHeight="1" x14ac:dyDescent="0.15">
      <c r="A274" s="206"/>
      <c r="B274" s="228"/>
      <c r="C274" s="228"/>
      <c r="D274" s="229"/>
      <c r="E274" s="206"/>
      <c r="F274" s="206"/>
      <c r="G274" s="227"/>
    </row>
    <row r="275" spans="1:7" ht="21" customHeight="1" x14ac:dyDescent="0.15">
      <c r="A275" s="206"/>
      <c r="B275" s="228"/>
      <c r="C275" s="228"/>
      <c r="D275" s="229"/>
      <c r="E275" s="206"/>
      <c r="F275" s="206"/>
      <c r="G275" s="227"/>
    </row>
    <row r="276" spans="1:7" ht="21" customHeight="1" x14ac:dyDescent="0.15">
      <c r="A276" s="206"/>
      <c r="B276" s="228"/>
      <c r="C276" s="228"/>
      <c r="D276" s="229"/>
      <c r="E276" s="206"/>
      <c r="F276" s="206"/>
      <c r="G276" s="227"/>
    </row>
    <row r="277" spans="1:7" ht="21" customHeight="1" x14ac:dyDescent="0.15">
      <c r="A277" s="206"/>
      <c r="B277" s="228"/>
      <c r="C277" s="228"/>
      <c r="D277" s="229"/>
      <c r="E277" s="206"/>
      <c r="F277" s="206"/>
      <c r="G277" s="227"/>
    </row>
    <row r="278" spans="1:7" ht="21" customHeight="1" x14ac:dyDescent="0.15">
      <c r="A278" s="206"/>
      <c r="B278" s="228"/>
      <c r="C278" s="228"/>
      <c r="D278" s="229"/>
      <c r="E278" s="206"/>
      <c r="F278" s="206"/>
      <c r="G278" s="227"/>
    </row>
    <row r="279" spans="1:7" ht="21" customHeight="1" x14ac:dyDescent="0.15">
      <c r="A279" s="206"/>
      <c r="B279" s="228"/>
      <c r="C279" s="228"/>
      <c r="D279" s="229"/>
      <c r="E279" s="206"/>
      <c r="F279" s="206"/>
      <c r="G279" s="227"/>
    </row>
    <row r="280" spans="1:7" ht="21" customHeight="1" x14ac:dyDescent="0.15">
      <c r="A280" s="206"/>
      <c r="B280" s="228"/>
      <c r="C280" s="228"/>
      <c r="D280" s="229"/>
      <c r="E280" s="206"/>
      <c r="F280" s="206"/>
      <c r="G280" s="227"/>
    </row>
    <row r="281" spans="1:7" ht="21" customHeight="1" x14ac:dyDescent="0.15">
      <c r="A281" s="206"/>
      <c r="B281" s="228"/>
      <c r="C281" s="228"/>
      <c r="D281" s="229"/>
      <c r="E281" s="206"/>
      <c r="F281" s="206"/>
      <c r="G281" s="227"/>
    </row>
    <row r="282" spans="1:7" ht="21" customHeight="1" x14ac:dyDescent="0.15">
      <c r="A282" s="206"/>
      <c r="B282" s="228"/>
      <c r="C282" s="228"/>
      <c r="D282" s="229"/>
      <c r="E282" s="206"/>
      <c r="F282" s="206"/>
      <c r="G282" s="227"/>
    </row>
    <row r="283" spans="1:7" ht="21" customHeight="1" x14ac:dyDescent="0.15">
      <c r="A283" s="206"/>
      <c r="B283" s="228"/>
      <c r="C283" s="228"/>
      <c r="D283" s="229"/>
      <c r="E283" s="206"/>
      <c r="F283" s="206"/>
      <c r="G283" s="227"/>
    </row>
    <row r="284" spans="1:7" ht="21" customHeight="1" x14ac:dyDescent="0.15">
      <c r="A284" s="206"/>
      <c r="B284" s="228"/>
      <c r="C284" s="228"/>
      <c r="D284" s="229"/>
      <c r="E284" s="206"/>
      <c r="F284" s="206"/>
      <c r="G284" s="227"/>
    </row>
    <row r="285" spans="1:7" ht="21" customHeight="1" x14ac:dyDescent="0.15">
      <c r="A285" s="206"/>
      <c r="B285" s="228"/>
      <c r="C285" s="228"/>
      <c r="D285" s="229"/>
      <c r="E285" s="206"/>
      <c r="F285" s="206"/>
      <c r="G285" s="227"/>
    </row>
    <row r="286" spans="1:7" ht="21" customHeight="1" x14ac:dyDescent="0.15">
      <c r="A286" s="206"/>
      <c r="B286" s="228"/>
      <c r="C286" s="228"/>
      <c r="D286" s="229"/>
      <c r="E286" s="206"/>
      <c r="F286" s="206"/>
      <c r="G286" s="227"/>
    </row>
    <row r="287" spans="1:7" ht="21" customHeight="1" x14ac:dyDescent="0.15">
      <c r="A287" s="206"/>
      <c r="B287" s="228"/>
      <c r="C287" s="228"/>
      <c r="D287" s="229"/>
      <c r="E287" s="206"/>
      <c r="F287" s="206"/>
      <c r="G287" s="227"/>
    </row>
    <row r="288" spans="1:7" ht="21" customHeight="1" x14ac:dyDescent="0.15">
      <c r="A288" s="206"/>
      <c r="B288" s="228"/>
      <c r="C288" s="228"/>
      <c r="D288" s="229"/>
      <c r="E288" s="206"/>
      <c r="F288" s="206"/>
      <c r="G288" s="227"/>
    </row>
    <row r="289" spans="1:7" ht="21" customHeight="1" x14ac:dyDescent="0.15">
      <c r="A289" s="206"/>
      <c r="B289" s="228"/>
      <c r="C289" s="228"/>
      <c r="D289" s="229"/>
      <c r="E289" s="206"/>
      <c r="F289" s="206"/>
      <c r="G289" s="227"/>
    </row>
    <row r="290" spans="1:7" ht="21" customHeight="1" x14ac:dyDescent="0.15">
      <c r="A290" s="206"/>
      <c r="B290" s="228"/>
      <c r="C290" s="228"/>
      <c r="D290" s="229"/>
      <c r="E290" s="206"/>
      <c r="F290" s="206"/>
      <c r="G290" s="227"/>
    </row>
    <row r="291" spans="1:7" ht="21" customHeight="1" x14ac:dyDescent="0.15">
      <c r="A291" s="206"/>
      <c r="B291" s="228"/>
      <c r="C291" s="228"/>
      <c r="D291" s="229"/>
      <c r="E291" s="206"/>
      <c r="F291" s="206"/>
      <c r="G291" s="227"/>
    </row>
    <row r="292" spans="1:7" ht="21" customHeight="1" x14ac:dyDescent="0.15">
      <c r="A292" s="206"/>
      <c r="B292" s="228"/>
      <c r="C292" s="228"/>
      <c r="D292" s="229"/>
      <c r="E292" s="206"/>
      <c r="F292" s="206"/>
      <c r="G292" s="227"/>
    </row>
    <row r="293" spans="1:7" ht="21" customHeight="1" x14ac:dyDescent="0.15">
      <c r="A293" s="206"/>
      <c r="B293" s="228"/>
      <c r="C293" s="228"/>
      <c r="D293" s="229"/>
      <c r="E293" s="206"/>
      <c r="F293" s="206"/>
      <c r="G293" s="227"/>
    </row>
    <row r="294" spans="1:7" ht="21" customHeight="1" x14ac:dyDescent="0.15">
      <c r="A294" s="206"/>
      <c r="B294" s="228"/>
      <c r="C294" s="228"/>
      <c r="D294" s="229"/>
      <c r="E294" s="206"/>
      <c r="F294" s="206"/>
      <c r="G294" s="227"/>
    </row>
    <row r="295" spans="1:7" ht="21" customHeight="1" x14ac:dyDescent="0.15">
      <c r="A295" s="206"/>
      <c r="B295" s="228"/>
      <c r="C295" s="228"/>
      <c r="D295" s="229"/>
      <c r="E295" s="206"/>
      <c r="F295" s="206"/>
      <c r="G295" s="227"/>
    </row>
    <row r="296" spans="1:7" ht="21" customHeight="1" x14ac:dyDescent="0.15">
      <c r="A296" s="206"/>
      <c r="B296" s="228"/>
      <c r="C296" s="228"/>
      <c r="D296" s="229"/>
      <c r="E296" s="206"/>
      <c r="F296" s="206"/>
      <c r="G296" s="227"/>
    </row>
    <row r="297" spans="1:7" ht="21" customHeight="1" x14ac:dyDescent="0.15">
      <c r="A297" s="206"/>
      <c r="B297" s="228"/>
      <c r="C297" s="228"/>
      <c r="D297" s="229"/>
      <c r="E297" s="206"/>
      <c r="F297" s="206"/>
      <c r="G297" s="227"/>
    </row>
    <row r="298" spans="1:7" ht="21" customHeight="1" x14ac:dyDescent="0.15">
      <c r="A298" s="206"/>
      <c r="B298" s="228"/>
      <c r="C298" s="228"/>
      <c r="D298" s="229"/>
      <c r="E298" s="206"/>
      <c r="F298" s="206"/>
      <c r="G298" s="227"/>
    </row>
    <row r="299" spans="1:7" ht="21" customHeight="1" x14ac:dyDescent="0.15">
      <c r="A299" s="206"/>
      <c r="B299" s="228"/>
      <c r="C299" s="228"/>
      <c r="D299" s="229"/>
      <c r="E299" s="206"/>
      <c r="F299" s="206"/>
      <c r="G299" s="227"/>
    </row>
    <row r="300" spans="1:7" ht="21" customHeight="1" x14ac:dyDescent="0.15">
      <c r="A300" s="206"/>
      <c r="B300" s="228"/>
      <c r="C300" s="228"/>
      <c r="D300" s="229"/>
      <c r="E300" s="206"/>
      <c r="F300" s="206"/>
      <c r="G300" s="227"/>
    </row>
    <row r="301" spans="1:7" ht="21" customHeight="1" x14ac:dyDescent="0.15">
      <c r="A301" s="206"/>
      <c r="B301" s="228"/>
      <c r="C301" s="228"/>
      <c r="D301" s="229"/>
      <c r="E301" s="206"/>
      <c r="F301" s="206"/>
      <c r="G301" s="227"/>
    </row>
    <row r="302" spans="1:7" ht="21" customHeight="1" x14ac:dyDescent="0.15">
      <c r="A302" s="206"/>
      <c r="B302" s="228"/>
      <c r="C302" s="228"/>
      <c r="D302" s="229"/>
      <c r="E302" s="206"/>
      <c r="F302" s="206"/>
      <c r="G302" s="227"/>
    </row>
    <row r="303" spans="1:7" ht="21" customHeight="1" x14ac:dyDescent="0.15">
      <c r="A303" s="206"/>
      <c r="B303" s="228"/>
      <c r="C303" s="228"/>
      <c r="D303" s="229"/>
      <c r="E303" s="206"/>
      <c r="F303" s="206"/>
      <c r="G303" s="227"/>
    </row>
    <row r="304" spans="1:7" ht="21" customHeight="1" x14ac:dyDescent="0.15">
      <c r="A304" s="206"/>
      <c r="B304" s="228"/>
      <c r="C304" s="228"/>
      <c r="D304" s="229"/>
      <c r="E304" s="206"/>
      <c r="F304" s="206"/>
      <c r="G304" s="227"/>
    </row>
    <row r="305" spans="1:7" ht="21" customHeight="1" x14ac:dyDescent="0.15">
      <c r="A305" s="206"/>
      <c r="B305" s="228"/>
      <c r="C305" s="228"/>
      <c r="D305" s="229"/>
      <c r="E305" s="206"/>
      <c r="F305" s="206"/>
      <c r="G305" s="227"/>
    </row>
    <row r="306" spans="1:7" ht="21" customHeight="1" x14ac:dyDescent="0.15">
      <c r="A306" s="206"/>
      <c r="B306" s="228"/>
      <c r="C306" s="228"/>
      <c r="D306" s="229"/>
      <c r="E306" s="206"/>
      <c r="F306" s="206"/>
      <c r="G306" s="227"/>
    </row>
    <row r="307" spans="1:7" ht="21" customHeight="1" x14ac:dyDescent="0.15">
      <c r="A307" s="206"/>
      <c r="B307" s="228"/>
      <c r="C307" s="228"/>
      <c r="D307" s="229"/>
      <c r="E307" s="206"/>
      <c r="F307" s="206"/>
      <c r="G307" s="227"/>
    </row>
    <row r="308" spans="1:7" ht="21" customHeight="1" x14ac:dyDescent="0.15">
      <c r="A308" s="206"/>
      <c r="B308" s="228"/>
      <c r="C308" s="228"/>
      <c r="D308" s="229"/>
      <c r="E308" s="206"/>
      <c r="F308" s="206"/>
      <c r="G308" s="227"/>
    </row>
    <row r="309" spans="1:7" ht="21" customHeight="1" x14ac:dyDescent="0.15">
      <c r="A309" s="206"/>
      <c r="B309" s="228"/>
      <c r="C309" s="228"/>
      <c r="D309" s="229"/>
      <c r="E309" s="206"/>
      <c r="F309" s="206"/>
      <c r="G309" s="227"/>
    </row>
    <row r="310" spans="1:7" ht="21" customHeight="1" x14ac:dyDescent="0.15">
      <c r="A310" s="206"/>
      <c r="B310" s="228"/>
      <c r="C310" s="228"/>
      <c r="D310" s="229"/>
      <c r="E310" s="206"/>
      <c r="F310" s="206"/>
      <c r="G310" s="227"/>
    </row>
    <row r="311" spans="1:7" ht="21" customHeight="1" x14ac:dyDescent="0.15">
      <c r="A311" s="206"/>
      <c r="B311" s="228"/>
      <c r="C311" s="228"/>
      <c r="D311" s="229"/>
      <c r="E311" s="206"/>
      <c r="F311" s="206"/>
      <c r="G311" s="227"/>
    </row>
    <row r="312" spans="1:7" ht="21" customHeight="1" x14ac:dyDescent="0.15">
      <c r="A312" s="206"/>
      <c r="B312" s="228"/>
      <c r="C312" s="228"/>
      <c r="D312" s="229"/>
      <c r="E312" s="206"/>
      <c r="F312" s="206"/>
      <c r="G312" s="227"/>
    </row>
    <row r="313" spans="1:7" ht="21" customHeight="1" x14ac:dyDescent="0.15">
      <c r="A313" s="206"/>
      <c r="B313" s="228"/>
      <c r="C313" s="228"/>
      <c r="D313" s="229"/>
      <c r="E313" s="206"/>
      <c r="F313" s="206"/>
      <c r="G313" s="227"/>
    </row>
    <row r="314" spans="1:7" ht="21" customHeight="1" x14ac:dyDescent="0.15">
      <c r="A314" s="206"/>
      <c r="B314" s="228"/>
      <c r="C314" s="228"/>
      <c r="D314" s="229"/>
      <c r="E314" s="206"/>
      <c r="F314" s="206"/>
      <c r="G314" s="227"/>
    </row>
    <row r="315" spans="1:7" ht="21" customHeight="1" x14ac:dyDescent="0.15">
      <c r="A315" s="206"/>
      <c r="B315" s="228"/>
      <c r="C315" s="228"/>
      <c r="D315" s="229"/>
      <c r="E315" s="206"/>
      <c r="F315" s="206"/>
      <c r="G315" s="227"/>
    </row>
    <row r="316" spans="1:7" ht="21" customHeight="1" x14ac:dyDescent="0.15">
      <c r="A316" s="206"/>
      <c r="B316" s="228"/>
      <c r="C316" s="228"/>
      <c r="D316" s="229"/>
      <c r="E316" s="206"/>
      <c r="F316" s="206"/>
      <c r="G316" s="227"/>
    </row>
    <row r="317" spans="1:7" ht="21" customHeight="1" x14ac:dyDescent="0.15">
      <c r="A317" s="206"/>
      <c r="B317" s="228"/>
      <c r="C317" s="228"/>
      <c r="D317" s="229"/>
      <c r="E317" s="206"/>
      <c r="F317" s="206"/>
      <c r="G317" s="227"/>
    </row>
    <row r="318" spans="1:7" ht="21" customHeight="1" x14ac:dyDescent="0.15">
      <c r="A318" s="206"/>
      <c r="B318" s="228"/>
      <c r="C318" s="228"/>
      <c r="D318" s="229"/>
      <c r="E318" s="206"/>
      <c r="F318" s="206"/>
      <c r="G318" s="227"/>
    </row>
    <row r="319" spans="1:7" ht="21" customHeight="1" x14ac:dyDescent="0.15">
      <c r="A319" s="206"/>
      <c r="B319" s="228"/>
      <c r="C319" s="228"/>
      <c r="D319" s="229"/>
      <c r="E319" s="206"/>
      <c r="F319" s="206"/>
      <c r="G319" s="227"/>
    </row>
    <row r="320" spans="1:7" ht="21" customHeight="1" x14ac:dyDescent="0.15">
      <c r="A320" s="206"/>
      <c r="B320" s="228"/>
      <c r="C320" s="228"/>
      <c r="D320" s="229"/>
      <c r="E320" s="206"/>
      <c r="F320" s="206"/>
      <c r="G320" s="227"/>
    </row>
    <row r="321" spans="1:7" ht="21" customHeight="1" x14ac:dyDescent="0.15">
      <c r="A321" s="206"/>
      <c r="B321" s="228"/>
      <c r="C321" s="228"/>
      <c r="D321" s="229"/>
      <c r="E321" s="206"/>
      <c r="F321" s="206"/>
      <c r="G321" s="227"/>
    </row>
    <row r="322" spans="1:7" ht="21" customHeight="1" x14ac:dyDescent="0.15">
      <c r="A322" s="206"/>
      <c r="B322" s="228"/>
      <c r="C322" s="228"/>
      <c r="D322" s="229"/>
      <c r="E322" s="206"/>
      <c r="F322" s="206"/>
      <c r="G322" s="227"/>
    </row>
    <row r="323" spans="1:7" ht="21" customHeight="1" x14ac:dyDescent="0.15">
      <c r="A323" s="206"/>
      <c r="B323" s="228"/>
      <c r="C323" s="228"/>
      <c r="D323" s="229"/>
      <c r="E323" s="206"/>
      <c r="F323" s="206"/>
      <c r="G323" s="227"/>
    </row>
    <row r="324" spans="1:7" ht="21" customHeight="1" x14ac:dyDescent="0.15">
      <c r="A324" s="206"/>
      <c r="B324" s="228"/>
      <c r="C324" s="228"/>
      <c r="D324" s="229"/>
      <c r="E324" s="206"/>
      <c r="F324" s="206"/>
      <c r="G324" s="227"/>
    </row>
    <row r="325" spans="1:7" ht="21" customHeight="1" x14ac:dyDescent="0.15">
      <c r="A325" s="206"/>
      <c r="B325" s="228"/>
      <c r="C325" s="228"/>
      <c r="D325" s="229"/>
      <c r="E325" s="206"/>
      <c r="F325" s="206"/>
      <c r="G325" s="227"/>
    </row>
    <row r="326" spans="1:7" ht="21" customHeight="1" x14ac:dyDescent="0.15">
      <c r="A326" s="206"/>
      <c r="B326" s="228"/>
      <c r="C326" s="228"/>
      <c r="D326" s="229"/>
      <c r="E326" s="206"/>
      <c r="F326" s="206"/>
      <c r="G326" s="227"/>
    </row>
    <row r="327" spans="1:7" ht="21" customHeight="1" x14ac:dyDescent="0.15">
      <c r="A327" s="206"/>
      <c r="B327" s="228"/>
      <c r="C327" s="228"/>
      <c r="D327" s="229"/>
      <c r="E327" s="206"/>
      <c r="F327" s="206"/>
      <c r="G327" s="227"/>
    </row>
    <row r="328" spans="1:7" ht="21" customHeight="1" x14ac:dyDescent="0.15">
      <c r="A328" s="206"/>
      <c r="B328" s="228"/>
      <c r="C328" s="228"/>
      <c r="D328" s="229"/>
      <c r="E328" s="206"/>
      <c r="F328" s="206"/>
      <c r="G328" s="227"/>
    </row>
  </sheetData>
  <sheetProtection formatCells="0" formatColumns="0" formatRows="0"/>
  <mergeCells count="14">
    <mergeCell ref="P2:P3"/>
    <mergeCell ref="Q2:Q3"/>
    <mergeCell ref="R2:R3"/>
    <mergeCell ref="S2:S3"/>
    <mergeCell ref="A1:S1"/>
    <mergeCell ref="A2:A3"/>
    <mergeCell ref="B2:C2"/>
    <mergeCell ref="D2:D3"/>
    <mergeCell ref="E2:G2"/>
    <mergeCell ref="H2:H3"/>
    <mergeCell ref="I2:I3"/>
    <mergeCell ref="J2:J3"/>
    <mergeCell ref="K2:K3"/>
    <mergeCell ref="L2:O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</row>
    <row r="2" spans="1:12" ht="47.1" customHeight="1" x14ac:dyDescent="0.15">
      <c r="A2" s="416" t="s">
        <v>201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2" s="1" customFormat="1" ht="26.1" customHeight="1" x14ac:dyDescent="0.15">
      <c r="A3" s="2" t="s">
        <v>2</v>
      </c>
      <c r="B3" s="2"/>
      <c r="C3" s="2"/>
      <c r="D3" s="2"/>
      <c r="K3" s="587" t="s">
        <v>3</v>
      </c>
      <c r="L3" s="587"/>
    </row>
    <row r="4" spans="1:12" s="1" customFormat="1" ht="26.1" customHeight="1" x14ac:dyDescent="0.15">
      <c r="A4" s="2" t="s">
        <v>4</v>
      </c>
      <c r="B4" s="2"/>
      <c r="C4" s="2"/>
      <c r="K4" s="587" t="s">
        <v>5</v>
      </c>
      <c r="L4" s="587"/>
    </row>
    <row r="5" spans="1:12" s="1" customFormat="1" ht="21.95" customHeight="1" x14ac:dyDescent="0.15">
      <c r="A5" s="417" t="s">
        <v>19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</row>
    <row r="6" spans="1:12" s="1" customFormat="1" ht="15.95" customHeight="1" x14ac:dyDescent="0.15">
      <c r="A6" s="697" t="s">
        <v>202</v>
      </c>
      <c r="B6" s="698"/>
      <c r="C6" s="698"/>
      <c r="D6" s="698"/>
      <c r="E6" s="698"/>
      <c r="F6" s="698"/>
      <c r="G6" s="698"/>
      <c r="H6" s="698"/>
      <c r="I6" s="698"/>
      <c r="J6" s="698"/>
      <c r="K6" s="698"/>
      <c r="L6" s="699"/>
    </row>
    <row r="7" spans="1:12" s="1" customFormat="1" ht="15.95" customHeight="1" x14ac:dyDescent="0.15">
      <c r="A7" s="700"/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701"/>
    </row>
    <row r="8" spans="1:12" s="1" customFormat="1" ht="15.95" customHeight="1" x14ac:dyDescent="0.15">
      <c r="A8" s="700"/>
      <c r="B8" s="593"/>
      <c r="C8" s="593"/>
      <c r="D8" s="593"/>
      <c r="E8" s="593"/>
      <c r="F8" s="593"/>
      <c r="G8" s="593"/>
      <c r="H8" s="593"/>
      <c r="I8" s="593"/>
      <c r="J8" s="593"/>
      <c r="K8" s="593"/>
      <c r="L8" s="701"/>
    </row>
    <row r="9" spans="1:12" s="1" customFormat="1" ht="15.95" customHeight="1" x14ac:dyDescent="0.15">
      <c r="A9" s="702"/>
      <c r="B9" s="703"/>
      <c r="C9" s="703"/>
      <c r="D9" s="703"/>
      <c r="E9" s="703"/>
      <c r="F9" s="703"/>
      <c r="G9" s="703"/>
      <c r="H9" s="703"/>
      <c r="I9" s="703"/>
      <c r="J9" s="703"/>
      <c r="K9" s="703"/>
      <c r="L9" s="704"/>
    </row>
    <row r="10" spans="1:12" s="1" customFormat="1" ht="39.950000000000003" customHeight="1" x14ac:dyDescent="0.15">
      <c r="A10" s="705" t="s">
        <v>203</v>
      </c>
      <c r="B10" s="706"/>
      <c r="C10" s="706"/>
      <c r="D10" s="706"/>
      <c r="E10" s="706"/>
      <c r="F10" s="706"/>
      <c r="G10" s="706"/>
      <c r="H10" s="706"/>
      <c r="I10" s="706"/>
      <c r="J10" s="706"/>
      <c r="K10" s="706"/>
      <c r="L10" s="707"/>
    </row>
    <row r="11" spans="1:12" s="1" customFormat="1" ht="44.1" customHeight="1" x14ac:dyDescent="0.15">
      <c r="A11" s="705"/>
      <c r="B11" s="706"/>
      <c r="C11" s="706"/>
      <c r="D11" s="706"/>
      <c r="E11" s="706"/>
      <c r="F11" s="706"/>
      <c r="G11" s="706"/>
      <c r="H11" s="706"/>
      <c r="I11" s="706"/>
      <c r="J11" s="706"/>
      <c r="K11" s="706"/>
      <c r="L11" s="707"/>
    </row>
    <row r="12" spans="1:12" s="1" customFormat="1" ht="39.950000000000003" customHeight="1" x14ac:dyDescent="0.15">
      <c r="A12" s="705"/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7"/>
    </row>
    <row r="13" spans="1:12" s="1" customFormat="1" ht="30.95" customHeight="1" x14ac:dyDescent="0.15">
      <c r="A13" s="12" t="s">
        <v>204</v>
      </c>
      <c r="B13" s="13"/>
      <c r="E13" s="603" t="s">
        <v>205</v>
      </c>
      <c r="F13" s="603"/>
      <c r="G13" s="603"/>
      <c r="I13" s="603" t="s">
        <v>206</v>
      </c>
      <c r="J13" s="603"/>
      <c r="K13" s="603"/>
      <c r="L13" s="533"/>
    </row>
    <row r="14" spans="1:12" ht="80.099999999999994" customHeight="1" x14ac:dyDescent="0.15">
      <c r="A14" s="529" t="s">
        <v>207</v>
      </c>
      <c r="B14" s="529"/>
      <c r="C14" s="578" t="s">
        <v>208</v>
      </c>
      <c r="D14" s="578"/>
      <c r="E14" s="578"/>
      <c r="F14" s="578"/>
      <c r="G14" s="578"/>
      <c r="H14" s="578"/>
      <c r="I14" s="578"/>
      <c r="J14" s="578"/>
      <c r="K14" s="578" t="s">
        <v>209</v>
      </c>
      <c r="L14" s="578"/>
    </row>
    <row r="15" spans="1:12" ht="80.099999999999994" customHeight="1" x14ac:dyDescent="0.15">
      <c r="A15" s="602" t="s">
        <v>210</v>
      </c>
      <c r="B15" s="602"/>
      <c r="C15" s="578" t="s">
        <v>211</v>
      </c>
      <c r="D15" s="578"/>
      <c r="E15" s="578"/>
      <c r="F15" s="578"/>
      <c r="G15" s="578"/>
      <c r="H15" s="578"/>
      <c r="I15" s="578"/>
      <c r="J15" s="578"/>
      <c r="K15" s="695" t="s">
        <v>212</v>
      </c>
      <c r="L15" s="696"/>
    </row>
    <row r="16" spans="1:12" ht="80.099999999999994" customHeight="1" x14ac:dyDescent="0.15">
      <c r="A16" s="602" t="s">
        <v>213</v>
      </c>
      <c r="B16" s="602"/>
      <c r="C16" s="578" t="s">
        <v>214</v>
      </c>
      <c r="D16" s="578"/>
      <c r="E16" s="578"/>
      <c r="F16" s="578"/>
      <c r="G16" s="578"/>
      <c r="H16" s="578"/>
      <c r="I16" s="578"/>
      <c r="J16" s="578"/>
      <c r="K16" s="694" t="s">
        <v>215</v>
      </c>
      <c r="L16" s="559"/>
    </row>
    <row r="17" spans="1:12" ht="80.099999999999994" customHeight="1" x14ac:dyDescent="0.15">
      <c r="A17" s="602" t="s">
        <v>216</v>
      </c>
      <c r="B17" s="602"/>
      <c r="C17" s="578" t="s">
        <v>217</v>
      </c>
      <c r="D17" s="578"/>
      <c r="E17" s="578"/>
      <c r="F17" s="578"/>
      <c r="G17" s="578"/>
      <c r="H17" s="578"/>
      <c r="I17" s="578"/>
      <c r="J17" s="578"/>
      <c r="K17" s="694" t="s">
        <v>215</v>
      </c>
      <c r="L17" s="559"/>
    </row>
    <row r="18" spans="1:12" ht="80.099999999999994" customHeight="1" x14ac:dyDescent="0.15">
      <c r="A18" s="602" t="s">
        <v>218</v>
      </c>
      <c r="B18" s="529"/>
      <c r="C18" s="693" t="s">
        <v>219</v>
      </c>
      <c r="D18" s="693"/>
      <c r="E18" s="693"/>
      <c r="F18" s="693"/>
      <c r="G18" s="693"/>
      <c r="H18" s="693"/>
      <c r="I18" s="693"/>
      <c r="J18" s="693"/>
      <c r="K18" s="694" t="s">
        <v>220</v>
      </c>
      <c r="L18" s="559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92" t="s">
        <v>0</v>
      </c>
      <c r="B1" s="692"/>
      <c r="C1" s="692"/>
      <c r="D1" s="692"/>
      <c r="E1" s="692"/>
      <c r="F1" s="692"/>
    </row>
    <row r="2" spans="1:11" ht="39.950000000000003" customHeight="1" x14ac:dyDescent="0.15">
      <c r="A2" s="416" t="s">
        <v>221</v>
      </c>
      <c r="B2" s="416"/>
      <c r="C2" s="416"/>
      <c r="D2" s="416"/>
      <c r="E2" s="416"/>
      <c r="F2" s="416"/>
    </row>
    <row r="3" spans="1:11" ht="24.95" customHeight="1" x14ac:dyDescent="0.15">
      <c r="A3" s="2" t="s">
        <v>2</v>
      </c>
      <c r="B3" s="2"/>
      <c r="C3" s="1"/>
      <c r="D3" s="1"/>
      <c r="E3" s="604" t="s">
        <v>65</v>
      </c>
      <c r="F3" s="604"/>
    </row>
    <row r="4" spans="1:11" ht="24.95" customHeight="1" x14ac:dyDescent="0.15">
      <c r="A4" s="2" t="s">
        <v>4</v>
      </c>
      <c r="B4" s="2"/>
      <c r="C4" s="1"/>
      <c r="D4" s="1"/>
      <c r="E4" s="604" t="s">
        <v>66</v>
      </c>
      <c r="F4" s="604"/>
    </row>
    <row r="5" spans="1:11" ht="15" customHeight="1" x14ac:dyDescent="0.15">
      <c r="A5" s="417" t="s">
        <v>222</v>
      </c>
      <c r="B5" s="417"/>
      <c r="C5" s="417"/>
      <c r="D5" s="417"/>
      <c r="E5" s="417"/>
      <c r="F5" s="417"/>
    </row>
    <row r="6" spans="1:11" ht="39.950000000000003" customHeight="1" x14ac:dyDescent="0.15">
      <c r="A6" s="4" t="s">
        <v>223</v>
      </c>
      <c r="B6" s="599"/>
      <c r="C6" s="424"/>
      <c r="D6" s="599" t="s">
        <v>224</v>
      </c>
      <c r="E6" s="424"/>
      <c r="F6" s="6"/>
    </row>
    <row r="7" spans="1:11" ht="39.950000000000003" customHeight="1" x14ac:dyDescent="0.15">
      <c r="A7" s="4" t="s">
        <v>225</v>
      </c>
      <c r="B7" s="599"/>
      <c r="C7" s="424"/>
      <c r="D7" s="599" t="s">
        <v>224</v>
      </c>
      <c r="E7" s="424"/>
      <c r="F7" s="6"/>
    </row>
    <row r="8" spans="1:11" ht="39.950000000000003" customHeight="1" x14ac:dyDescent="0.15">
      <c r="A8" s="4" t="s">
        <v>226</v>
      </c>
      <c r="B8" s="7"/>
      <c r="C8" s="443" t="s">
        <v>227</v>
      </c>
      <c r="D8" s="473"/>
      <c r="E8" s="443"/>
      <c r="F8" s="473"/>
    </row>
    <row r="9" spans="1:11" ht="30" customHeight="1" x14ac:dyDescent="0.15">
      <c r="A9" s="447" t="s">
        <v>228</v>
      </c>
      <c r="B9" s="708" t="s">
        <v>229</v>
      </c>
      <c r="C9" s="709"/>
      <c r="D9" s="709"/>
      <c r="E9" s="709"/>
      <c r="F9" s="710"/>
    </row>
    <row r="10" spans="1:11" ht="30" customHeight="1" x14ac:dyDescent="0.15">
      <c r="A10" s="449"/>
      <c r="B10" s="711"/>
      <c r="C10" s="712"/>
      <c r="D10" s="712"/>
      <c r="E10" s="712"/>
      <c r="F10" s="713"/>
      <c r="K10" s="10"/>
    </row>
    <row r="11" spans="1:11" ht="30" customHeight="1" x14ac:dyDescent="0.15">
      <c r="A11" s="449"/>
      <c r="B11" s="711"/>
      <c r="C11" s="712"/>
      <c r="D11" s="712"/>
      <c r="E11" s="712"/>
      <c r="F11" s="713"/>
    </row>
    <row r="12" spans="1:11" ht="30" customHeight="1" x14ac:dyDescent="0.15">
      <c r="A12" s="449"/>
      <c r="B12" s="711"/>
      <c r="C12" s="712"/>
      <c r="D12" s="712"/>
      <c r="E12" s="712"/>
      <c r="F12" s="713"/>
    </row>
    <row r="13" spans="1:11" ht="30" customHeight="1" x14ac:dyDescent="0.15">
      <c r="A13" s="451"/>
      <c r="B13" s="695"/>
      <c r="C13" s="558"/>
      <c r="D13" s="558"/>
      <c r="E13" s="558"/>
      <c r="F13" s="696"/>
    </row>
    <row r="14" spans="1:11" ht="39.950000000000003" customHeight="1" x14ac:dyDescent="0.15">
      <c r="A14" s="4" t="s">
        <v>142</v>
      </c>
      <c r="B14" s="445"/>
      <c r="C14" s="446"/>
      <c r="D14" s="446"/>
      <c r="E14" s="446"/>
      <c r="F14" s="537"/>
    </row>
    <row r="15" spans="1:11" ht="39.950000000000003" customHeight="1" x14ac:dyDescent="0.15">
      <c r="A15" s="4" t="s">
        <v>230</v>
      </c>
      <c r="B15" s="599"/>
      <c r="C15" s="424"/>
      <c r="D15" s="445" t="s">
        <v>231</v>
      </c>
      <c r="E15" s="537"/>
      <c r="F15" s="8" t="s">
        <v>232</v>
      </c>
    </row>
    <row r="16" spans="1:11" ht="39.950000000000003" customHeight="1" x14ac:dyDescent="0.15">
      <c r="A16" s="4" t="s">
        <v>146</v>
      </c>
      <c r="B16" s="599"/>
      <c r="C16" s="424"/>
      <c r="D16" s="599" t="s">
        <v>233</v>
      </c>
      <c r="E16" s="424"/>
      <c r="F16" s="8" t="s">
        <v>232</v>
      </c>
    </row>
    <row r="17" spans="1:6" ht="143.1" customHeight="1" x14ac:dyDescent="0.15">
      <c r="A17" s="9" t="s">
        <v>234</v>
      </c>
      <c r="B17" s="443"/>
      <c r="C17" s="444"/>
      <c r="D17" s="444"/>
      <c r="E17" s="444"/>
      <c r="F17" s="473"/>
    </row>
    <row r="18" spans="1:6" ht="39.950000000000003" customHeight="1" x14ac:dyDescent="0.15">
      <c r="A18" s="4" t="s">
        <v>235</v>
      </c>
      <c r="B18" s="529"/>
      <c r="C18" s="529"/>
      <c r="D18" s="529" t="s">
        <v>148</v>
      </c>
      <c r="E18" s="529"/>
      <c r="F18" s="8" t="s">
        <v>232</v>
      </c>
    </row>
    <row r="19" spans="1:6" ht="39.950000000000003" customHeight="1" x14ac:dyDescent="0.15">
      <c r="A19" s="4" t="s">
        <v>230</v>
      </c>
      <c r="B19" s="529"/>
      <c r="C19" s="529"/>
      <c r="D19" s="529" t="s">
        <v>236</v>
      </c>
      <c r="E19" s="529"/>
      <c r="F19" s="8" t="s">
        <v>232</v>
      </c>
    </row>
    <row r="20" spans="1:6" s="1" customFormat="1" ht="21" customHeight="1" x14ac:dyDescent="0.15">
      <c r="A20" s="1" t="s">
        <v>237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9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</row>
    <row r="2" spans="1:12" ht="22.5" x14ac:dyDescent="0.15">
      <c r="A2" s="416" t="s">
        <v>1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2" ht="21" customHeight="1" x14ac:dyDescent="0.15">
      <c r="A3" s="2" t="s">
        <v>2</v>
      </c>
      <c r="B3" s="2"/>
      <c r="C3" s="2"/>
      <c r="D3" s="2"/>
      <c r="E3" s="1"/>
      <c r="F3" s="1"/>
      <c r="G3" s="1"/>
      <c r="H3" s="1"/>
      <c r="I3" s="1"/>
      <c r="J3" s="1"/>
      <c r="K3" s="587" t="s">
        <v>3</v>
      </c>
      <c r="L3" s="587"/>
    </row>
    <row r="4" spans="1:12" ht="21" customHeight="1" x14ac:dyDescent="0.15">
      <c r="A4" s="2" t="s">
        <v>4</v>
      </c>
      <c r="B4" s="2"/>
      <c r="C4" s="2"/>
      <c r="D4" s="1"/>
      <c r="E4" s="1"/>
      <c r="F4" s="1"/>
      <c r="G4" s="1"/>
      <c r="H4" s="1"/>
      <c r="I4" s="1"/>
      <c r="J4" s="1"/>
      <c r="K4" s="587" t="s">
        <v>5</v>
      </c>
      <c r="L4" s="587"/>
    </row>
    <row r="5" spans="1:12" ht="21.95" customHeight="1" x14ac:dyDescent="0.15">
      <c r="A5" s="417" t="s">
        <v>6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</row>
    <row r="6" spans="1:12" ht="15" customHeight="1" x14ac:dyDescent="0.1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1:12" ht="15" customHeight="1" x14ac:dyDescent="0.15">
      <c r="A7" s="711" t="s">
        <v>8</v>
      </c>
      <c r="B7" s="712"/>
      <c r="C7" s="712"/>
      <c r="D7" s="712"/>
      <c r="E7" s="712"/>
      <c r="F7" s="712"/>
      <c r="G7" s="712"/>
      <c r="H7" s="712"/>
      <c r="I7" s="712"/>
      <c r="J7" s="712"/>
      <c r="K7" s="712"/>
      <c r="L7" s="713"/>
    </row>
    <row r="8" spans="1:12" ht="15" customHeight="1" x14ac:dyDescent="0.15">
      <c r="A8" s="711"/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3"/>
    </row>
    <row r="9" spans="1:12" ht="15" customHeight="1" x14ac:dyDescent="0.1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28"/>
    </row>
    <row r="10" spans="1:12" ht="15" customHeight="1" x14ac:dyDescent="0.1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28"/>
    </row>
    <row r="11" spans="1:12" ht="15" customHeight="1" x14ac:dyDescent="0.15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</row>
    <row r="12" spans="1:12" ht="15" customHeight="1" x14ac:dyDescent="0.15">
      <c r="A12" s="12"/>
      <c r="B12" s="1"/>
      <c r="C12" s="1"/>
      <c r="D12" s="1"/>
      <c r="E12" s="1"/>
      <c r="F12" s="1"/>
      <c r="G12" s="603" t="s">
        <v>9</v>
      </c>
      <c r="H12" s="603"/>
      <c r="I12" s="603"/>
      <c r="J12" s="603"/>
      <c r="K12" s="603"/>
      <c r="L12" s="28"/>
    </row>
    <row r="13" spans="1:12" ht="15" customHeight="1" x14ac:dyDescent="0.1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</row>
    <row r="14" spans="1:12" ht="15" customHeight="1" x14ac:dyDescent="0.15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32"/>
    </row>
    <row r="15" spans="1:12" ht="35.1" customHeight="1" x14ac:dyDescent="0.15">
      <c r="A15" s="529" t="s">
        <v>10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</row>
    <row r="16" spans="1:12" ht="35.1" customHeight="1" x14ac:dyDescent="0.15">
      <c r="A16" s="529" t="s">
        <v>11</v>
      </c>
      <c r="B16" s="529"/>
      <c r="C16" s="529"/>
      <c r="D16" s="529"/>
      <c r="E16" s="529"/>
      <c r="F16" s="529"/>
      <c r="G16" s="529"/>
      <c r="H16" s="529"/>
      <c r="I16" s="529"/>
      <c r="J16" s="529"/>
      <c r="K16" s="529"/>
      <c r="L16" s="529"/>
    </row>
    <row r="17" spans="1:12" ht="35.1" customHeight="1" x14ac:dyDescent="0.15">
      <c r="A17" s="529" t="s">
        <v>12</v>
      </c>
      <c r="B17" s="529"/>
      <c r="C17" s="529"/>
      <c r="D17" s="529"/>
      <c r="E17" s="529"/>
      <c r="F17" s="529"/>
      <c r="G17" s="529"/>
      <c r="H17" s="529"/>
      <c r="I17" s="529"/>
      <c r="J17" s="529"/>
      <c r="K17" s="529"/>
      <c r="L17" s="529"/>
    </row>
    <row r="18" spans="1:12" ht="35.1" customHeight="1" x14ac:dyDescent="0.15">
      <c r="A18" s="529" t="s">
        <v>13</v>
      </c>
      <c r="B18" s="529"/>
      <c r="C18" s="529"/>
      <c r="D18" s="529"/>
      <c r="E18" s="529"/>
      <c r="F18" s="529"/>
      <c r="G18" s="529"/>
      <c r="H18" s="529"/>
      <c r="I18" s="529"/>
      <c r="J18" s="529"/>
      <c r="K18" s="529"/>
      <c r="L18" s="529"/>
    </row>
    <row r="19" spans="1:12" ht="62.1" customHeight="1" x14ac:dyDescent="0.15">
      <c r="A19" s="694" t="s">
        <v>14</v>
      </c>
      <c r="B19" s="714"/>
      <c r="C19" s="714"/>
      <c r="D19" s="714"/>
      <c r="E19" s="714"/>
      <c r="F19" s="714"/>
      <c r="G19" s="714"/>
      <c r="H19" s="714"/>
      <c r="I19" s="714"/>
      <c r="J19" s="714"/>
      <c r="K19" s="714"/>
      <c r="L19" s="715"/>
    </row>
    <row r="20" spans="1:12" ht="15" customHeight="1" x14ac:dyDescent="0.15">
      <c r="A20" s="23" t="s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15" customHeight="1" x14ac:dyDescent="0.1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28"/>
    </row>
    <row r="22" spans="1:12" ht="15" customHeight="1" x14ac:dyDescent="0.1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28"/>
    </row>
    <row r="23" spans="1:12" ht="15" customHeight="1" x14ac:dyDescent="0.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28"/>
    </row>
    <row r="24" spans="1:12" ht="15" customHeight="1" x14ac:dyDescent="0.15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</row>
    <row r="25" spans="1:12" ht="15" customHeight="1" x14ac:dyDescent="0.15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</row>
    <row r="26" spans="1:12" ht="15" customHeight="1" x14ac:dyDescent="0.15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28"/>
    </row>
    <row r="27" spans="1:12" ht="15" customHeight="1" x14ac:dyDescent="0.15">
      <c r="A27" s="12"/>
      <c r="B27" s="1"/>
      <c r="C27" s="1"/>
      <c r="D27" s="1"/>
      <c r="E27" s="1"/>
      <c r="F27" s="603" t="s">
        <v>16</v>
      </c>
      <c r="G27" s="603"/>
      <c r="H27" s="603"/>
      <c r="I27" s="603"/>
      <c r="J27" s="603"/>
      <c r="K27" s="603"/>
      <c r="L27" s="533"/>
    </row>
    <row r="28" spans="1:12" ht="15" customHeight="1" x14ac:dyDescent="0.15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28"/>
    </row>
    <row r="29" spans="1:12" ht="15" customHeight="1" x14ac:dyDescent="0.15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2"/>
    </row>
    <row r="30" spans="1:12" ht="15" customHeight="1" x14ac:dyDescent="0.15">
      <c r="A30" s="33" t="s">
        <v>17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1:12" ht="15" customHeight="1" x14ac:dyDescent="0.1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28"/>
    </row>
    <row r="32" spans="1:12" ht="15" customHeight="1" x14ac:dyDescent="0.15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28"/>
    </row>
    <row r="33" spans="1:12" ht="15" customHeight="1" x14ac:dyDescent="0.1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28"/>
    </row>
    <row r="34" spans="1:12" ht="15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28"/>
    </row>
    <row r="35" spans="1:12" ht="15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28"/>
    </row>
    <row r="36" spans="1:12" ht="15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28"/>
    </row>
    <row r="37" spans="1:12" ht="15" customHeight="1" x14ac:dyDescent="0.15">
      <c r="A37" s="12"/>
      <c r="B37" s="1"/>
      <c r="C37" s="1"/>
      <c r="D37" s="1"/>
      <c r="E37" s="1"/>
      <c r="F37" s="603" t="s">
        <v>16</v>
      </c>
      <c r="G37" s="603"/>
      <c r="H37" s="603"/>
      <c r="I37" s="603"/>
      <c r="J37" s="603"/>
      <c r="K37" s="603"/>
      <c r="L37" s="533"/>
    </row>
    <row r="38" spans="1:12" ht="15" customHeight="1" x14ac:dyDescent="0.1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</row>
    <row r="39" spans="1:12" ht="15" customHeight="1" x14ac:dyDescent="0.15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3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</row>
    <row r="2" spans="1:12" ht="47.1" customHeight="1" x14ac:dyDescent="0.15">
      <c r="A2" s="416" t="s">
        <v>18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2" s="1" customFormat="1" ht="21" customHeight="1" x14ac:dyDescent="0.15">
      <c r="A3" s="2" t="s">
        <v>2</v>
      </c>
      <c r="B3" s="2"/>
      <c r="C3" s="2"/>
      <c r="D3" s="2"/>
      <c r="K3" s="587" t="s">
        <v>3</v>
      </c>
      <c r="L3" s="587"/>
    </row>
    <row r="4" spans="1:12" s="1" customFormat="1" ht="21" customHeight="1" x14ac:dyDescent="0.15">
      <c r="A4" s="2" t="s">
        <v>4</v>
      </c>
      <c r="B4" s="2"/>
      <c r="C4" s="2"/>
      <c r="K4" s="587" t="s">
        <v>5</v>
      </c>
      <c r="L4" s="587"/>
    </row>
    <row r="5" spans="1:12" s="1" customFormat="1" ht="21.95" customHeight="1" x14ac:dyDescent="0.15">
      <c r="A5" s="417" t="s">
        <v>19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</row>
    <row r="6" spans="1:12" s="1" customFormat="1" ht="39.950000000000003" customHeight="1" x14ac:dyDescent="0.15">
      <c r="A6" s="529" t="s">
        <v>20</v>
      </c>
      <c r="B6" s="529"/>
      <c r="C6" s="529"/>
      <c r="D6" s="529"/>
      <c r="E6" s="529" t="s">
        <v>21</v>
      </c>
      <c r="F6" s="529"/>
      <c r="G6" s="529"/>
      <c r="H6" s="529"/>
      <c r="I6" s="529"/>
      <c r="J6" s="529"/>
      <c r="K6" s="529"/>
      <c r="L6" s="529"/>
    </row>
    <row r="7" spans="1:12" s="1" customFormat="1" ht="24.95" customHeight="1" x14ac:dyDescent="0.15">
      <c r="A7" s="33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1:12" s="1" customFormat="1" ht="24.95" customHeight="1" x14ac:dyDescent="0.15">
      <c r="A8" s="12"/>
      <c r="L8" s="28"/>
    </row>
    <row r="9" spans="1:12" s="1" customFormat="1" ht="24.95" customHeight="1" x14ac:dyDescent="0.15">
      <c r="A9" s="12"/>
      <c r="B9" s="1" t="s">
        <v>23</v>
      </c>
      <c r="L9" s="28"/>
    </row>
    <row r="10" spans="1:12" s="1" customFormat="1" ht="24.95" customHeight="1" x14ac:dyDescent="0.15">
      <c r="A10" s="12"/>
      <c r="B10" s="1" t="s">
        <v>24</v>
      </c>
      <c r="L10" s="28"/>
    </row>
    <row r="11" spans="1:12" s="1" customFormat="1" ht="24.95" customHeight="1" x14ac:dyDescent="0.15">
      <c r="A11" s="12"/>
      <c r="B11" s="1" t="s">
        <v>25</v>
      </c>
      <c r="L11" s="28"/>
    </row>
    <row r="12" spans="1:12" s="1" customFormat="1" ht="24.95" customHeight="1" x14ac:dyDescent="0.15">
      <c r="A12" s="12"/>
      <c r="L12" s="28"/>
    </row>
    <row r="13" spans="1:12" s="1" customFormat="1" ht="24.95" customHeight="1" x14ac:dyDescent="0.15">
      <c r="A13" s="12"/>
      <c r="L13" s="28"/>
    </row>
    <row r="14" spans="1:12" s="1" customFormat="1" ht="24.95" customHeight="1" x14ac:dyDescent="0.15">
      <c r="A14" s="12"/>
      <c r="L14" s="28"/>
    </row>
    <row r="15" spans="1:12" s="1" customFormat="1" ht="24.95" customHeight="1" x14ac:dyDescent="0.15">
      <c r="A15" s="12"/>
      <c r="L15" s="28"/>
    </row>
    <row r="16" spans="1:12" s="1" customFormat="1" ht="24.95" customHeight="1" x14ac:dyDescent="0.15">
      <c r="A16" s="12"/>
      <c r="L16" s="28"/>
    </row>
    <row r="17" spans="1:12" s="1" customFormat="1" ht="24.95" customHeight="1" x14ac:dyDescent="0.15">
      <c r="A17" s="12"/>
      <c r="L17" s="28"/>
    </row>
    <row r="18" spans="1:12" s="1" customFormat="1" ht="24.95" customHeight="1" x14ac:dyDescent="0.15">
      <c r="A18" s="12"/>
      <c r="B18" s="2"/>
      <c r="C18" s="2"/>
      <c r="D18" s="2"/>
      <c r="E18" s="2"/>
      <c r="F18" s="2"/>
      <c r="G18" s="2"/>
      <c r="H18" s="2"/>
      <c r="I18" s="2"/>
      <c r="K18" s="2"/>
      <c r="L18" s="28"/>
    </row>
    <row r="19" spans="1:12" s="1" customFormat="1" ht="24.95" customHeight="1" x14ac:dyDescent="0.15">
      <c r="A19" s="26"/>
      <c r="B19" s="2" t="s">
        <v>26</v>
      </c>
      <c r="C19" s="2"/>
      <c r="D19" s="13"/>
      <c r="E19" s="13"/>
      <c r="F19" s="13"/>
      <c r="G19" s="13"/>
      <c r="H19" s="13"/>
      <c r="I19" s="2" t="s">
        <v>27</v>
      </c>
      <c r="K19" s="2"/>
      <c r="L19" s="32"/>
    </row>
    <row r="20" spans="1:12" s="1" customFormat="1" ht="24.9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s="1" customFormat="1" ht="24.95" customHeight="1" x14ac:dyDescent="0.15">
      <c r="A21" s="12" t="s">
        <v>28</v>
      </c>
      <c r="L21" s="28"/>
    </row>
    <row r="22" spans="1:12" s="1" customFormat="1" ht="24.95" customHeight="1" x14ac:dyDescent="0.15">
      <c r="A22" s="12"/>
      <c r="L22" s="28"/>
    </row>
    <row r="23" spans="1:12" s="1" customFormat="1" ht="24.95" customHeight="1" x14ac:dyDescent="0.15">
      <c r="A23" s="12"/>
      <c r="L23" s="28"/>
    </row>
    <row r="24" spans="1:12" s="1" customFormat="1" ht="24.95" customHeight="1" x14ac:dyDescent="0.15">
      <c r="A24" s="12"/>
      <c r="L24" s="28"/>
    </row>
    <row r="25" spans="1:12" s="1" customFormat="1" ht="24.95" customHeight="1" x14ac:dyDescent="0.15">
      <c r="A25" s="12"/>
      <c r="L25" s="28"/>
    </row>
    <row r="26" spans="1:12" s="1" customFormat="1" ht="24.95" customHeight="1" x14ac:dyDescent="0.15">
      <c r="A26" s="12"/>
      <c r="L26" s="28"/>
    </row>
    <row r="27" spans="1:12" s="1" customFormat="1" ht="24.95" customHeight="1" x14ac:dyDescent="0.15">
      <c r="A27" s="12"/>
      <c r="L27" s="28"/>
    </row>
    <row r="28" spans="1:12" s="1" customFormat="1" ht="24.95" customHeight="1" x14ac:dyDescent="0.15">
      <c r="A28" s="12"/>
      <c r="L28" s="28"/>
    </row>
    <row r="29" spans="1:12" s="1" customFormat="1" ht="24.95" customHeight="1" x14ac:dyDescent="0.15">
      <c r="A29" s="12"/>
      <c r="H29" s="1" t="s">
        <v>29</v>
      </c>
      <c r="L29" s="28"/>
    </row>
    <row r="30" spans="1:12" s="1" customFormat="1" ht="24.95" customHeight="1" x14ac:dyDescent="0.15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3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1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1:19" ht="30.95" customHeight="1" x14ac:dyDescent="0.15">
      <c r="A2" s="416" t="s">
        <v>30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</row>
    <row r="3" spans="1:19" s="1" customFormat="1" ht="21" customHeight="1" x14ac:dyDescent="0.15">
      <c r="A3" s="2" t="s">
        <v>2</v>
      </c>
      <c r="B3" s="2"/>
      <c r="C3" s="2"/>
      <c r="D3" s="2"/>
      <c r="P3" s="15"/>
      <c r="Q3" s="15"/>
      <c r="R3" s="587" t="s">
        <v>3</v>
      </c>
      <c r="S3" s="587"/>
    </row>
    <row r="4" spans="1:19" s="1" customFormat="1" ht="21" customHeight="1" x14ac:dyDescent="0.15">
      <c r="A4" s="2" t="s">
        <v>4</v>
      </c>
      <c r="B4" s="2"/>
      <c r="C4" s="2"/>
      <c r="P4" s="15"/>
      <c r="Q4" s="15"/>
      <c r="R4" s="587" t="s">
        <v>5</v>
      </c>
      <c r="S4" s="587"/>
    </row>
    <row r="5" spans="1:19" s="1" customFormat="1" ht="18.95" customHeight="1" x14ac:dyDescent="0.15">
      <c r="A5" s="593" t="s">
        <v>31</v>
      </c>
      <c r="B5" s="593"/>
      <c r="C5" s="593"/>
      <c r="D5" s="593"/>
      <c r="H5" s="593" t="s">
        <v>32</v>
      </c>
      <c r="I5" s="593"/>
      <c r="J5" s="593"/>
      <c r="K5" s="593"/>
      <c r="L5" s="593"/>
      <c r="M5" s="593"/>
      <c r="P5" s="11"/>
      <c r="Q5" s="11"/>
      <c r="R5" s="593" t="s">
        <v>33</v>
      </c>
      <c r="S5" s="593"/>
    </row>
    <row r="6" spans="1:19" s="14" customFormat="1" ht="15" customHeight="1" x14ac:dyDescent="0.15">
      <c r="A6" s="16"/>
      <c r="C6" s="16"/>
      <c r="D6" s="11"/>
      <c r="E6" s="11"/>
      <c r="F6" s="11"/>
      <c r="G6" s="16"/>
      <c r="K6" s="11"/>
      <c r="L6" s="11"/>
      <c r="O6" s="11"/>
      <c r="P6" s="11"/>
      <c r="Q6" s="11"/>
      <c r="R6" s="16"/>
      <c r="S6" s="20" t="s">
        <v>34</v>
      </c>
    </row>
    <row r="7" spans="1:19" s="14" customFormat="1" ht="24.6" customHeight="1" x14ac:dyDescent="0.15">
      <c r="A7" s="454" t="s">
        <v>35</v>
      </c>
      <c r="B7" s="438"/>
      <c r="C7" s="454" t="s">
        <v>36</v>
      </c>
      <c r="D7" s="716" t="s">
        <v>37</v>
      </c>
      <c r="E7" s="714"/>
      <c r="F7" s="715"/>
      <c r="G7" s="454" t="s">
        <v>38</v>
      </c>
      <c r="H7" s="438"/>
      <c r="I7" s="443" t="s">
        <v>39</v>
      </c>
      <c r="J7" s="473"/>
      <c r="K7" s="716" t="s">
        <v>37</v>
      </c>
      <c r="L7" s="715"/>
      <c r="M7" s="443" t="s">
        <v>40</v>
      </c>
      <c r="N7" s="473"/>
      <c r="O7" s="716" t="s">
        <v>41</v>
      </c>
      <c r="P7" s="714"/>
      <c r="Q7" s="715"/>
      <c r="R7" s="454" t="s">
        <v>42</v>
      </c>
      <c r="S7" s="4" t="s">
        <v>43</v>
      </c>
    </row>
    <row r="8" spans="1:19" s="14" customFormat="1" ht="24.6" customHeight="1" x14ac:dyDescent="0.15">
      <c r="A8" s="455"/>
      <c r="B8" s="439"/>
      <c r="C8" s="455"/>
      <c r="D8" s="716" t="s">
        <v>44</v>
      </c>
      <c r="E8" s="714"/>
      <c r="F8" s="715"/>
      <c r="G8" s="455"/>
      <c r="H8" s="439"/>
      <c r="I8" s="474"/>
      <c r="J8" s="533"/>
      <c r="K8" s="716" t="s">
        <v>44</v>
      </c>
      <c r="L8" s="715"/>
      <c r="M8" s="474"/>
      <c r="N8" s="533"/>
      <c r="O8" s="716" t="s">
        <v>45</v>
      </c>
      <c r="P8" s="714"/>
      <c r="Q8" s="715"/>
      <c r="R8" s="455"/>
      <c r="S8" s="4" t="s">
        <v>46</v>
      </c>
    </row>
    <row r="9" spans="1:19" s="14" customFormat="1" ht="24.6" customHeight="1" x14ac:dyDescent="0.15">
      <c r="A9" s="456"/>
      <c r="B9" s="440"/>
      <c r="C9" s="456"/>
      <c r="D9" s="716" t="s">
        <v>47</v>
      </c>
      <c r="E9" s="714"/>
      <c r="F9" s="715"/>
      <c r="G9" s="456"/>
      <c r="H9" s="440"/>
      <c r="I9" s="445"/>
      <c r="J9" s="537"/>
      <c r="K9" s="716" t="s">
        <v>47</v>
      </c>
      <c r="L9" s="715"/>
      <c r="M9" s="445"/>
      <c r="N9" s="537"/>
      <c r="O9" s="599"/>
      <c r="P9" s="423"/>
      <c r="Q9" s="424"/>
      <c r="R9" s="456"/>
      <c r="S9" s="4" t="s">
        <v>48</v>
      </c>
    </row>
    <row r="10" spans="1:19" s="14" customFormat="1" ht="24.95" customHeight="1" x14ac:dyDescent="0.15">
      <c r="A10" s="443" t="s">
        <v>49</v>
      </c>
      <c r="B10" s="473"/>
      <c r="C10" s="599" t="s">
        <v>50</v>
      </c>
      <c r="D10" s="423"/>
      <c r="E10" s="423"/>
      <c r="F10" s="424"/>
      <c r="G10" s="599" t="s">
        <v>51</v>
      </c>
      <c r="H10" s="423"/>
      <c r="I10" s="424"/>
      <c r="J10" s="599" t="s">
        <v>52</v>
      </c>
      <c r="K10" s="424"/>
      <c r="L10" s="599" t="s">
        <v>53</v>
      </c>
      <c r="M10" s="424"/>
      <c r="N10" s="599" t="s">
        <v>54</v>
      </c>
      <c r="O10" s="424"/>
      <c r="P10" s="18" t="s">
        <v>55</v>
      </c>
      <c r="Q10" s="529" t="s">
        <v>56</v>
      </c>
      <c r="R10" s="529"/>
      <c r="S10" s="529"/>
    </row>
    <row r="11" spans="1:19" s="14" customFormat="1" ht="24.95" customHeight="1" x14ac:dyDescent="0.15">
      <c r="A11" s="445"/>
      <c r="B11" s="537"/>
      <c r="C11" s="599" t="s">
        <v>57</v>
      </c>
      <c r="D11" s="424"/>
      <c r="E11" s="599" t="s">
        <v>58</v>
      </c>
      <c r="F11" s="424"/>
      <c r="G11" s="599" t="s">
        <v>59</v>
      </c>
      <c r="H11" s="423"/>
      <c r="I11" s="424"/>
      <c r="J11" s="599" t="s">
        <v>60</v>
      </c>
      <c r="K11" s="424"/>
      <c r="L11" s="599" t="s">
        <v>60</v>
      </c>
      <c r="M11" s="424"/>
      <c r="N11" s="599" t="s">
        <v>60</v>
      </c>
      <c r="O11" s="424"/>
      <c r="P11" s="5" t="s">
        <v>60</v>
      </c>
      <c r="Q11" s="529"/>
      <c r="R11" s="529"/>
      <c r="S11" s="529"/>
    </row>
    <row r="12" spans="1:19" s="1" customFormat="1" ht="24.6" customHeight="1" x14ac:dyDescent="0.15">
      <c r="A12" s="599"/>
      <c r="B12" s="424"/>
      <c r="C12" s="599"/>
      <c r="D12" s="424"/>
      <c r="E12" s="599"/>
      <c r="F12" s="424"/>
      <c r="G12" s="599"/>
      <c r="H12" s="423"/>
      <c r="I12" s="424"/>
      <c r="J12" s="599"/>
      <c r="K12" s="424"/>
      <c r="L12" s="599"/>
      <c r="M12" s="424"/>
      <c r="N12" s="599"/>
      <c r="O12" s="424"/>
      <c r="P12" s="6"/>
      <c r="Q12" s="599"/>
      <c r="R12" s="423"/>
      <c r="S12" s="424"/>
    </row>
    <row r="13" spans="1:19" s="1" customFormat="1" ht="24.6" customHeight="1" x14ac:dyDescent="0.15">
      <c r="A13" s="599"/>
      <c r="B13" s="424"/>
      <c r="C13" s="599"/>
      <c r="D13" s="424"/>
      <c r="E13" s="599"/>
      <c r="F13" s="424"/>
      <c r="G13" s="599"/>
      <c r="H13" s="423"/>
      <c r="I13" s="424"/>
      <c r="J13" s="599"/>
      <c r="K13" s="424"/>
      <c r="L13" s="599"/>
      <c r="M13" s="424"/>
      <c r="N13" s="599"/>
      <c r="O13" s="424"/>
      <c r="P13" s="6"/>
      <c r="Q13" s="599"/>
      <c r="R13" s="423"/>
      <c r="S13" s="424"/>
    </row>
    <row r="14" spans="1:19" s="1" customFormat="1" ht="24.6" customHeight="1" x14ac:dyDescent="0.15">
      <c r="A14" s="599"/>
      <c r="B14" s="424"/>
      <c r="C14" s="599"/>
      <c r="D14" s="424"/>
      <c r="E14" s="599"/>
      <c r="F14" s="424"/>
      <c r="G14" s="599"/>
      <c r="H14" s="423"/>
      <c r="I14" s="424"/>
      <c r="J14" s="599"/>
      <c r="K14" s="424"/>
      <c r="L14" s="599"/>
      <c r="M14" s="424"/>
      <c r="N14" s="599"/>
      <c r="O14" s="424"/>
      <c r="P14" s="6"/>
      <c r="Q14" s="599"/>
      <c r="R14" s="423"/>
      <c r="S14" s="424"/>
    </row>
    <row r="15" spans="1:19" s="1" customFormat="1" ht="24.6" customHeight="1" x14ac:dyDescent="0.15">
      <c r="A15" s="599"/>
      <c r="B15" s="424"/>
      <c r="C15" s="599"/>
      <c r="D15" s="424"/>
      <c r="E15" s="599"/>
      <c r="F15" s="424"/>
      <c r="G15" s="599"/>
      <c r="H15" s="423"/>
      <c r="I15" s="424"/>
      <c r="J15" s="599"/>
      <c r="K15" s="424"/>
      <c r="L15" s="599"/>
      <c r="M15" s="424"/>
      <c r="N15" s="599"/>
      <c r="O15" s="424"/>
      <c r="P15" s="6"/>
      <c r="Q15" s="599"/>
      <c r="R15" s="423"/>
      <c r="S15" s="424"/>
    </row>
    <row r="16" spans="1:19" s="1" customFormat="1" ht="24.6" customHeight="1" x14ac:dyDescent="0.15">
      <c r="A16" s="599"/>
      <c r="B16" s="424"/>
      <c r="C16" s="599"/>
      <c r="D16" s="424"/>
      <c r="E16" s="599"/>
      <c r="F16" s="424"/>
      <c r="G16" s="599"/>
      <c r="H16" s="423"/>
      <c r="I16" s="424"/>
      <c r="J16" s="599"/>
      <c r="K16" s="424"/>
      <c r="L16" s="599"/>
      <c r="M16" s="424"/>
      <c r="N16" s="599"/>
      <c r="O16" s="424"/>
      <c r="P16" s="6"/>
      <c r="Q16" s="599"/>
      <c r="R16" s="423"/>
      <c r="S16" s="424"/>
    </row>
    <row r="17" spans="1:19" s="1" customFormat="1" ht="24.6" customHeight="1" x14ac:dyDescent="0.15">
      <c r="A17" s="599"/>
      <c r="B17" s="424"/>
      <c r="C17" s="599"/>
      <c r="D17" s="424"/>
      <c r="E17" s="599"/>
      <c r="F17" s="424"/>
      <c r="G17" s="599"/>
      <c r="H17" s="423"/>
      <c r="I17" s="424"/>
      <c r="J17" s="599"/>
      <c r="K17" s="424"/>
      <c r="L17" s="599"/>
      <c r="M17" s="424"/>
      <c r="N17" s="599"/>
      <c r="O17" s="424"/>
      <c r="P17" s="6"/>
      <c r="Q17" s="599"/>
      <c r="R17" s="423"/>
      <c r="S17" s="424"/>
    </row>
    <row r="18" spans="1:19" s="1" customFormat="1" ht="24.6" customHeight="1" x14ac:dyDescent="0.15">
      <c r="A18" s="599"/>
      <c r="B18" s="424"/>
      <c r="C18" s="599"/>
      <c r="D18" s="424"/>
      <c r="E18" s="599"/>
      <c r="F18" s="424"/>
      <c r="G18" s="599"/>
      <c r="H18" s="423"/>
      <c r="I18" s="424"/>
      <c r="J18" s="599"/>
      <c r="K18" s="424"/>
      <c r="L18" s="599"/>
      <c r="M18" s="424"/>
      <c r="N18" s="599"/>
      <c r="O18" s="424"/>
      <c r="P18" s="6"/>
      <c r="Q18" s="599"/>
      <c r="R18" s="423"/>
      <c r="S18" s="424"/>
    </row>
    <row r="19" spans="1:19" s="1" customFormat="1" ht="24.6" customHeight="1" x14ac:dyDescent="0.15">
      <c r="A19" s="599"/>
      <c r="B19" s="424"/>
      <c r="C19" s="599"/>
      <c r="D19" s="424"/>
      <c r="E19" s="599"/>
      <c r="F19" s="424"/>
      <c r="G19" s="599"/>
      <c r="H19" s="423"/>
      <c r="I19" s="424"/>
      <c r="J19" s="599"/>
      <c r="K19" s="424"/>
      <c r="L19" s="599"/>
      <c r="M19" s="424"/>
      <c r="N19" s="599"/>
      <c r="O19" s="424"/>
      <c r="P19" s="6"/>
      <c r="Q19" s="599"/>
      <c r="R19" s="423"/>
      <c r="S19" s="424"/>
    </row>
    <row r="20" spans="1:19" s="1" customFormat="1" ht="24.6" customHeight="1" x14ac:dyDescent="0.15">
      <c r="A20" s="599"/>
      <c r="B20" s="424"/>
      <c r="C20" s="599"/>
      <c r="D20" s="424"/>
      <c r="E20" s="599"/>
      <c r="F20" s="424"/>
      <c r="G20" s="599"/>
      <c r="H20" s="423"/>
      <c r="I20" s="424"/>
      <c r="J20" s="599"/>
      <c r="K20" s="424"/>
      <c r="L20" s="599"/>
      <c r="M20" s="424"/>
      <c r="N20" s="599"/>
      <c r="O20" s="424"/>
      <c r="P20" s="6"/>
      <c r="Q20" s="599"/>
      <c r="R20" s="423"/>
      <c r="S20" s="424"/>
    </row>
    <row r="21" spans="1:19" s="1" customFormat="1" ht="24.6" customHeight="1" x14ac:dyDescent="0.15">
      <c r="A21" s="599"/>
      <c r="B21" s="424"/>
      <c r="C21" s="599"/>
      <c r="D21" s="424"/>
      <c r="E21" s="599"/>
      <c r="F21" s="424"/>
      <c r="G21" s="599"/>
      <c r="H21" s="423"/>
      <c r="I21" s="424"/>
      <c r="J21" s="599"/>
      <c r="K21" s="424"/>
      <c r="L21" s="599"/>
      <c r="M21" s="424"/>
      <c r="N21" s="599"/>
      <c r="O21" s="424"/>
      <c r="P21" s="6"/>
      <c r="Q21" s="599"/>
      <c r="R21" s="423"/>
      <c r="S21" s="424"/>
    </row>
    <row r="22" spans="1:19" s="1" customFormat="1" ht="24.95" customHeight="1" x14ac:dyDescent="0.15">
      <c r="A22" s="1" t="s">
        <v>61</v>
      </c>
      <c r="G22" s="19" t="s">
        <v>62</v>
      </c>
      <c r="L22" s="1" t="s">
        <v>63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F12" sqref="F12"/>
      <selection pane="bottomLeft" activeCell="K20" sqref="K20"/>
    </sheetView>
  </sheetViews>
  <sheetFormatPr defaultColWidth="8.875" defaultRowHeight="13.5" x14ac:dyDescent="0.15"/>
  <cols>
    <col min="1" max="1" width="5.25" style="245" bestFit="1" customWidth="1"/>
    <col min="2" max="2" width="14.875" style="251" customWidth="1"/>
    <col min="3" max="5" width="14.875" style="245" customWidth="1"/>
    <col min="6" max="6" width="12.75" style="245" customWidth="1"/>
    <col min="7" max="9" width="8.875" style="245"/>
    <col min="10" max="10" width="8.875" style="245" customWidth="1"/>
    <col min="11" max="11" width="16.75" style="245" customWidth="1"/>
    <col min="12" max="12" width="12.5" style="245" customWidth="1"/>
    <col min="13" max="15" width="13.875" style="245" customWidth="1"/>
    <col min="16" max="16" width="18.125" style="245" customWidth="1"/>
    <col min="17" max="17" width="20.5" style="245" customWidth="1"/>
    <col min="18" max="16384" width="8.875" style="245"/>
  </cols>
  <sheetData>
    <row r="1" spans="1:10" s="22" customFormat="1" ht="36" customHeight="1" x14ac:dyDescent="0.15">
      <c r="A1" s="334" t="s">
        <v>430</v>
      </c>
      <c r="B1" s="334"/>
      <c r="C1" s="334"/>
      <c r="D1" s="334"/>
      <c r="E1" s="334"/>
      <c r="F1" s="334"/>
      <c r="G1" s="334"/>
      <c r="H1" s="334"/>
      <c r="I1" s="235"/>
      <c r="J1" s="299" t="s">
        <v>431</v>
      </c>
    </row>
    <row r="2" spans="1:10" s="22" customFormat="1" ht="27" x14ac:dyDescent="0.15">
      <c r="A2" s="236" t="s">
        <v>285</v>
      </c>
      <c r="B2" s="237" t="s">
        <v>432</v>
      </c>
      <c r="C2" s="236" t="s">
        <v>433</v>
      </c>
      <c r="D2" s="238" t="s">
        <v>434</v>
      </c>
      <c r="E2" s="236" t="s">
        <v>435</v>
      </c>
      <c r="F2" s="239" t="s">
        <v>436</v>
      </c>
      <c r="G2" s="236" t="s">
        <v>437</v>
      </c>
      <c r="H2" s="236" t="s">
        <v>438</v>
      </c>
      <c r="I2" s="240" t="s">
        <v>56</v>
      </c>
      <c r="J2" s="241"/>
    </row>
    <row r="3" spans="1:10" x14ac:dyDescent="0.15">
      <c r="A3" s="242"/>
      <c r="B3" s="243"/>
      <c r="C3" s="244"/>
      <c r="D3" s="244"/>
      <c r="E3" s="244"/>
      <c r="F3" s="244"/>
      <c r="G3" s="244"/>
      <c r="H3" s="244"/>
      <c r="I3" s="244"/>
    </row>
    <row r="4" spans="1:10" x14ac:dyDescent="0.15">
      <c r="A4" s="244"/>
      <c r="B4" s="243"/>
      <c r="C4" s="244"/>
      <c r="D4" s="244"/>
      <c r="E4" s="244"/>
      <c r="F4" s="244"/>
      <c r="G4" s="244"/>
      <c r="H4" s="244"/>
      <c r="I4" s="244"/>
    </row>
    <row r="5" spans="1:10" x14ac:dyDescent="0.15">
      <c r="A5" s="244"/>
      <c r="B5" s="243"/>
      <c r="C5" s="244"/>
      <c r="D5" s="244"/>
      <c r="E5" s="244"/>
      <c r="F5" s="244"/>
      <c r="G5" s="244"/>
      <c r="H5" s="244"/>
      <c r="I5" s="244"/>
    </row>
    <row r="6" spans="1:10" x14ac:dyDescent="0.15">
      <c r="A6" s="244"/>
      <c r="B6" s="243"/>
      <c r="C6" s="244"/>
      <c r="D6" s="244"/>
      <c r="E6" s="244"/>
      <c r="F6" s="244"/>
      <c r="G6" s="244"/>
      <c r="H6" s="244"/>
      <c r="I6" s="244"/>
    </row>
    <row r="7" spans="1:10" x14ac:dyDescent="0.15">
      <c r="A7" s="244"/>
      <c r="B7" s="243"/>
      <c r="C7" s="244"/>
      <c r="D7" s="244"/>
      <c r="E7" s="244"/>
      <c r="F7" s="244"/>
      <c r="G7" s="244"/>
      <c r="H7" s="244"/>
      <c r="I7" s="244"/>
    </row>
    <row r="8" spans="1:10" x14ac:dyDescent="0.15">
      <c r="A8" s="244"/>
      <c r="B8" s="243"/>
      <c r="C8" s="244"/>
      <c r="D8" s="244"/>
      <c r="E8" s="244"/>
      <c r="F8" s="244"/>
      <c r="G8" s="244"/>
      <c r="H8" s="244"/>
      <c r="I8" s="244"/>
    </row>
    <row r="9" spans="1:10" x14ac:dyDescent="0.15">
      <c r="A9" s="244"/>
      <c r="B9" s="243"/>
      <c r="C9" s="244"/>
      <c r="D9" s="244"/>
      <c r="E9" s="244"/>
      <c r="F9" s="244"/>
      <c r="G9" s="244"/>
      <c r="H9" s="244"/>
      <c r="I9" s="244"/>
    </row>
    <row r="10" spans="1:10" x14ac:dyDescent="0.15">
      <c r="A10" s="244"/>
      <c r="B10" s="243"/>
      <c r="C10" s="244"/>
      <c r="D10" s="244"/>
      <c r="E10" s="244"/>
      <c r="F10" s="244"/>
      <c r="G10" s="244"/>
      <c r="H10" s="244"/>
      <c r="I10" s="244"/>
    </row>
    <row r="11" spans="1:10" x14ac:dyDescent="0.15">
      <c r="A11" s="244"/>
      <c r="B11" s="243"/>
      <c r="C11" s="244"/>
      <c r="D11" s="244"/>
      <c r="E11" s="244"/>
      <c r="F11" s="244"/>
      <c r="G11" s="244"/>
      <c r="H11" s="244"/>
      <c r="I11" s="244"/>
    </row>
    <row r="12" spans="1:10" x14ac:dyDescent="0.15">
      <c r="A12" s="244"/>
      <c r="B12" s="243"/>
      <c r="C12" s="244"/>
      <c r="D12" s="244"/>
      <c r="E12" s="244"/>
      <c r="F12" s="244"/>
      <c r="G12" s="244"/>
      <c r="H12" s="244"/>
      <c r="I12" s="244"/>
    </row>
    <row r="13" spans="1:10" x14ac:dyDescent="0.15">
      <c r="A13" s="244"/>
      <c r="B13" s="243"/>
      <c r="C13" s="244"/>
      <c r="D13" s="244"/>
      <c r="E13" s="244"/>
      <c r="F13" s="244"/>
      <c r="G13" s="244"/>
      <c r="H13" s="244"/>
      <c r="I13" s="244"/>
    </row>
    <row r="14" spans="1:10" x14ac:dyDescent="0.15">
      <c r="A14" s="244"/>
      <c r="B14" s="243"/>
      <c r="C14" s="244"/>
      <c r="D14" s="244"/>
      <c r="E14" s="244"/>
      <c r="F14" s="244"/>
      <c r="G14" s="244"/>
      <c r="H14" s="244"/>
      <c r="I14" s="244"/>
    </row>
    <row r="15" spans="1:10" x14ac:dyDescent="0.15">
      <c r="A15" s="244"/>
      <c r="B15" s="243"/>
      <c r="C15" s="244"/>
      <c r="D15" s="244"/>
      <c r="E15" s="244"/>
      <c r="F15" s="244"/>
      <c r="G15" s="244"/>
      <c r="H15" s="244"/>
      <c r="I15" s="244"/>
    </row>
    <row r="16" spans="1:10" x14ac:dyDescent="0.15">
      <c r="A16" s="244"/>
      <c r="B16" s="243"/>
      <c r="C16" s="244"/>
      <c r="D16" s="244"/>
      <c r="E16" s="244"/>
      <c r="F16" s="244"/>
      <c r="G16" s="244"/>
      <c r="H16" s="244"/>
      <c r="I16" s="244"/>
    </row>
    <row r="17" spans="1:9" x14ac:dyDescent="0.15">
      <c r="A17" s="244"/>
      <c r="B17" s="243"/>
      <c r="C17" s="244"/>
      <c r="D17" s="244"/>
      <c r="E17" s="244"/>
      <c r="F17" s="244"/>
      <c r="G17" s="244"/>
      <c r="H17" s="244"/>
      <c r="I17" s="244"/>
    </row>
    <row r="18" spans="1:9" x14ac:dyDescent="0.15">
      <c r="A18" s="244"/>
      <c r="B18" s="243"/>
      <c r="C18" s="244"/>
      <c r="D18" s="244"/>
      <c r="E18" s="244"/>
      <c r="F18" s="244"/>
      <c r="G18" s="244"/>
      <c r="H18" s="244"/>
      <c r="I18" s="244"/>
    </row>
    <row r="19" spans="1:9" x14ac:dyDescent="0.15">
      <c r="A19" s="244"/>
      <c r="B19" s="243"/>
      <c r="C19" s="244"/>
      <c r="D19" s="244"/>
      <c r="E19" s="244"/>
      <c r="F19" s="244"/>
      <c r="G19" s="244"/>
      <c r="H19" s="244"/>
      <c r="I19" s="244"/>
    </row>
    <row r="20" spans="1:9" x14ac:dyDescent="0.15">
      <c r="A20" s="244"/>
      <c r="B20" s="243"/>
      <c r="C20" s="244"/>
      <c r="D20" s="244"/>
      <c r="E20" s="244"/>
      <c r="F20" s="244"/>
      <c r="G20" s="244"/>
      <c r="H20" s="244"/>
      <c r="I20" s="244"/>
    </row>
    <row r="21" spans="1:9" x14ac:dyDescent="0.15">
      <c r="A21" s="244"/>
      <c r="B21" s="243"/>
      <c r="C21" s="244"/>
      <c r="D21" s="244"/>
      <c r="E21" s="244"/>
      <c r="F21" s="244"/>
      <c r="G21" s="244"/>
      <c r="H21" s="244"/>
      <c r="I21" s="244"/>
    </row>
    <row r="22" spans="1:9" x14ac:dyDescent="0.15">
      <c r="A22" s="244"/>
      <c r="B22" s="243"/>
      <c r="C22" s="244"/>
      <c r="D22" s="244"/>
      <c r="E22" s="244"/>
      <c r="F22" s="244"/>
      <c r="G22" s="244"/>
      <c r="H22" s="244"/>
      <c r="I22" s="244"/>
    </row>
    <row r="23" spans="1:9" x14ac:dyDescent="0.15">
      <c r="A23" s="244"/>
      <c r="B23" s="243"/>
      <c r="C23" s="244"/>
      <c r="D23" s="244"/>
      <c r="E23" s="244"/>
      <c r="F23" s="244"/>
      <c r="G23" s="244"/>
      <c r="H23" s="244"/>
      <c r="I23" s="244"/>
    </row>
    <row r="24" spans="1:9" x14ac:dyDescent="0.15">
      <c r="A24" s="244"/>
      <c r="B24" s="243"/>
      <c r="C24" s="244"/>
      <c r="D24" s="244"/>
      <c r="E24" s="244"/>
      <c r="F24" s="244"/>
      <c r="G24" s="244"/>
      <c r="H24" s="244"/>
      <c r="I24" s="244"/>
    </row>
    <row r="25" spans="1:9" x14ac:dyDescent="0.15">
      <c r="A25" s="244"/>
      <c r="B25" s="243"/>
      <c r="C25" s="244"/>
      <c r="D25" s="244"/>
      <c r="E25" s="244"/>
      <c r="F25" s="244"/>
      <c r="G25" s="244"/>
      <c r="H25" s="244"/>
      <c r="I25" s="244"/>
    </row>
    <row r="26" spans="1:9" x14ac:dyDescent="0.15">
      <c r="A26" s="244"/>
      <c r="B26" s="243"/>
      <c r="C26" s="244"/>
      <c r="D26" s="244"/>
      <c r="E26" s="244"/>
      <c r="F26" s="244"/>
      <c r="G26" s="244"/>
      <c r="H26" s="244"/>
      <c r="I26" s="244"/>
    </row>
    <row r="27" spans="1:9" x14ac:dyDescent="0.15">
      <c r="A27" s="244"/>
      <c r="B27" s="243"/>
      <c r="C27" s="244"/>
      <c r="D27" s="244"/>
      <c r="E27" s="244"/>
      <c r="F27" s="244"/>
      <c r="G27" s="244"/>
      <c r="H27" s="244"/>
      <c r="I27" s="244"/>
    </row>
    <row r="28" spans="1:9" x14ac:dyDescent="0.15">
      <c r="A28" s="244"/>
      <c r="B28" s="243"/>
      <c r="C28" s="244"/>
      <c r="D28" s="244"/>
      <c r="E28" s="244"/>
      <c r="F28" s="244"/>
      <c r="G28" s="244"/>
      <c r="H28" s="244"/>
      <c r="I28" s="244"/>
    </row>
    <row r="29" spans="1:9" x14ac:dyDescent="0.15">
      <c r="A29" s="244"/>
      <c r="B29" s="243"/>
      <c r="C29" s="244"/>
      <c r="D29" s="244"/>
      <c r="E29" s="244"/>
      <c r="F29" s="244"/>
      <c r="G29" s="244"/>
      <c r="H29" s="244"/>
      <c r="I29" s="244"/>
    </row>
    <row r="30" spans="1:9" x14ac:dyDescent="0.15">
      <c r="A30" s="244"/>
      <c r="B30" s="243"/>
      <c r="C30" s="244"/>
      <c r="D30" s="244"/>
      <c r="E30" s="244"/>
      <c r="F30" s="244"/>
      <c r="G30" s="244"/>
      <c r="H30" s="244"/>
      <c r="I30" s="244"/>
    </row>
    <row r="31" spans="1:9" x14ac:dyDescent="0.15">
      <c r="A31" s="244"/>
      <c r="B31" s="243"/>
      <c r="C31" s="244"/>
      <c r="D31" s="244"/>
      <c r="E31" s="244"/>
      <c r="F31" s="244"/>
      <c r="G31" s="244"/>
      <c r="H31" s="244"/>
      <c r="I31" s="244"/>
    </row>
    <row r="32" spans="1:9" x14ac:dyDescent="0.15">
      <c r="A32" s="244"/>
      <c r="B32" s="243"/>
      <c r="C32" s="244"/>
      <c r="D32" s="244"/>
      <c r="E32" s="244"/>
      <c r="F32" s="244"/>
      <c r="G32" s="244"/>
      <c r="H32" s="244"/>
      <c r="I32" s="244"/>
    </row>
    <row r="33" spans="1:9" x14ac:dyDescent="0.15">
      <c r="A33" s="244"/>
      <c r="B33" s="243"/>
      <c r="C33" s="244"/>
      <c r="D33" s="244"/>
      <c r="E33" s="244"/>
      <c r="F33" s="244"/>
      <c r="G33" s="244"/>
      <c r="H33" s="244"/>
      <c r="I33" s="244"/>
    </row>
    <row r="34" spans="1:9" x14ac:dyDescent="0.15">
      <c r="A34" s="244"/>
      <c r="B34" s="243"/>
      <c r="C34" s="244"/>
      <c r="D34" s="244"/>
      <c r="E34" s="244"/>
      <c r="F34" s="244"/>
      <c r="G34" s="244"/>
      <c r="H34" s="244"/>
      <c r="I34" s="244"/>
    </row>
    <row r="35" spans="1:9" x14ac:dyDescent="0.15">
      <c r="A35" s="244"/>
      <c r="B35" s="243"/>
      <c r="C35" s="244"/>
      <c r="D35" s="244"/>
      <c r="E35" s="244"/>
      <c r="F35" s="244"/>
      <c r="G35" s="244"/>
      <c r="H35" s="244"/>
      <c r="I35" s="244"/>
    </row>
    <row r="36" spans="1:9" x14ac:dyDescent="0.15">
      <c r="A36" s="244"/>
      <c r="B36" s="243"/>
      <c r="C36" s="244"/>
      <c r="D36" s="244"/>
      <c r="E36" s="244"/>
      <c r="F36" s="244"/>
      <c r="G36" s="244"/>
      <c r="H36" s="244"/>
      <c r="I36" s="244"/>
    </row>
    <row r="37" spans="1:9" x14ac:dyDescent="0.15">
      <c r="A37" s="244"/>
      <c r="B37" s="243"/>
      <c r="C37" s="244"/>
      <c r="D37" s="244"/>
      <c r="E37" s="244"/>
      <c r="F37" s="244"/>
      <c r="G37" s="244"/>
      <c r="H37" s="244"/>
      <c r="I37" s="244"/>
    </row>
    <row r="38" spans="1:9" x14ac:dyDescent="0.15">
      <c r="A38" s="244"/>
      <c r="B38" s="243"/>
      <c r="C38" s="244"/>
      <c r="D38" s="244"/>
      <c r="E38" s="244"/>
      <c r="F38" s="244"/>
      <c r="G38" s="244"/>
      <c r="H38" s="244"/>
      <c r="I38" s="244"/>
    </row>
    <row r="39" spans="1:9" x14ac:dyDescent="0.15">
      <c r="A39" s="244"/>
      <c r="B39" s="243"/>
      <c r="C39" s="244"/>
      <c r="D39" s="244"/>
      <c r="E39" s="244"/>
      <c r="F39" s="244"/>
      <c r="G39" s="244"/>
      <c r="H39" s="244"/>
      <c r="I39" s="244"/>
    </row>
    <row r="40" spans="1:9" x14ac:dyDescent="0.15">
      <c r="A40" s="244"/>
      <c r="B40" s="243"/>
      <c r="C40" s="244"/>
      <c r="D40" s="244"/>
      <c r="E40" s="244"/>
      <c r="F40" s="244"/>
      <c r="G40" s="244"/>
      <c r="H40" s="244"/>
      <c r="I40" s="244"/>
    </row>
    <row r="41" spans="1:9" x14ac:dyDescent="0.15">
      <c r="A41" s="244"/>
      <c r="B41" s="243"/>
      <c r="C41" s="244"/>
      <c r="D41" s="244"/>
      <c r="E41" s="244"/>
      <c r="F41" s="244"/>
      <c r="G41" s="244"/>
      <c r="H41" s="244"/>
      <c r="I41" s="244"/>
    </row>
    <row r="42" spans="1:9" x14ac:dyDescent="0.15">
      <c r="A42" s="244"/>
      <c r="B42" s="243"/>
      <c r="C42" s="244"/>
      <c r="D42" s="244"/>
      <c r="E42" s="244"/>
      <c r="F42" s="244"/>
      <c r="G42" s="244"/>
      <c r="H42" s="244"/>
      <c r="I42" s="244"/>
    </row>
    <row r="43" spans="1:9" x14ac:dyDescent="0.15">
      <c r="A43" s="244"/>
      <c r="B43" s="243"/>
      <c r="C43" s="244"/>
      <c r="D43" s="244"/>
      <c r="E43" s="244"/>
      <c r="F43" s="244"/>
      <c r="G43" s="244"/>
      <c r="H43" s="244"/>
      <c r="I43" s="244"/>
    </row>
    <row r="44" spans="1:9" x14ac:dyDescent="0.15">
      <c r="A44" s="244"/>
      <c r="B44" s="243"/>
      <c r="C44" s="244"/>
      <c r="D44" s="244"/>
      <c r="E44" s="244"/>
      <c r="F44" s="244"/>
      <c r="G44" s="244"/>
      <c r="H44" s="244"/>
      <c r="I44" s="244"/>
    </row>
    <row r="45" spans="1:9" x14ac:dyDescent="0.15">
      <c r="A45" s="244"/>
      <c r="B45" s="243"/>
      <c r="C45" s="244"/>
      <c r="D45" s="244"/>
      <c r="E45" s="244"/>
      <c r="F45" s="244"/>
      <c r="G45" s="244"/>
      <c r="H45" s="244"/>
      <c r="I45" s="244"/>
    </row>
    <row r="46" spans="1:9" x14ac:dyDescent="0.15">
      <c r="A46" s="244"/>
      <c r="B46" s="243"/>
      <c r="C46" s="244"/>
      <c r="D46" s="244"/>
      <c r="E46" s="244"/>
      <c r="F46" s="244"/>
      <c r="G46" s="244"/>
      <c r="H46" s="244"/>
      <c r="I46" s="244"/>
    </row>
    <row r="47" spans="1:9" x14ac:dyDescent="0.15">
      <c r="A47" s="244"/>
      <c r="B47" s="243"/>
      <c r="C47" s="244"/>
      <c r="D47" s="244"/>
      <c r="E47" s="244"/>
      <c r="F47" s="244"/>
      <c r="G47" s="244"/>
      <c r="H47" s="244"/>
      <c r="I47" s="244"/>
    </row>
    <row r="48" spans="1:9" x14ac:dyDescent="0.15">
      <c r="A48" s="244"/>
      <c r="B48" s="243"/>
      <c r="C48" s="244"/>
      <c r="D48" s="244"/>
      <c r="E48" s="244"/>
      <c r="F48" s="244"/>
      <c r="G48" s="244"/>
      <c r="H48" s="244"/>
      <c r="I48" s="244"/>
    </row>
    <row r="49" spans="1:9" x14ac:dyDescent="0.15">
      <c r="A49" s="244"/>
      <c r="B49" s="243"/>
      <c r="C49" s="244"/>
      <c r="D49" s="244"/>
      <c r="E49" s="244"/>
      <c r="F49" s="244"/>
      <c r="G49" s="244"/>
      <c r="H49" s="244"/>
      <c r="I49" s="244"/>
    </row>
    <row r="50" spans="1:9" x14ac:dyDescent="0.15">
      <c r="A50" s="244"/>
      <c r="B50" s="243"/>
      <c r="C50" s="244"/>
      <c r="D50" s="244"/>
      <c r="E50" s="244"/>
      <c r="F50" s="244"/>
      <c r="G50" s="244"/>
      <c r="H50" s="244"/>
      <c r="I50" s="244"/>
    </row>
    <row r="51" spans="1:9" x14ac:dyDescent="0.15">
      <c r="A51" s="244"/>
      <c r="B51" s="243"/>
      <c r="C51" s="244"/>
      <c r="D51" s="244"/>
      <c r="E51" s="244"/>
      <c r="F51" s="244"/>
      <c r="G51" s="244"/>
      <c r="H51" s="244"/>
      <c r="I51" s="244"/>
    </row>
    <row r="52" spans="1:9" x14ac:dyDescent="0.15">
      <c r="A52" s="244"/>
      <c r="B52" s="243"/>
      <c r="C52" s="244"/>
      <c r="D52" s="244"/>
      <c r="E52" s="244"/>
      <c r="F52" s="244"/>
      <c r="G52" s="244"/>
      <c r="H52" s="244"/>
      <c r="I52" s="244"/>
    </row>
    <row r="53" spans="1:9" x14ac:dyDescent="0.15">
      <c r="A53" s="244"/>
      <c r="B53" s="243"/>
      <c r="C53" s="244"/>
      <c r="D53" s="244"/>
      <c r="E53" s="244"/>
      <c r="F53" s="244"/>
      <c r="G53" s="244"/>
      <c r="H53" s="244"/>
      <c r="I53" s="244"/>
    </row>
    <row r="54" spans="1:9" x14ac:dyDescent="0.15">
      <c r="A54" s="244"/>
      <c r="B54" s="243"/>
      <c r="C54" s="244"/>
      <c r="D54" s="244"/>
      <c r="E54" s="244"/>
      <c r="F54" s="244"/>
      <c r="G54" s="244"/>
      <c r="H54" s="244"/>
      <c r="I54" s="244"/>
    </row>
    <row r="55" spans="1:9" x14ac:dyDescent="0.15">
      <c r="A55" s="244"/>
      <c r="B55" s="243"/>
      <c r="C55" s="244"/>
      <c r="D55" s="244"/>
      <c r="E55" s="244"/>
      <c r="F55" s="244"/>
      <c r="G55" s="244"/>
      <c r="H55" s="244"/>
      <c r="I55" s="244"/>
    </row>
    <row r="56" spans="1:9" x14ac:dyDescent="0.15">
      <c r="A56" s="244"/>
      <c r="B56" s="243"/>
      <c r="C56" s="244"/>
      <c r="D56" s="244"/>
      <c r="E56" s="244"/>
      <c r="F56" s="244"/>
      <c r="G56" s="244"/>
      <c r="H56" s="244"/>
      <c r="I56" s="244"/>
    </row>
    <row r="57" spans="1:9" x14ac:dyDescent="0.15">
      <c r="A57" s="244"/>
      <c r="B57" s="243"/>
      <c r="C57" s="244"/>
      <c r="D57" s="244"/>
      <c r="E57" s="244"/>
      <c r="F57" s="244"/>
      <c r="G57" s="244"/>
      <c r="H57" s="244"/>
      <c r="I57" s="244"/>
    </row>
    <row r="58" spans="1:9" x14ac:dyDescent="0.15">
      <c r="A58" s="244"/>
      <c r="B58" s="243"/>
      <c r="C58" s="244"/>
      <c r="D58" s="244"/>
      <c r="E58" s="244"/>
      <c r="F58" s="244"/>
      <c r="G58" s="244"/>
      <c r="H58" s="244"/>
      <c r="I58" s="244"/>
    </row>
    <row r="59" spans="1:9" x14ac:dyDescent="0.15">
      <c r="A59" s="244"/>
      <c r="B59" s="243"/>
      <c r="C59" s="244"/>
      <c r="D59" s="244"/>
      <c r="E59" s="244"/>
      <c r="F59" s="244"/>
      <c r="G59" s="244"/>
      <c r="H59" s="244"/>
      <c r="I59" s="244"/>
    </row>
    <row r="60" spans="1:9" x14ac:dyDescent="0.15">
      <c r="A60" s="244"/>
      <c r="B60" s="243"/>
      <c r="C60" s="244"/>
      <c r="D60" s="244"/>
      <c r="E60" s="244"/>
      <c r="F60" s="244"/>
      <c r="G60" s="244"/>
      <c r="H60" s="244"/>
      <c r="I60" s="244"/>
    </row>
    <row r="61" spans="1:9" x14ac:dyDescent="0.15">
      <c r="A61" s="244"/>
      <c r="B61" s="243"/>
      <c r="C61" s="244"/>
      <c r="D61" s="244"/>
      <c r="E61" s="244"/>
      <c r="F61" s="244"/>
      <c r="G61" s="244"/>
      <c r="H61" s="244"/>
      <c r="I61" s="244"/>
    </row>
    <row r="62" spans="1:9" x14ac:dyDescent="0.15">
      <c r="A62" s="244"/>
      <c r="B62" s="243"/>
      <c r="C62" s="244"/>
      <c r="D62" s="244"/>
      <c r="E62" s="244"/>
      <c r="F62" s="244"/>
      <c r="G62" s="244"/>
      <c r="H62" s="244"/>
      <c r="I62" s="244"/>
    </row>
    <row r="63" spans="1:9" x14ac:dyDescent="0.15">
      <c r="A63" s="244"/>
      <c r="B63" s="243"/>
      <c r="C63" s="244"/>
      <c r="D63" s="244"/>
      <c r="E63" s="244"/>
      <c r="F63" s="244"/>
      <c r="G63" s="244"/>
      <c r="H63" s="244"/>
      <c r="I63" s="244"/>
    </row>
    <row r="64" spans="1:9" x14ac:dyDescent="0.15">
      <c r="A64" s="244"/>
      <c r="B64" s="243"/>
      <c r="C64" s="244"/>
      <c r="D64" s="244"/>
      <c r="E64" s="244"/>
      <c r="F64" s="244"/>
      <c r="G64" s="244"/>
      <c r="H64" s="244"/>
      <c r="I64" s="244"/>
    </row>
    <row r="65" spans="1:9" x14ac:dyDescent="0.15">
      <c r="A65" s="244"/>
      <c r="B65" s="243"/>
      <c r="C65" s="244"/>
      <c r="D65" s="244"/>
      <c r="E65" s="244"/>
      <c r="F65" s="244"/>
      <c r="G65" s="244"/>
      <c r="H65" s="244"/>
      <c r="I65" s="244"/>
    </row>
    <row r="66" spans="1:9" x14ac:dyDescent="0.15">
      <c r="A66" s="244"/>
      <c r="B66" s="243"/>
      <c r="C66" s="244"/>
      <c r="D66" s="244"/>
      <c r="E66" s="244"/>
      <c r="F66" s="244"/>
      <c r="G66" s="244"/>
      <c r="H66" s="244"/>
      <c r="I66" s="244"/>
    </row>
    <row r="67" spans="1:9" x14ac:dyDescent="0.15">
      <c r="A67" s="244"/>
      <c r="B67" s="243"/>
      <c r="C67" s="244"/>
      <c r="D67" s="244"/>
      <c r="E67" s="244"/>
      <c r="F67" s="244"/>
      <c r="G67" s="244"/>
      <c r="H67" s="244"/>
      <c r="I67" s="244"/>
    </row>
    <row r="68" spans="1:9" x14ac:dyDescent="0.15">
      <c r="A68" s="244"/>
      <c r="B68" s="243"/>
      <c r="C68" s="244"/>
      <c r="D68" s="244"/>
      <c r="E68" s="244"/>
      <c r="F68" s="244"/>
      <c r="G68" s="244"/>
      <c r="H68" s="244"/>
      <c r="I68" s="244"/>
    </row>
    <row r="69" spans="1:9" x14ac:dyDescent="0.15">
      <c r="A69" s="244"/>
      <c r="B69" s="243"/>
      <c r="C69" s="244"/>
      <c r="D69" s="244"/>
      <c r="E69" s="244"/>
      <c r="F69" s="244"/>
      <c r="G69" s="244"/>
      <c r="H69" s="244"/>
      <c r="I69" s="244"/>
    </row>
    <row r="70" spans="1:9" x14ac:dyDescent="0.15">
      <c r="A70" s="244"/>
      <c r="B70" s="243"/>
      <c r="C70" s="244"/>
      <c r="D70" s="244"/>
      <c r="E70" s="244"/>
      <c r="F70" s="244"/>
      <c r="G70" s="244"/>
      <c r="H70" s="244"/>
      <c r="I70" s="244"/>
    </row>
    <row r="71" spans="1:9" x14ac:dyDescent="0.15">
      <c r="A71" s="244"/>
      <c r="B71" s="243"/>
      <c r="C71" s="244"/>
      <c r="D71" s="244"/>
      <c r="E71" s="244"/>
      <c r="F71" s="244"/>
      <c r="G71" s="244"/>
      <c r="H71" s="244"/>
      <c r="I71" s="244"/>
    </row>
    <row r="72" spans="1:9" x14ac:dyDescent="0.15">
      <c r="A72" s="244"/>
      <c r="B72" s="243"/>
      <c r="C72" s="244"/>
      <c r="D72" s="244"/>
      <c r="E72" s="244"/>
      <c r="F72" s="244"/>
      <c r="G72" s="244"/>
      <c r="H72" s="244"/>
      <c r="I72" s="244"/>
    </row>
    <row r="73" spans="1:9" x14ac:dyDescent="0.15">
      <c r="A73" s="244"/>
      <c r="B73" s="243"/>
      <c r="C73" s="244"/>
      <c r="D73" s="244"/>
      <c r="E73" s="244"/>
      <c r="F73" s="244"/>
      <c r="G73" s="244"/>
      <c r="H73" s="244"/>
      <c r="I73" s="244"/>
    </row>
    <row r="74" spans="1:9" x14ac:dyDescent="0.15">
      <c r="A74" s="244"/>
      <c r="B74" s="243"/>
      <c r="C74" s="244"/>
      <c r="D74" s="244"/>
      <c r="E74" s="244"/>
      <c r="F74" s="244"/>
      <c r="G74" s="244"/>
      <c r="H74" s="244"/>
      <c r="I74" s="244"/>
    </row>
    <row r="75" spans="1:9" x14ac:dyDescent="0.15">
      <c r="A75" s="244"/>
      <c r="B75" s="243"/>
      <c r="C75" s="244"/>
      <c r="D75" s="244"/>
      <c r="E75" s="244"/>
      <c r="F75" s="244"/>
      <c r="G75" s="244"/>
      <c r="H75" s="244"/>
      <c r="I75" s="244"/>
    </row>
    <row r="76" spans="1:9" x14ac:dyDescent="0.15">
      <c r="A76" s="244"/>
      <c r="B76" s="243"/>
      <c r="C76" s="244"/>
      <c r="D76" s="244"/>
      <c r="E76" s="244"/>
      <c r="F76" s="244"/>
      <c r="G76" s="244"/>
      <c r="H76" s="244"/>
      <c r="I76" s="244"/>
    </row>
    <row r="77" spans="1:9" x14ac:dyDescent="0.15">
      <c r="A77" s="244"/>
      <c r="B77" s="243"/>
      <c r="C77" s="244"/>
      <c r="D77" s="244"/>
      <c r="E77" s="244"/>
      <c r="F77" s="244"/>
      <c r="G77" s="244"/>
      <c r="H77" s="244"/>
      <c r="I77" s="244"/>
    </row>
    <row r="78" spans="1:9" x14ac:dyDescent="0.15">
      <c r="A78" s="244"/>
      <c r="B78" s="243"/>
      <c r="C78" s="244"/>
      <c r="D78" s="244"/>
      <c r="E78" s="244"/>
      <c r="F78" s="244"/>
      <c r="G78" s="244"/>
      <c r="H78" s="244"/>
      <c r="I78" s="244"/>
    </row>
    <row r="79" spans="1:9" x14ac:dyDescent="0.15">
      <c r="A79" s="244"/>
      <c r="B79" s="243"/>
      <c r="C79" s="244"/>
      <c r="D79" s="244"/>
      <c r="E79" s="244"/>
      <c r="F79" s="244"/>
      <c r="G79" s="244"/>
      <c r="H79" s="244"/>
      <c r="I79" s="244"/>
    </row>
    <row r="80" spans="1:9" x14ac:dyDescent="0.15">
      <c r="A80" s="244"/>
      <c r="B80" s="243"/>
      <c r="C80" s="244"/>
      <c r="D80" s="244"/>
      <c r="E80" s="244"/>
      <c r="F80" s="244"/>
      <c r="G80" s="244"/>
      <c r="H80" s="244"/>
      <c r="I80" s="244"/>
    </row>
    <row r="81" spans="1:9" x14ac:dyDescent="0.15">
      <c r="A81" s="244"/>
      <c r="B81" s="243"/>
      <c r="C81" s="244"/>
      <c r="D81" s="244"/>
      <c r="E81" s="244"/>
      <c r="F81" s="244"/>
      <c r="G81" s="244"/>
      <c r="H81" s="244"/>
      <c r="I81" s="244"/>
    </row>
    <row r="82" spans="1:9" x14ac:dyDescent="0.15">
      <c r="A82" s="244"/>
      <c r="B82" s="243"/>
      <c r="C82" s="244"/>
      <c r="D82" s="244"/>
      <c r="E82" s="244"/>
      <c r="F82" s="244"/>
      <c r="G82" s="244"/>
      <c r="H82" s="244"/>
      <c r="I82" s="244"/>
    </row>
    <row r="83" spans="1:9" x14ac:dyDescent="0.15">
      <c r="A83" s="244"/>
      <c r="B83" s="243"/>
      <c r="C83" s="244"/>
      <c r="D83" s="244"/>
      <c r="E83" s="244"/>
      <c r="F83" s="244"/>
      <c r="G83" s="244"/>
      <c r="H83" s="244"/>
      <c r="I83" s="244"/>
    </row>
    <row r="84" spans="1:9" x14ac:dyDescent="0.15">
      <c r="A84" s="244"/>
      <c r="B84" s="243"/>
      <c r="C84" s="244"/>
      <c r="D84" s="244"/>
      <c r="E84" s="244"/>
      <c r="F84" s="244"/>
      <c r="G84" s="244"/>
      <c r="H84" s="244"/>
      <c r="I84" s="244"/>
    </row>
    <row r="85" spans="1:9" x14ac:dyDescent="0.15">
      <c r="A85" s="244"/>
      <c r="B85" s="243"/>
      <c r="C85" s="244"/>
      <c r="D85" s="244"/>
      <c r="E85" s="244"/>
      <c r="F85" s="244"/>
      <c r="G85" s="244"/>
      <c r="H85" s="244"/>
      <c r="I85" s="244"/>
    </row>
    <row r="86" spans="1:9" x14ac:dyDescent="0.15">
      <c r="A86" s="244"/>
      <c r="B86" s="243"/>
      <c r="C86" s="244"/>
      <c r="D86" s="244"/>
      <c r="E86" s="244"/>
      <c r="F86" s="244"/>
      <c r="G86" s="244"/>
      <c r="H86" s="244"/>
      <c r="I86" s="244"/>
    </row>
    <row r="87" spans="1:9" x14ac:dyDescent="0.15">
      <c r="A87" s="244"/>
      <c r="B87" s="243"/>
      <c r="C87" s="244"/>
      <c r="D87" s="244"/>
      <c r="E87" s="244"/>
      <c r="F87" s="244"/>
      <c r="G87" s="244"/>
      <c r="H87" s="244"/>
      <c r="I87" s="244"/>
    </row>
    <row r="88" spans="1:9" x14ac:dyDescent="0.15">
      <c r="A88" s="244"/>
      <c r="B88" s="243"/>
      <c r="C88" s="244"/>
      <c r="D88" s="244"/>
      <c r="E88" s="244"/>
      <c r="F88" s="244"/>
      <c r="G88" s="244"/>
      <c r="H88" s="244"/>
      <c r="I88" s="244"/>
    </row>
    <row r="89" spans="1:9" x14ac:dyDescent="0.15">
      <c r="A89" s="244"/>
      <c r="B89" s="243"/>
      <c r="C89" s="244"/>
      <c r="D89" s="244"/>
      <c r="E89" s="244"/>
      <c r="F89" s="244"/>
      <c r="G89" s="244"/>
      <c r="H89" s="244"/>
      <c r="I89" s="244"/>
    </row>
    <row r="90" spans="1:9" x14ac:dyDescent="0.15">
      <c r="A90" s="244"/>
      <c r="B90" s="243"/>
      <c r="C90" s="244"/>
      <c r="D90" s="244"/>
      <c r="E90" s="244"/>
      <c r="F90" s="244"/>
      <c r="G90" s="244"/>
      <c r="H90" s="244"/>
      <c r="I90" s="244"/>
    </row>
    <row r="91" spans="1:9" x14ac:dyDescent="0.15">
      <c r="A91" s="244"/>
      <c r="B91" s="243"/>
      <c r="C91" s="244"/>
      <c r="D91" s="244"/>
      <c r="E91" s="244"/>
      <c r="F91" s="244"/>
      <c r="G91" s="244"/>
      <c r="H91" s="244"/>
      <c r="I91" s="244"/>
    </row>
    <row r="92" spans="1:9" x14ac:dyDescent="0.15">
      <c r="A92" s="244"/>
      <c r="B92" s="243"/>
      <c r="C92" s="244"/>
      <c r="D92" s="244"/>
      <c r="E92" s="244"/>
      <c r="F92" s="244"/>
      <c r="G92" s="244"/>
      <c r="H92" s="244"/>
      <c r="I92" s="244"/>
    </row>
    <row r="93" spans="1:9" x14ac:dyDescent="0.15">
      <c r="A93" s="244"/>
      <c r="B93" s="243"/>
      <c r="C93" s="244"/>
      <c r="D93" s="244"/>
      <c r="E93" s="244"/>
      <c r="F93" s="244"/>
      <c r="G93" s="244"/>
      <c r="H93" s="244"/>
      <c r="I93" s="244"/>
    </row>
    <row r="94" spans="1:9" x14ac:dyDescent="0.15">
      <c r="A94" s="244"/>
      <c r="B94" s="243"/>
      <c r="C94" s="244"/>
      <c r="D94" s="244"/>
      <c r="E94" s="244"/>
      <c r="F94" s="244"/>
      <c r="G94" s="244"/>
      <c r="H94" s="244"/>
      <c r="I94" s="244"/>
    </row>
    <row r="95" spans="1:9" x14ac:dyDescent="0.15">
      <c r="A95" s="244"/>
      <c r="B95" s="243"/>
      <c r="C95" s="244"/>
      <c r="D95" s="244"/>
      <c r="E95" s="244"/>
      <c r="F95" s="244"/>
      <c r="G95" s="244"/>
      <c r="H95" s="244"/>
      <c r="I95" s="244"/>
    </row>
    <row r="96" spans="1:9" x14ac:dyDescent="0.15">
      <c r="A96" s="244"/>
      <c r="B96" s="243"/>
      <c r="C96" s="244"/>
      <c r="D96" s="244"/>
      <c r="E96" s="244"/>
      <c r="F96" s="244"/>
      <c r="G96" s="244"/>
      <c r="H96" s="244"/>
      <c r="I96" s="244"/>
    </row>
    <row r="97" spans="1:9" x14ac:dyDescent="0.15">
      <c r="A97" s="244"/>
      <c r="B97" s="243"/>
      <c r="C97" s="244"/>
      <c r="D97" s="244"/>
      <c r="E97" s="244"/>
      <c r="F97" s="244"/>
      <c r="G97" s="244"/>
      <c r="H97" s="244"/>
      <c r="I97" s="244"/>
    </row>
    <row r="98" spans="1:9" x14ac:dyDescent="0.15">
      <c r="A98" s="244"/>
      <c r="B98" s="243"/>
      <c r="C98" s="244"/>
      <c r="D98" s="244"/>
      <c r="E98" s="244"/>
      <c r="F98" s="244"/>
      <c r="G98" s="244"/>
      <c r="H98" s="244"/>
      <c r="I98" s="244"/>
    </row>
    <row r="99" spans="1:9" x14ac:dyDescent="0.15">
      <c r="A99" s="244"/>
      <c r="B99" s="243"/>
      <c r="C99" s="244"/>
      <c r="D99" s="244"/>
      <c r="E99" s="244"/>
      <c r="F99" s="244"/>
      <c r="G99" s="244"/>
      <c r="H99" s="244"/>
      <c r="I99" s="244"/>
    </row>
    <row r="100" spans="1:9" x14ac:dyDescent="0.15">
      <c r="A100" s="244"/>
      <c r="B100" s="243"/>
      <c r="C100" s="244"/>
      <c r="D100" s="244"/>
      <c r="E100" s="244"/>
      <c r="F100" s="244"/>
      <c r="G100" s="244"/>
      <c r="H100" s="244"/>
      <c r="I100" s="244"/>
    </row>
    <row r="101" spans="1:9" x14ac:dyDescent="0.15">
      <c r="A101" s="244"/>
      <c r="B101" s="243"/>
      <c r="C101" s="244"/>
      <c r="D101" s="244"/>
      <c r="E101" s="244"/>
      <c r="F101" s="244"/>
      <c r="G101" s="244"/>
      <c r="H101" s="244"/>
      <c r="I101" s="244"/>
    </row>
    <row r="102" spans="1:9" x14ac:dyDescent="0.15">
      <c r="A102" s="244"/>
      <c r="B102" s="243"/>
      <c r="C102" s="244"/>
      <c r="D102" s="244"/>
      <c r="E102" s="244"/>
      <c r="F102" s="244"/>
      <c r="G102" s="244"/>
      <c r="H102" s="244"/>
      <c r="I102" s="244"/>
    </row>
    <row r="103" spans="1:9" x14ac:dyDescent="0.15">
      <c r="A103" s="244"/>
      <c r="B103" s="243"/>
      <c r="C103" s="244"/>
      <c r="D103" s="244"/>
      <c r="E103" s="244"/>
      <c r="F103" s="244"/>
      <c r="G103" s="244"/>
      <c r="H103" s="244"/>
      <c r="I103" s="244"/>
    </row>
    <row r="104" spans="1:9" x14ac:dyDescent="0.15">
      <c r="A104" s="244"/>
      <c r="B104" s="243"/>
      <c r="C104" s="244"/>
      <c r="D104" s="244"/>
      <c r="E104" s="244"/>
      <c r="F104" s="244"/>
      <c r="G104" s="244"/>
      <c r="H104" s="244"/>
      <c r="I104" s="244"/>
    </row>
    <row r="105" spans="1:9" x14ac:dyDescent="0.15">
      <c r="A105" s="244"/>
      <c r="B105" s="243"/>
      <c r="C105" s="244"/>
      <c r="D105" s="244"/>
      <c r="E105" s="244"/>
      <c r="F105" s="244"/>
      <c r="G105" s="244"/>
      <c r="H105" s="244"/>
      <c r="I105" s="244"/>
    </row>
    <row r="106" spans="1:9" x14ac:dyDescent="0.15">
      <c r="A106" s="244"/>
      <c r="B106" s="243"/>
      <c r="C106" s="244"/>
      <c r="D106" s="244"/>
      <c r="E106" s="244"/>
      <c r="F106" s="244"/>
      <c r="G106" s="244"/>
      <c r="H106" s="244"/>
      <c r="I106" s="244"/>
    </row>
    <row r="107" spans="1:9" x14ac:dyDescent="0.15">
      <c r="A107" s="244"/>
      <c r="B107" s="243"/>
      <c r="C107" s="244"/>
      <c r="D107" s="244"/>
      <c r="E107" s="244"/>
      <c r="F107" s="244"/>
      <c r="G107" s="244"/>
      <c r="H107" s="244"/>
      <c r="I107" s="244"/>
    </row>
    <row r="108" spans="1:9" x14ac:dyDescent="0.15">
      <c r="A108" s="244"/>
      <c r="B108" s="243"/>
      <c r="C108" s="244"/>
      <c r="D108" s="244"/>
      <c r="E108" s="244"/>
      <c r="F108" s="244"/>
      <c r="G108" s="244"/>
      <c r="H108" s="244"/>
      <c r="I108" s="244"/>
    </row>
    <row r="109" spans="1:9" x14ac:dyDescent="0.15">
      <c r="A109" s="244"/>
      <c r="B109" s="243"/>
      <c r="C109" s="244"/>
      <c r="D109" s="244"/>
      <c r="E109" s="244"/>
      <c r="F109" s="244"/>
      <c r="G109" s="244"/>
      <c r="H109" s="244"/>
      <c r="I109" s="244"/>
    </row>
    <row r="110" spans="1:9" x14ac:dyDescent="0.15">
      <c r="A110" s="244"/>
      <c r="B110" s="243"/>
      <c r="C110" s="244"/>
      <c r="D110" s="244"/>
      <c r="E110" s="244"/>
      <c r="F110" s="244"/>
      <c r="G110" s="244"/>
      <c r="H110" s="244"/>
      <c r="I110" s="244"/>
    </row>
    <row r="111" spans="1:9" x14ac:dyDescent="0.15">
      <c r="A111" s="244"/>
      <c r="B111" s="243"/>
      <c r="C111" s="244"/>
      <c r="D111" s="244"/>
      <c r="E111" s="244"/>
      <c r="F111" s="244"/>
      <c r="G111" s="244"/>
      <c r="H111" s="244"/>
      <c r="I111" s="244"/>
    </row>
    <row r="112" spans="1:9" x14ac:dyDescent="0.15">
      <c r="A112" s="244"/>
      <c r="B112" s="243"/>
      <c r="C112" s="244"/>
      <c r="D112" s="244"/>
      <c r="E112" s="244"/>
      <c r="F112" s="244"/>
      <c r="G112" s="244"/>
      <c r="H112" s="244"/>
      <c r="I112" s="244"/>
    </row>
    <row r="113" spans="1:9" x14ac:dyDescent="0.15">
      <c r="A113" s="244"/>
      <c r="B113" s="243"/>
      <c r="C113" s="244"/>
      <c r="D113" s="244"/>
      <c r="E113" s="244"/>
      <c r="F113" s="244"/>
      <c r="G113" s="244"/>
      <c r="H113" s="244"/>
      <c r="I113" s="244"/>
    </row>
    <row r="114" spans="1:9" x14ac:dyDescent="0.15">
      <c r="A114" s="244"/>
      <c r="B114" s="243"/>
      <c r="C114" s="244"/>
      <c r="D114" s="244"/>
      <c r="E114" s="244"/>
      <c r="F114" s="244"/>
      <c r="G114" s="244"/>
      <c r="H114" s="244"/>
      <c r="I114" s="244"/>
    </row>
    <row r="115" spans="1:9" x14ac:dyDescent="0.15">
      <c r="A115" s="244"/>
      <c r="B115" s="243"/>
      <c r="C115" s="244"/>
      <c r="D115" s="244"/>
      <c r="E115" s="244"/>
      <c r="F115" s="244"/>
      <c r="G115" s="244"/>
      <c r="H115" s="244"/>
      <c r="I115" s="244"/>
    </row>
    <row r="116" spans="1:9" x14ac:dyDescent="0.15">
      <c r="A116" s="244"/>
      <c r="B116" s="243"/>
      <c r="C116" s="244"/>
      <c r="D116" s="244"/>
      <c r="E116" s="244"/>
      <c r="F116" s="244"/>
      <c r="G116" s="244"/>
      <c r="H116" s="244"/>
      <c r="I116" s="244"/>
    </row>
    <row r="117" spans="1:9" x14ac:dyDescent="0.15">
      <c r="A117" s="244"/>
      <c r="B117" s="243"/>
      <c r="C117" s="244"/>
      <c r="D117" s="244"/>
      <c r="E117" s="244"/>
      <c r="F117" s="244"/>
      <c r="G117" s="244"/>
      <c r="H117" s="244"/>
      <c r="I117" s="244"/>
    </row>
    <row r="118" spans="1:9" x14ac:dyDescent="0.15">
      <c r="A118" s="244"/>
      <c r="B118" s="243"/>
      <c r="C118" s="244"/>
      <c r="D118" s="244"/>
      <c r="E118" s="244"/>
      <c r="F118" s="244"/>
      <c r="G118" s="244"/>
      <c r="H118" s="244"/>
      <c r="I118" s="244"/>
    </row>
    <row r="119" spans="1:9" x14ac:dyDescent="0.15">
      <c r="A119" s="244"/>
      <c r="B119" s="243"/>
      <c r="C119" s="244"/>
      <c r="D119" s="244"/>
      <c r="E119" s="244"/>
      <c r="F119" s="244"/>
      <c r="G119" s="244"/>
      <c r="H119" s="244"/>
      <c r="I119" s="244"/>
    </row>
    <row r="120" spans="1:9" x14ac:dyDescent="0.15">
      <c r="A120" s="244"/>
      <c r="B120" s="243"/>
      <c r="C120" s="244"/>
      <c r="D120" s="244"/>
      <c r="E120" s="244"/>
      <c r="F120" s="244"/>
      <c r="G120" s="244"/>
      <c r="H120" s="244"/>
      <c r="I120" s="244"/>
    </row>
    <row r="121" spans="1:9" x14ac:dyDescent="0.15">
      <c r="A121" s="244"/>
      <c r="B121" s="243"/>
      <c r="C121" s="244"/>
      <c r="D121" s="244"/>
      <c r="E121" s="244"/>
      <c r="F121" s="244"/>
      <c r="G121" s="244"/>
      <c r="H121" s="244"/>
      <c r="I121" s="244"/>
    </row>
    <row r="122" spans="1:9" x14ac:dyDescent="0.15">
      <c r="A122" s="244"/>
      <c r="B122" s="243"/>
      <c r="C122" s="244"/>
      <c r="D122" s="244"/>
      <c r="E122" s="244"/>
      <c r="F122" s="244"/>
      <c r="G122" s="244"/>
      <c r="H122" s="244"/>
      <c r="I122" s="244"/>
    </row>
    <row r="123" spans="1:9" x14ac:dyDescent="0.15">
      <c r="A123" s="244"/>
      <c r="B123" s="243"/>
      <c r="C123" s="244"/>
      <c r="D123" s="244"/>
      <c r="E123" s="244"/>
      <c r="F123" s="244"/>
      <c r="G123" s="244"/>
      <c r="H123" s="244"/>
      <c r="I123" s="244"/>
    </row>
    <row r="124" spans="1:9" x14ac:dyDescent="0.15">
      <c r="A124" s="244"/>
      <c r="B124" s="243"/>
      <c r="C124" s="244"/>
      <c r="D124" s="244"/>
      <c r="E124" s="244"/>
      <c r="F124" s="244"/>
      <c r="G124" s="244"/>
      <c r="H124" s="244"/>
      <c r="I124" s="244"/>
    </row>
    <row r="125" spans="1:9" x14ac:dyDescent="0.15">
      <c r="A125" s="244"/>
      <c r="B125" s="243"/>
      <c r="C125" s="244"/>
      <c r="D125" s="244"/>
      <c r="E125" s="244"/>
      <c r="F125" s="244"/>
      <c r="G125" s="244"/>
      <c r="H125" s="244"/>
      <c r="I125" s="244"/>
    </row>
    <row r="126" spans="1:9" x14ac:dyDescent="0.15">
      <c r="A126" s="244"/>
      <c r="B126" s="243"/>
      <c r="C126" s="244"/>
      <c r="D126" s="244"/>
      <c r="E126" s="244"/>
      <c r="F126" s="244"/>
      <c r="G126" s="244"/>
      <c r="H126" s="244"/>
      <c r="I126" s="244"/>
    </row>
    <row r="127" spans="1:9" x14ac:dyDescent="0.15">
      <c r="A127" s="244"/>
      <c r="B127" s="243"/>
      <c r="C127" s="244"/>
      <c r="D127" s="244"/>
      <c r="E127" s="244"/>
      <c r="F127" s="244"/>
      <c r="G127" s="244"/>
      <c r="H127" s="244"/>
      <c r="I127" s="244"/>
    </row>
    <row r="128" spans="1:9" x14ac:dyDescent="0.15">
      <c r="A128" s="244"/>
      <c r="B128" s="243"/>
      <c r="C128" s="244"/>
      <c r="D128" s="244"/>
      <c r="E128" s="244"/>
      <c r="F128" s="244"/>
      <c r="G128" s="244"/>
      <c r="H128" s="244"/>
      <c r="I128" s="244"/>
    </row>
    <row r="129" spans="1:9" x14ac:dyDescent="0.15">
      <c r="A129" s="244"/>
      <c r="B129" s="243"/>
      <c r="C129" s="244"/>
      <c r="D129" s="244"/>
      <c r="E129" s="244"/>
      <c r="F129" s="244"/>
      <c r="G129" s="244"/>
      <c r="H129" s="244"/>
      <c r="I129" s="244"/>
    </row>
    <row r="130" spans="1:9" x14ac:dyDescent="0.15">
      <c r="A130" s="244"/>
      <c r="B130" s="243"/>
      <c r="C130" s="244"/>
      <c r="D130" s="244"/>
      <c r="E130" s="244"/>
      <c r="F130" s="244"/>
      <c r="G130" s="244"/>
      <c r="H130" s="244"/>
      <c r="I130" s="244"/>
    </row>
    <row r="131" spans="1:9" x14ac:dyDescent="0.15">
      <c r="A131" s="244"/>
      <c r="B131" s="243"/>
      <c r="C131" s="244"/>
      <c r="D131" s="244"/>
      <c r="E131" s="244"/>
      <c r="F131" s="244"/>
      <c r="G131" s="244"/>
      <c r="H131" s="244"/>
      <c r="I131" s="244"/>
    </row>
    <row r="132" spans="1:9" x14ac:dyDescent="0.15">
      <c r="A132" s="244"/>
      <c r="B132" s="243"/>
      <c r="C132" s="244"/>
      <c r="D132" s="244"/>
      <c r="E132" s="244"/>
      <c r="F132" s="244"/>
      <c r="G132" s="244"/>
      <c r="H132" s="244"/>
      <c r="I132" s="244"/>
    </row>
    <row r="133" spans="1:9" x14ac:dyDescent="0.15">
      <c r="A133" s="244"/>
      <c r="B133" s="243"/>
      <c r="C133" s="244"/>
      <c r="D133" s="244"/>
      <c r="E133" s="244"/>
      <c r="F133" s="244"/>
      <c r="G133" s="244"/>
      <c r="H133" s="244"/>
      <c r="I133" s="244"/>
    </row>
    <row r="134" spans="1:9" x14ac:dyDescent="0.15">
      <c r="A134" s="244"/>
      <c r="B134" s="243"/>
      <c r="C134" s="244"/>
      <c r="D134" s="244"/>
      <c r="E134" s="244"/>
      <c r="F134" s="244"/>
      <c r="G134" s="244"/>
      <c r="H134" s="244"/>
      <c r="I134" s="244"/>
    </row>
    <row r="135" spans="1:9" x14ac:dyDescent="0.15">
      <c r="A135" s="244"/>
      <c r="B135" s="243"/>
      <c r="C135" s="244"/>
      <c r="D135" s="244"/>
      <c r="E135" s="244"/>
      <c r="F135" s="244"/>
      <c r="G135" s="244"/>
      <c r="H135" s="244"/>
      <c r="I135" s="244"/>
    </row>
    <row r="136" spans="1:9" x14ac:dyDescent="0.15">
      <c r="A136" s="244"/>
      <c r="B136" s="243"/>
      <c r="C136" s="244"/>
      <c r="D136" s="244"/>
      <c r="E136" s="244"/>
      <c r="F136" s="244"/>
      <c r="G136" s="244"/>
      <c r="H136" s="244"/>
      <c r="I136" s="244"/>
    </row>
    <row r="137" spans="1:9" x14ac:dyDescent="0.15">
      <c r="A137" s="244"/>
      <c r="B137" s="243"/>
      <c r="C137" s="244"/>
      <c r="D137" s="244"/>
      <c r="E137" s="244"/>
      <c r="F137" s="244"/>
      <c r="G137" s="244"/>
      <c r="H137" s="244"/>
      <c r="I137" s="244"/>
    </row>
    <row r="138" spans="1:9" x14ac:dyDescent="0.15">
      <c r="A138" s="244"/>
      <c r="B138" s="243"/>
      <c r="C138" s="244"/>
      <c r="D138" s="244"/>
      <c r="E138" s="244"/>
      <c r="F138" s="244"/>
      <c r="G138" s="244"/>
      <c r="H138" s="244"/>
      <c r="I138" s="244"/>
    </row>
    <row r="139" spans="1:9" x14ac:dyDescent="0.15">
      <c r="A139" s="244"/>
      <c r="B139" s="243"/>
      <c r="C139" s="244"/>
      <c r="D139" s="244"/>
      <c r="E139" s="244"/>
      <c r="F139" s="244"/>
      <c r="G139" s="244"/>
      <c r="H139" s="244"/>
      <c r="I139" s="244"/>
    </row>
    <row r="140" spans="1:9" x14ac:dyDescent="0.15">
      <c r="A140" s="244"/>
      <c r="B140" s="243"/>
      <c r="C140" s="244"/>
      <c r="D140" s="244"/>
      <c r="E140" s="244"/>
      <c r="F140" s="244"/>
      <c r="G140" s="244"/>
      <c r="H140" s="244"/>
      <c r="I140" s="244"/>
    </row>
    <row r="141" spans="1:9" x14ac:dyDescent="0.15">
      <c r="A141" s="244"/>
      <c r="B141" s="243"/>
      <c r="C141" s="244"/>
      <c r="D141" s="244"/>
      <c r="E141" s="244"/>
      <c r="F141" s="244"/>
      <c r="G141" s="244"/>
      <c r="H141" s="244"/>
      <c r="I141" s="244"/>
    </row>
    <row r="142" spans="1:9" x14ac:dyDescent="0.15">
      <c r="A142" s="244"/>
      <c r="B142" s="243"/>
      <c r="C142" s="244"/>
      <c r="D142" s="244"/>
      <c r="E142" s="244"/>
      <c r="F142" s="244"/>
      <c r="G142" s="244"/>
      <c r="H142" s="244"/>
      <c r="I142" s="244"/>
    </row>
    <row r="143" spans="1:9" x14ac:dyDescent="0.15">
      <c r="A143" s="244"/>
      <c r="B143" s="243"/>
      <c r="C143" s="244"/>
      <c r="D143" s="244"/>
      <c r="E143" s="244"/>
      <c r="F143" s="244"/>
      <c r="G143" s="244"/>
      <c r="H143" s="244"/>
      <c r="I143" s="244"/>
    </row>
    <row r="144" spans="1:9" x14ac:dyDescent="0.15">
      <c r="A144" s="244"/>
      <c r="B144" s="243"/>
      <c r="C144" s="244"/>
      <c r="D144" s="244"/>
      <c r="E144" s="244"/>
      <c r="F144" s="244"/>
      <c r="G144" s="244"/>
      <c r="H144" s="244"/>
      <c r="I144" s="244"/>
    </row>
    <row r="145" spans="1:9" x14ac:dyDescent="0.15">
      <c r="A145" s="244"/>
      <c r="B145" s="243"/>
      <c r="C145" s="244"/>
      <c r="D145" s="244"/>
      <c r="E145" s="244"/>
      <c r="F145" s="244"/>
      <c r="G145" s="244"/>
      <c r="H145" s="244"/>
      <c r="I145" s="244"/>
    </row>
    <row r="146" spans="1:9" x14ac:dyDescent="0.15">
      <c r="A146" s="244"/>
      <c r="B146" s="243"/>
      <c r="C146" s="244"/>
      <c r="D146" s="244"/>
      <c r="E146" s="244"/>
      <c r="F146" s="244"/>
      <c r="G146" s="244"/>
      <c r="H146" s="244"/>
      <c r="I146" s="244"/>
    </row>
    <row r="147" spans="1:9" x14ac:dyDescent="0.15">
      <c r="A147" s="244"/>
      <c r="B147" s="243"/>
      <c r="C147" s="244"/>
      <c r="D147" s="244"/>
      <c r="E147" s="244"/>
      <c r="F147" s="244"/>
      <c r="G147" s="244"/>
      <c r="H147" s="244"/>
      <c r="I147" s="244"/>
    </row>
    <row r="148" spans="1:9" x14ac:dyDescent="0.15">
      <c r="A148" s="244"/>
      <c r="B148" s="243"/>
      <c r="C148" s="244"/>
      <c r="D148" s="244"/>
      <c r="E148" s="244"/>
      <c r="F148" s="244"/>
      <c r="G148" s="244"/>
      <c r="H148" s="244"/>
      <c r="I148" s="244"/>
    </row>
    <row r="149" spans="1:9" x14ac:dyDescent="0.15">
      <c r="A149" s="244"/>
      <c r="B149" s="243"/>
      <c r="C149" s="244"/>
      <c r="D149" s="244"/>
      <c r="E149" s="244"/>
      <c r="F149" s="244"/>
      <c r="G149" s="244"/>
      <c r="H149" s="244"/>
      <c r="I149" s="244"/>
    </row>
    <row r="150" spans="1:9" x14ac:dyDescent="0.15">
      <c r="A150" s="244"/>
      <c r="B150" s="243"/>
      <c r="C150" s="244"/>
      <c r="D150" s="244"/>
      <c r="E150" s="244"/>
      <c r="F150" s="244"/>
      <c r="G150" s="244"/>
      <c r="H150" s="244"/>
      <c r="I150" s="244"/>
    </row>
    <row r="151" spans="1:9" x14ac:dyDescent="0.15">
      <c r="A151" s="244"/>
      <c r="B151" s="243"/>
      <c r="C151" s="244"/>
      <c r="D151" s="244"/>
      <c r="E151" s="244"/>
      <c r="F151" s="244"/>
      <c r="G151" s="244"/>
      <c r="H151" s="244"/>
      <c r="I151" s="244"/>
    </row>
    <row r="152" spans="1:9" x14ac:dyDescent="0.15">
      <c r="A152" s="244"/>
      <c r="B152" s="243"/>
      <c r="C152" s="244"/>
      <c r="D152" s="244"/>
      <c r="E152" s="244"/>
      <c r="F152" s="244"/>
      <c r="G152" s="244"/>
      <c r="H152" s="244"/>
      <c r="I152" s="244"/>
    </row>
    <row r="153" spans="1:9" x14ac:dyDescent="0.15">
      <c r="A153" s="244"/>
      <c r="B153" s="243"/>
      <c r="C153" s="244"/>
      <c r="D153" s="244"/>
      <c r="E153" s="244"/>
      <c r="F153" s="244"/>
      <c r="G153" s="244"/>
      <c r="H153" s="244"/>
      <c r="I153" s="244"/>
    </row>
    <row r="154" spans="1:9" x14ac:dyDescent="0.15">
      <c r="A154" s="244"/>
      <c r="B154" s="243"/>
      <c r="C154" s="244"/>
      <c r="D154" s="244"/>
      <c r="E154" s="244"/>
      <c r="F154" s="244"/>
      <c r="G154" s="244"/>
      <c r="H154" s="244"/>
      <c r="I154" s="244"/>
    </row>
    <row r="155" spans="1:9" x14ac:dyDescent="0.15">
      <c r="A155" s="244"/>
      <c r="B155" s="243"/>
      <c r="C155" s="244"/>
      <c r="D155" s="244"/>
      <c r="E155" s="244"/>
      <c r="F155" s="244"/>
      <c r="G155" s="244"/>
      <c r="H155" s="244"/>
      <c r="I155" s="244"/>
    </row>
    <row r="156" spans="1:9" x14ac:dyDescent="0.15">
      <c r="A156" s="244"/>
      <c r="B156" s="243"/>
      <c r="C156" s="244"/>
      <c r="D156" s="244"/>
      <c r="E156" s="244"/>
      <c r="F156" s="244"/>
      <c r="G156" s="244"/>
      <c r="H156" s="244"/>
      <c r="I156" s="244"/>
    </row>
    <row r="157" spans="1:9" x14ac:dyDescent="0.15">
      <c r="A157" s="244"/>
      <c r="B157" s="243"/>
      <c r="C157" s="244"/>
      <c r="D157" s="244"/>
      <c r="E157" s="244"/>
      <c r="F157" s="244"/>
      <c r="G157" s="244"/>
      <c r="H157" s="244"/>
      <c r="I157" s="244"/>
    </row>
    <row r="158" spans="1:9" x14ac:dyDescent="0.15">
      <c r="A158" s="244"/>
      <c r="B158" s="243"/>
      <c r="C158" s="244"/>
      <c r="D158" s="244"/>
      <c r="E158" s="244"/>
      <c r="F158" s="244"/>
      <c r="G158" s="244"/>
      <c r="H158" s="244"/>
      <c r="I158" s="244"/>
    </row>
    <row r="159" spans="1:9" x14ac:dyDescent="0.15">
      <c r="A159" s="244"/>
      <c r="B159" s="243"/>
      <c r="C159" s="244"/>
      <c r="D159" s="244"/>
      <c r="E159" s="244"/>
      <c r="F159" s="244"/>
      <c r="G159" s="244"/>
      <c r="H159" s="244"/>
      <c r="I159" s="244"/>
    </row>
    <row r="160" spans="1:9" x14ac:dyDescent="0.15">
      <c r="A160" s="244"/>
      <c r="B160" s="243"/>
      <c r="C160" s="244"/>
      <c r="D160" s="244"/>
      <c r="E160" s="244"/>
      <c r="F160" s="244"/>
      <c r="G160" s="244"/>
      <c r="H160" s="244"/>
      <c r="I160" s="244"/>
    </row>
    <row r="161" spans="1:9" x14ac:dyDescent="0.15">
      <c r="A161" s="244"/>
      <c r="B161" s="243"/>
      <c r="C161" s="244"/>
      <c r="D161" s="244"/>
      <c r="E161" s="244"/>
      <c r="F161" s="244"/>
      <c r="G161" s="244"/>
      <c r="H161" s="244"/>
      <c r="I161" s="244"/>
    </row>
    <row r="162" spans="1:9" x14ac:dyDescent="0.15">
      <c r="A162" s="244"/>
      <c r="B162" s="243"/>
      <c r="C162" s="244"/>
      <c r="D162" s="244"/>
      <c r="E162" s="244"/>
      <c r="F162" s="244"/>
      <c r="G162" s="244"/>
      <c r="H162" s="244"/>
      <c r="I162" s="244"/>
    </row>
    <row r="163" spans="1:9" x14ac:dyDescent="0.15">
      <c r="A163" s="244"/>
      <c r="B163" s="243"/>
      <c r="C163" s="244"/>
      <c r="D163" s="244"/>
      <c r="E163" s="244"/>
      <c r="F163" s="244"/>
      <c r="G163" s="244"/>
      <c r="H163" s="244"/>
      <c r="I163" s="244"/>
    </row>
    <row r="164" spans="1:9" x14ac:dyDescent="0.15">
      <c r="A164" s="244"/>
      <c r="B164" s="243"/>
      <c r="C164" s="244"/>
      <c r="D164" s="244"/>
      <c r="E164" s="244"/>
      <c r="F164" s="244"/>
      <c r="G164" s="244"/>
      <c r="H164" s="244"/>
      <c r="I164" s="244"/>
    </row>
    <row r="165" spans="1:9" x14ac:dyDescent="0.15">
      <c r="A165" s="244"/>
      <c r="B165" s="243"/>
      <c r="C165" s="244"/>
      <c r="D165" s="244"/>
      <c r="E165" s="244"/>
      <c r="F165" s="244"/>
      <c r="G165" s="244"/>
      <c r="H165" s="244"/>
      <c r="I165" s="244"/>
    </row>
    <row r="166" spans="1:9" x14ac:dyDescent="0.15">
      <c r="A166" s="244"/>
      <c r="B166" s="243"/>
      <c r="C166" s="244"/>
      <c r="D166" s="244"/>
      <c r="E166" s="244"/>
      <c r="F166" s="244"/>
      <c r="G166" s="244"/>
      <c r="H166" s="244"/>
      <c r="I166" s="244"/>
    </row>
    <row r="167" spans="1:9" x14ac:dyDescent="0.15">
      <c r="A167" s="244"/>
      <c r="B167" s="243"/>
      <c r="C167" s="244"/>
      <c r="D167" s="244"/>
      <c r="E167" s="244"/>
      <c r="F167" s="244"/>
      <c r="G167" s="244"/>
      <c r="H167" s="244"/>
      <c r="I167" s="244"/>
    </row>
    <row r="168" spans="1:9" x14ac:dyDescent="0.15">
      <c r="A168" s="244"/>
      <c r="B168" s="243"/>
      <c r="C168" s="244"/>
      <c r="D168" s="244"/>
      <c r="E168" s="244"/>
      <c r="F168" s="244"/>
      <c r="G168" s="244"/>
      <c r="H168" s="244"/>
      <c r="I168" s="244"/>
    </row>
    <row r="169" spans="1:9" x14ac:dyDescent="0.15">
      <c r="A169" s="244"/>
      <c r="B169" s="243"/>
      <c r="C169" s="244"/>
      <c r="D169" s="244"/>
      <c r="E169" s="244"/>
      <c r="F169" s="244"/>
      <c r="G169" s="244"/>
      <c r="H169" s="244"/>
      <c r="I169" s="244"/>
    </row>
    <row r="170" spans="1:9" x14ac:dyDescent="0.15">
      <c r="A170" s="244"/>
      <c r="B170" s="243"/>
      <c r="C170" s="244"/>
      <c r="D170" s="244"/>
      <c r="E170" s="244"/>
      <c r="F170" s="244"/>
      <c r="G170" s="244"/>
      <c r="H170" s="244"/>
      <c r="I170" s="244"/>
    </row>
    <row r="171" spans="1:9" x14ac:dyDescent="0.15">
      <c r="A171" s="244"/>
      <c r="B171" s="243"/>
      <c r="C171" s="244"/>
      <c r="D171" s="244"/>
      <c r="E171" s="244"/>
      <c r="F171" s="244"/>
      <c r="G171" s="244"/>
      <c r="H171" s="244"/>
      <c r="I171" s="244"/>
    </row>
    <row r="172" spans="1:9" x14ac:dyDescent="0.15">
      <c r="A172" s="244"/>
      <c r="B172" s="243"/>
      <c r="C172" s="244"/>
      <c r="D172" s="244"/>
      <c r="E172" s="244"/>
      <c r="F172" s="244"/>
      <c r="G172" s="244"/>
      <c r="H172" s="244"/>
      <c r="I172" s="244"/>
    </row>
    <row r="173" spans="1:9" x14ac:dyDescent="0.15">
      <c r="A173" s="244"/>
      <c r="B173" s="243"/>
      <c r="C173" s="244"/>
      <c r="D173" s="244"/>
      <c r="E173" s="244"/>
      <c r="F173" s="244"/>
      <c r="G173" s="244"/>
      <c r="H173" s="244"/>
      <c r="I173" s="244"/>
    </row>
    <row r="174" spans="1:9" x14ac:dyDescent="0.15">
      <c r="A174" s="244"/>
      <c r="B174" s="243"/>
      <c r="C174" s="244"/>
      <c r="D174" s="244"/>
      <c r="E174" s="244"/>
      <c r="F174" s="244"/>
      <c r="G174" s="244"/>
      <c r="H174" s="244"/>
      <c r="I174" s="244"/>
    </row>
    <row r="175" spans="1:9" x14ac:dyDescent="0.15">
      <c r="A175" s="244"/>
      <c r="B175" s="243"/>
      <c r="C175" s="244"/>
      <c r="D175" s="244"/>
      <c r="E175" s="244"/>
      <c r="F175" s="244"/>
      <c r="G175" s="244"/>
      <c r="H175" s="244"/>
      <c r="I175" s="244"/>
    </row>
    <row r="176" spans="1:9" x14ac:dyDescent="0.15">
      <c r="A176" s="244"/>
      <c r="B176" s="243"/>
      <c r="C176" s="244"/>
      <c r="D176" s="244"/>
      <c r="E176" s="244"/>
      <c r="F176" s="244"/>
      <c r="G176" s="244"/>
      <c r="H176" s="244"/>
      <c r="I176" s="244"/>
    </row>
    <row r="177" spans="1:9" x14ac:dyDescent="0.15">
      <c r="A177" s="244"/>
      <c r="B177" s="243"/>
      <c r="C177" s="244"/>
      <c r="D177" s="244"/>
      <c r="E177" s="244"/>
      <c r="F177" s="244"/>
      <c r="G177" s="244"/>
      <c r="H177" s="244"/>
      <c r="I177" s="244"/>
    </row>
    <row r="178" spans="1:9" x14ac:dyDescent="0.15">
      <c r="A178" s="244"/>
      <c r="B178" s="243"/>
      <c r="C178" s="244"/>
      <c r="D178" s="244"/>
      <c r="E178" s="244"/>
      <c r="F178" s="244"/>
      <c r="G178" s="244"/>
      <c r="H178" s="244"/>
      <c r="I178" s="244"/>
    </row>
    <row r="179" spans="1:9" x14ac:dyDescent="0.15">
      <c r="A179" s="244"/>
      <c r="B179" s="243"/>
      <c r="C179" s="244"/>
      <c r="D179" s="244"/>
      <c r="E179" s="244"/>
      <c r="F179" s="244"/>
      <c r="G179" s="244"/>
      <c r="H179" s="244"/>
      <c r="I179" s="244"/>
    </row>
    <row r="180" spans="1:9" x14ac:dyDescent="0.15">
      <c r="A180" s="244"/>
      <c r="B180" s="243"/>
      <c r="C180" s="244"/>
      <c r="D180" s="244"/>
      <c r="E180" s="244"/>
      <c r="F180" s="244"/>
      <c r="G180" s="244"/>
      <c r="H180" s="244"/>
      <c r="I180" s="244"/>
    </row>
    <row r="181" spans="1:9" x14ac:dyDescent="0.15">
      <c r="A181" s="244"/>
      <c r="B181" s="243"/>
      <c r="C181" s="244"/>
      <c r="D181" s="244"/>
      <c r="E181" s="244"/>
      <c r="F181" s="244"/>
      <c r="G181" s="244"/>
      <c r="H181" s="244"/>
      <c r="I181" s="244"/>
    </row>
    <row r="182" spans="1:9" x14ac:dyDescent="0.15">
      <c r="A182" s="244"/>
      <c r="B182" s="243"/>
      <c r="C182" s="244"/>
      <c r="D182" s="244"/>
      <c r="E182" s="244"/>
      <c r="F182" s="244"/>
      <c r="G182" s="244"/>
      <c r="H182" s="244"/>
      <c r="I182" s="244"/>
    </row>
    <row r="183" spans="1:9" x14ac:dyDescent="0.15">
      <c r="A183" s="244"/>
      <c r="B183" s="243"/>
      <c r="C183" s="244"/>
      <c r="D183" s="244"/>
      <c r="E183" s="244"/>
      <c r="F183" s="244"/>
      <c r="G183" s="244"/>
      <c r="H183" s="244"/>
      <c r="I183" s="244"/>
    </row>
    <row r="184" spans="1:9" x14ac:dyDescent="0.15">
      <c r="A184" s="244"/>
      <c r="B184" s="243"/>
      <c r="C184" s="244"/>
      <c r="D184" s="244"/>
      <c r="E184" s="244"/>
      <c r="F184" s="244"/>
      <c r="G184" s="244"/>
      <c r="H184" s="244"/>
      <c r="I184" s="244"/>
    </row>
    <row r="185" spans="1:9" x14ac:dyDescent="0.15">
      <c r="A185" s="244"/>
      <c r="B185" s="243"/>
      <c r="C185" s="244"/>
      <c r="D185" s="244"/>
      <c r="E185" s="244"/>
      <c r="F185" s="244"/>
      <c r="G185" s="244"/>
      <c r="H185" s="244"/>
      <c r="I185" s="244"/>
    </row>
    <row r="186" spans="1:9" x14ac:dyDescent="0.15">
      <c r="A186" s="244"/>
      <c r="B186" s="243"/>
      <c r="C186" s="244"/>
      <c r="D186" s="244"/>
      <c r="E186" s="244"/>
      <c r="F186" s="244"/>
      <c r="G186" s="244"/>
      <c r="H186" s="244"/>
      <c r="I186" s="244"/>
    </row>
    <row r="187" spans="1:9" x14ac:dyDescent="0.15">
      <c r="A187" s="244"/>
      <c r="B187" s="243"/>
      <c r="C187" s="244"/>
      <c r="D187" s="244"/>
      <c r="E187" s="244"/>
      <c r="F187" s="244"/>
      <c r="G187" s="244"/>
      <c r="H187" s="244"/>
      <c r="I187" s="244"/>
    </row>
    <row r="188" spans="1:9" x14ac:dyDescent="0.15">
      <c r="A188" s="244"/>
      <c r="B188" s="243"/>
      <c r="C188" s="244"/>
      <c r="D188" s="244"/>
      <c r="E188" s="244"/>
      <c r="F188" s="244"/>
      <c r="G188" s="244"/>
      <c r="H188" s="244"/>
      <c r="I188" s="244"/>
    </row>
    <row r="189" spans="1:9" x14ac:dyDescent="0.15">
      <c r="A189" s="244"/>
      <c r="B189" s="243"/>
      <c r="C189" s="244"/>
      <c r="D189" s="244"/>
      <c r="E189" s="244"/>
      <c r="F189" s="244"/>
      <c r="G189" s="244"/>
      <c r="H189" s="244"/>
      <c r="I189" s="244"/>
    </row>
    <row r="190" spans="1:9" x14ac:dyDescent="0.15">
      <c r="A190" s="244"/>
      <c r="B190" s="243"/>
      <c r="C190" s="244"/>
      <c r="D190" s="244"/>
      <c r="E190" s="244"/>
      <c r="F190" s="244"/>
      <c r="G190" s="244"/>
      <c r="H190" s="244"/>
      <c r="I190" s="244"/>
    </row>
    <row r="191" spans="1:9" x14ac:dyDescent="0.15">
      <c r="A191" s="244"/>
      <c r="B191" s="243"/>
      <c r="C191" s="244"/>
      <c r="D191" s="244"/>
      <c r="E191" s="244"/>
      <c r="F191" s="244"/>
      <c r="G191" s="244"/>
      <c r="H191" s="244"/>
      <c r="I191" s="244"/>
    </row>
    <row r="192" spans="1:9" x14ac:dyDescent="0.15">
      <c r="A192" s="244"/>
      <c r="B192" s="243"/>
      <c r="C192" s="244"/>
      <c r="D192" s="244"/>
      <c r="E192" s="244"/>
      <c r="F192" s="244"/>
      <c r="G192" s="244"/>
      <c r="H192" s="244"/>
      <c r="I192" s="244"/>
    </row>
    <row r="193" spans="1:9" x14ac:dyDescent="0.15">
      <c r="A193" s="244"/>
      <c r="B193" s="243"/>
      <c r="C193" s="244"/>
      <c r="D193" s="244"/>
      <c r="E193" s="244"/>
      <c r="F193" s="244"/>
      <c r="G193" s="244"/>
      <c r="H193" s="244"/>
      <c r="I193" s="244"/>
    </row>
    <row r="194" spans="1:9" x14ac:dyDescent="0.15">
      <c r="A194" s="244"/>
      <c r="B194" s="243"/>
      <c r="C194" s="244"/>
      <c r="D194" s="244"/>
      <c r="E194" s="244"/>
      <c r="F194" s="244"/>
      <c r="G194" s="244"/>
      <c r="H194" s="244"/>
      <c r="I194" s="244"/>
    </row>
    <row r="195" spans="1:9" x14ac:dyDescent="0.15">
      <c r="A195" s="244"/>
      <c r="B195" s="243"/>
      <c r="C195" s="244"/>
      <c r="D195" s="244"/>
      <c r="E195" s="244"/>
      <c r="F195" s="244"/>
      <c r="G195" s="244"/>
      <c r="H195" s="244"/>
      <c r="I195" s="244"/>
    </row>
    <row r="196" spans="1:9" x14ac:dyDescent="0.15">
      <c r="A196" s="244"/>
      <c r="B196" s="243"/>
      <c r="C196" s="244"/>
      <c r="D196" s="244"/>
      <c r="E196" s="244"/>
      <c r="F196" s="244"/>
      <c r="G196" s="244"/>
      <c r="H196" s="244"/>
      <c r="I196" s="244"/>
    </row>
    <row r="197" spans="1:9" x14ac:dyDescent="0.15">
      <c r="A197" s="244"/>
      <c r="B197" s="243"/>
      <c r="C197" s="244"/>
      <c r="D197" s="244"/>
      <c r="E197" s="244"/>
      <c r="F197" s="244"/>
      <c r="G197" s="244"/>
      <c r="H197" s="244"/>
      <c r="I197" s="244"/>
    </row>
    <row r="198" spans="1:9" x14ac:dyDescent="0.15">
      <c r="A198" s="244"/>
      <c r="B198" s="243"/>
      <c r="C198" s="244"/>
      <c r="D198" s="244"/>
      <c r="E198" s="244"/>
      <c r="F198" s="244"/>
      <c r="G198" s="244"/>
      <c r="H198" s="244"/>
      <c r="I198" s="244"/>
    </row>
    <row r="199" spans="1:9" x14ac:dyDescent="0.15">
      <c r="A199" s="244"/>
      <c r="B199" s="243"/>
      <c r="C199" s="244"/>
      <c r="D199" s="244"/>
      <c r="E199" s="244"/>
      <c r="F199" s="244"/>
      <c r="G199" s="244"/>
      <c r="H199" s="244"/>
      <c r="I199" s="244"/>
    </row>
    <row r="200" spans="1:9" x14ac:dyDescent="0.15">
      <c r="A200" s="244"/>
      <c r="B200" s="243"/>
      <c r="C200" s="244"/>
      <c r="D200" s="244"/>
      <c r="E200" s="244"/>
      <c r="F200" s="244"/>
      <c r="G200" s="244"/>
      <c r="H200" s="244"/>
      <c r="I200" s="244"/>
    </row>
    <row r="201" spans="1:9" x14ac:dyDescent="0.15">
      <c r="A201" s="244"/>
      <c r="B201" s="243"/>
      <c r="C201" s="244"/>
      <c r="D201" s="244"/>
      <c r="E201" s="244"/>
      <c r="F201" s="244"/>
      <c r="G201" s="244"/>
      <c r="H201" s="244"/>
      <c r="I201" s="244"/>
    </row>
    <row r="202" spans="1:9" x14ac:dyDescent="0.15">
      <c r="A202" s="244"/>
      <c r="B202" s="243"/>
      <c r="C202" s="244"/>
      <c r="D202" s="244"/>
      <c r="E202" s="244"/>
      <c r="F202" s="244"/>
      <c r="G202" s="244"/>
      <c r="H202" s="244"/>
      <c r="I202" s="244"/>
    </row>
    <row r="203" spans="1:9" x14ac:dyDescent="0.15">
      <c r="A203" s="244"/>
      <c r="B203" s="243"/>
      <c r="C203" s="244"/>
      <c r="D203" s="244"/>
      <c r="E203" s="244"/>
      <c r="F203" s="244"/>
      <c r="G203" s="244"/>
      <c r="H203" s="244"/>
      <c r="I203" s="244"/>
    </row>
    <row r="204" spans="1:9" x14ac:dyDescent="0.15">
      <c r="A204" s="244"/>
      <c r="B204" s="243"/>
      <c r="C204" s="244"/>
      <c r="D204" s="244"/>
      <c r="E204" s="244"/>
      <c r="F204" s="244"/>
      <c r="G204" s="244"/>
      <c r="H204" s="244"/>
      <c r="I204" s="244"/>
    </row>
    <row r="205" spans="1:9" x14ac:dyDescent="0.15">
      <c r="A205" s="244"/>
      <c r="B205" s="243"/>
      <c r="C205" s="244"/>
      <c r="D205" s="244"/>
      <c r="E205" s="244"/>
      <c r="F205" s="244"/>
      <c r="G205" s="244"/>
      <c r="H205" s="244"/>
      <c r="I205" s="244"/>
    </row>
    <row r="206" spans="1:9" x14ac:dyDescent="0.15">
      <c r="A206" s="244"/>
      <c r="B206" s="243"/>
      <c r="C206" s="244"/>
      <c r="D206" s="244"/>
      <c r="E206" s="244"/>
      <c r="F206" s="244"/>
      <c r="G206" s="244"/>
      <c r="H206" s="244"/>
      <c r="I206" s="244"/>
    </row>
    <row r="207" spans="1:9" x14ac:dyDescent="0.15">
      <c r="A207" s="244"/>
      <c r="B207" s="243"/>
      <c r="C207" s="244"/>
      <c r="D207" s="244"/>
      <c r="E207" s="244"/>
      <c r="F207" s="244"/>
      <c r="G207" s="244"/>
      <c r="H207" s="244"/>
      <c r="I207" s="244"/>
    </row>
    <row r="208" spans="1:9" x14ac:dyDescent="0.15">
      <c r="A208" s="244"/>
      <c r="B208" s="243"/>
      <c r="C208" s="244"/>
      <c r="D208" s="244"/>
      <c r="E208" s="244"/>
      <c r="F208" s="244"/>
      <c r="G208" s="244"/>
      <c r="H208" s="244"/>
      <c r="I208" s="244"/>
    </row>
    <row r="209" spans="1:9" x14ac:dyDescent="0.15">
      <c r="A209" s="244"/>
      <c r="B209" s="243"/>
      <c r="C209" s="244"/>
      <c r="D209" s="244"/>
      <c r="E209" s="244"/>
      <c r="F209" s="244"/>
      <c r="G209" s="244"/>
      <c r="H209" s="244"/>
      <c r="I209" s="244"/>
    </row>
    <row r="210" spans="1:9" x14ac:dyDescent="0.15">
      <c r="A210" s="244"/>
      <c r="B210" s="243"/>
      <c r="C210" s="244"/>
      <c r="D210" s="244"/>
      <c r="E210" s="244"/>
      <c r="F210" s="244"/>
      <c r="G210" s="244"/>
      <c r="H210" s="244"/>
      <c r="I210" s="244"/>
    </row>
    <row r="211" spans="1:9" x14ac:dyDescent="0.15">
      <c r="A211" s="244"/>
      <c r="B211" s="243"/>
      <c r="C211" s="244"/>
      <c r="D211" s="244"/>
      <c r="E211" s="244"/>
      <c r="F211" s="244"/>
      <c r="G211" s="244"/>
      <c r="H211" s="244"/>
      <c r="I211" s="244"/>
    </row>
    <row r="212" spans="1:9" x14ac:dyDescent="0.15">
      <c r="A212" s="244"/>
      <c r="B212" s="243"/>
      <c r="C212" s="244"/>
      <c r="D212" s="244"/>
      <c r="E212" s="244"/>
      <c r="F212" s="244"/>
      <c r="G212" s="244"/>
      <c r="H212" s="244"/>
      <c r="I212" s="244"/>
    </row>
    <row r="213" spans="1:9" x14ac:dyDescent="0.15">
      <c r="A213" s="244"/>
      <c r="B213" s="243"/>
      <c r="C213" s="244"/>
      <c r="D213" s="244"/>
      <c r="E213" s="244"/>
      <c r="F213" s="244"/>
      <c r="G213" s="244"/>
      <c r="H213" s="244"/>
      <c r="I213" s="244"/>
    </row>
    <row r="214" spans="1:9" x14ac:dyDescent="0.15">
      <c r="A214" s="244"/>
      <c r="B214" s="243"/>
      <c r="C214" s="244"/>
      <c r="D214" s="244"/>
      <c r="E214" s="244"/>
      <c r="F214" s="244"/>
      <c r="G214" s="244"/>
      <c r="H214" s="244"/>
      <c r="I214" s="244"/>
    </row>
    <row r="215" spans="1:9" x14ac:dyDescent="0.15">
      <c r="A215" s="244"/>
      <c r="B215" s="243"/>
      <c r="C215" s="244"/>
      <c r="D215" s="244"/>
      <c r="E215" s="244"/>
      <c r="F215" s="244"/>
      <c r="G215" s="244"/>
      <c r="H215" s="244"/>
      <c r="I215" s="244"/>
    </row>
    <row r="216" spans="1:9" x14ac:dyDescent="0.15">
      <c r="A216" s="244"/>
      <c r="B216" s="243"/>
      <c r="C216" s="244"/>
      <c r="D216" s="244"/>
      <c r="E216" s="244"/>
      <c r="F216" s="244"/>
      <c r="G216" s="244"/>
      <c r="H216" s="244"/>
      <c r="I216" s="244"/>
    </row>
    <row r="217" spans="1:9" x14ac:dyDescent="0.15">
      <c r="A217" s="244"/>
      <c r="B217" s="243"/>
      <c r="C217" s="244"/>
      <c r="D217" s="244"/>
      <c r="E217" s="244"/>
      <c r="F217" s="244"/>
      <c r="G217" s="244"/>
      <c r="H217" s="244"/>
      <c r="I217" s="244"/>
    </row>
    <row r="218" spans="1:9" x14ac:dyDescent="0.15">
      <c r="A218" s="244"/>
      <c r="B218" s="243"/>
      <c r="C218" s="244"/>
      <c r="D218" s="244"/>
      <c r="E218" s="244"/>
      <c r="F218" s="244"/>
      <c r="G218" s="244"/>
      <c r="H218" s="244"/>
      <c r="I218" s="244"/>
    </row>
    <row r="219" spans="1:9" x14ac:dyDescent="0.15">
      <c r="A219" s="244"/>
      <c r="B219" s="243"/>
      <c r="C219" s="244"/>
      <c r="D219" s="244"/>
      <c r="E219" s="244"/>
      <c r="F219" s="244"/>
      <c r="G219" s="244"/>
      <c r="H219" s="244"/>
      <c r="I219" s="244"/>
    </row>
    <row r="220" spans="1:9" x14ac:dyDescent="0.15">
      <c r="A220" s="244"/>
      <c r="B220" s="243"/>
      <c r="C220" s="244"/>
      <c r="D220" s="244"/>
      <c r="E220" s="244"/>
      <c r="F220" s="244"/>
      <c r="G220" s="244"/>
      <c r="H220" s="244"/>
      <c r="I220" s="244"/>
    </row>
    <row r="221" spans="1:9" x14ac:dyDescent="0.15">
      <c r="A221" s="244"/>
      <c r="B221" s="243"/>
      <c r="C221" s="244"/>
      <c r="D221" s="244"/>
      <c r="E221" s="244"/>
      <c r="F221" s="244"/>
      <c r="G221" s="244"/>
      <c r="H221" s="244"/>
      <c r="I221" s="244"/>
    </row>
    <row r="222" spans="1:9" x14ac:dyDescent="0.15">
      <c r="A222" s="244"/>
      <c r="B222" s="243"/>
      <c r="C222" s="244"/>
      <c r="D222" s="244"/>
      <c r="E222" s="244"/>
      <c r="F222" s="244"/>
      <c r="G222" s="244"/>
      <c r="H222" s="244"/>
      <c r="I222" s="244"/>
    </row>
    <row r="223" spans="1:9" x14ac:dyDescent="0.15">
      <c r="A223" s="244"/>
      <c r="B223" s="243"/>
      <c r="C223" s="244"/>
      <c r="D223" s="244"/>
      <c r="E223" s="244"/>
      <c r="F223" s="244"/>
      <c r="G223" s="244"/>
      <c r="H223" s="244"/>
      <c r="I223" s="244"/>
    </row>
    <row r="224" spans="1:9" x14ac:dyDescent="0.15">
      <c r="A224" s="244"/>
      <c r="B224" s="243"/>
      <c r="C224" s="244"/>
      <c r="D224" s="244"/>
      <c r="E224" s="244"/>
      <c r="F224" s="244"/>
      <c r="G224" s="244"/>
      <c r="H224" s="244"/>
      <c r="I224" s="244"/>
    </row>
    <row r="225" spans="1:9" x14ac:dyDescent="0.15">
      <c r="A225" s="244"/>
      <c r="B225" s="243"/>
      <c r="C225" s="244"/>
      <c r="D225" s="244"/>
      <c r="E225" s="244"/>
      <c r="F225" s="244"/>
      <c r="G225" s="244"/>
      <c r="H225" s="244"/>
      <c r="I225" s="244"/>
    </row>
    <row r="226" spans="1:9" x14ac:dyDescent="0.15">
      <c r="A226" s="244"/>
      <c r="B226" s="243"/>
      <c r="C226" s="244"/>
      <c r="D226" s="244"/>
      <c r="E226" s="244"/>
      <c r="F226" s="244"/>
      <c r="G226" s="244"/>
      <c r="H226" s="244"/>
      <c r="I226" s="244"/>
    </row>
    <row r="227" spans="1:9" x14ac:dyDescent="0.15">
      <c r="A227" s="244"/>
      <c r="B227" s="243"/>
      <c r="C227" s="244"/>
      <c r="D227" s="244"/>
      <c r="E227" s="244"/>
      <c r="F227" s="244"/>
      <c r="G227" s="244"/>
      <c r="H227" s="244"/>
      <c r="I227" s="244"/>
    </row>
    <row r="228" spans="1:9" x14ac:dyDescent="0.15">
      <c r="A228" s="244"/>
      <c r="B228" s="243"/>
      <c r="C228" s="244"/>
      <c r="D228" s="244"/>
      <c r="E228" s="244"/>
      <c r="F228" s="244"/>
      <c r="G228" s="244"/>
      <c r="H228" s="244"/>
      <c r="I228" s="244"/>
    </row>
    <row r="229" spans="1:9" x14ac:dyDescent="0.15">
      <c r="A229" s="244"/>
      <c r="B229" s="243"/>
      <c r="C229" s="244"/>
      <c r="D229" s="244"/>
      <c r="E229" s="244"/>
      <c r="F229" s="244"/>
      <c r="G229" s="244"/>
      <c r="H229" s="244"/>
      <c r="I229" s="244"/>
    </row>
    <row r="230" spans="1:9" x14ac:dyDescent="0.15">
      <c r="A230" s="244"/>
      <c r="B230" s="243"/>
      <c r="C230" s="244"/>
      <c r="D230" s="244"/>
      <c r="E230" s="244"/>
      <c r="F230" s="244"/>
      <c r="G230" s="244"/>
      <c r="H230" s="244"/>
      <c r="I230" s="244"/>
    </row>
    <row r="231" spans="1:9" x14ac:dyDescent="0.15">
      <c r="A231" s="244"/>
      <c r="B231" s="243"/>
      <c r="C231" s="244"/>
      <c r="D231" s="244"/>
      <c r="E231" s="244"/>
      <c r="F231" s="244"/>
      <c r="G231" s="244"/>
      <c r="H231" s="244"/>
      <c r="I231" s="244"/>
    </row>
    <row r="232" spans="1:9" x14ac:dyDescent="0.15">
      <c r="A232" s="244"/>
      <c r="B232" s="243"/>
      <c r="C232" s="244"/>
      <c r="D232" s="244"/>
      <c r="E232" s="244"/>
      <c r="F232" s="244"/>
      <c r="G232" s="244"/>
      <c r="H232" s="244"/>
      <c r="I232" s="244"/>
    </row>
    <row r="233" spans="1:9" x14ac:dyDescent="0.15">
      <c r="A233" s="244"/>
      <c r="B233" s="243"/>
      <c r="C233" s="244"/>
      <c r="D233" s="244"/>
      <c r="E233" s="244"/>
      <c r="F233" s="244"/>
      <c r="G233" s="244"/>
      <c r="H233" s="244"/>
      <c r="I233" s="244"/>
    </row>
    <row r="234" spans="1:9" x14ac:dyDescent="0.15">
      <c r="A234" s="244"/>
      <c r="B234" s="243"/>
      <c r="C234" s="244"/>
      <c r="D234" s="244"/>
      <c r="E234" s="244"/>
      <c r="F234" s="244"/>
      <c r="G234" s="244"/>
      <c r="H234" s="244"/>
      <c r="I234" s="244"/>
    </row>
    <row r="235" spans="1:9" x14ac:dyDescent="0.15">
      <c r="A235" s="244"/>
      <c r="B235" s="243"/>
      <c r="C235" s="244"/>
      <c r="D235" s="244"/>
      <c r="E235" s="244"/>
      <c r="F235" s="244"/>
      <c r="G235" s="244"/>
      <c r="H235" s="244"/>
      <c r="I235" s="244"/>
    </row>
    <row r="236" spans="1:9" x14ac:dyDescent="0.15">
      <c r="A236" s="244"/>
      <c r="B236" s="243"/>
      <c r="C236" s="244"/>
      <c r="D236" s="244"/>
      <c r="E236" s="244"/>
      <c r="F236" s="244"/>
      <c r="G236" s="244"/>
      <c r="H236" s="244"/>
      <c r="I236" s="244"/>
    </row>
    <row r="237" spans="1:9" x14ac:dyDescent="0.15">
      <c r="A237" s="244"/>
      <c r="B237" s="243"/>
      <c r="C237" s="244"/>
      <c r="D237" s="244"/>
      <c r="E237" s="244"/>
      <c r="F237" s="244"/>
      <c r="G237" s="244"/>
      <c r="H237" s="244"/>
      <c r="I237" s="244"/>
    </row>
    <row r="238" spans="1:9" x14ac:dyDescent="0.15">
      <c r="A238" s="244"/>
      <c r="B238" s="243"/>
      <c r="C238" s="244"/>
      <c r="D238" s="244"/>
      <c r="E238" s="244"/>
      <c r="F238" s="244"/>
      <c r="G238" s="244"/>
      <c r="H238" s="244"/>
      <c r="I238" s="244"/>
    </row>
    <row r="239" spans="1:9" x14ac:dyDescent="0.15">
      <c r="A239" s="244"/>
      <c r="B239" s="243"/>
      <c r="C239" s="244"/>
      <c r="D239" s="244"/>
      <c r="E239" s="244"/>
      <c r="F239" s="244"/>
      <c r="G239" s="244"/>
      <c r="H239" s="244"/>
      <c r="I239" s="244"/>
    </row>
    <row r="240" spans="1:9" x14ac:dyDescent="0.15">
      <c r="A240" s="244"/>
      <c r="B240" s="243"/>
      <c r="C240" s="244"/>
      <c r="D240" s="244"/>
      <c r="E240" s="244"/>
      <c r="F240" s="244"/>
      <c r="G240" s="244"/>
      <c r="H240" s="244"/>
      <c r="I240" s="244"/>
    </row>
    <row r="241" spans="1:9" x14ac:dyDescent="0.15">
      <c r="A241" s="244"/>
      <c r="B241" s="243"/>
      <c r="C241" s="244"/>
      <c r="D241" s="244"/>
      <c r="E241" s="244"/>
      <c r="F241" s="244"/>
      <c r="G241" s="244"/>
      <c r="H241" s="244"/>
      <c r="I241" s="244"/>
    </row>
    <row r="242" spans="1:9" x14ac:dyDescent="0.15">
      <c r="A242" s="244"/>
      <c r="B242" s="243"/>
      <c r="C242" s="244"/>
      <c r="D242" s="244"/>
      <c r="E242" s="244"/>
      <c r="F242" s="244"/>
      <c r="G242" s="244"/>
      <c r="H242" s="244"/>
      <c r="I242" s="244"/>
    </row>
    <row r="243" spans="1:9" x14ac:dyDescent="0.15">
      <c r="A243" s="244"/>
      <c r="B243" s="243"/>
      <c r="C243" s="244"/>
      <c r="D243" s="244"/>
      <c r="E243" s="244"/>
      <c r="F243" s="244"/>
      <c r="G243" s="244"/>
      <c r="H243" s="244"/>
      <c r="I243" s="244"/>
    </row>
    <row r="244" spans="1:9" x14ac:dyDescent="0.15">
      <c r="A244" s="244"/>
      <c r="B244" s="243"/>
      <c r="C244" s="244"/>
      <c r="D244" s="244"/>
      <c r="E244" s="244"/>
      <c r="F244" s="244"/>
      <c r="G244" s="244"/>
      <c r="H244" s="244"/>
      <c r="I244" s="244"/>
    </row>
    <row r="245" spans="1:9" x14ac:dyDescent="0.15">
      <c r="A245" s="244"/>
      <c r="B245" s="243"/>
      <c r="C245" s="244"/>
      <c r="D245" s="244"/>
      <c r="E245" s="244"/>
      <c r="F245" s="244"/>
      <c r="G245" s="244"/>
      <c r="H245" s="244"/>
      <c r="I245" s="244"/>
    </row>
    <row r="246" spans="1:9" x14ac:dyDescent="0.15">
      <c r="A246" s="244"/>
      <c r="B246" s="243"/>
      <c r="C246" s="244"/>
      <c r="D246" s="244"/>
      <c r="E246" s="244"/>
      <c r="F246" s="244"/>
      <c r="G246" s="244"/>
      <c r="H246" s="244"/>
      <c r="I246" s="244"/>
    </row>
    <row r="247" spans="1:9" x14ac:dyDescent="0.15">
      <c r="A247" s="244"/>
      <c r="B247" s="243"/>
      <c r="C247" s="244"/>
      <c r="D247" s="244"/>
      <c r="E247" s="244"/>
      <c r="F247" s="244"/>
      <c r="G247" s="244"/>
      <c r="H247" s="244"/>
      <c r="I247" s="244"/>
    </row>
    <row r="248" spans="1:9" x14ac:dyDescent="0.15">
      <c r="A248" s="244"/>
      <c r="B248" s="243"/>
      <c r="C248" s="244"/>
      <c r="D248" s="244"/>
      <c r="E248" s="244"/>
      <c r="F248" s="244"/>
      <c r="G248" s="244"/>
      <c r="H248" s="244"/>
      <c r="I248" s="244"/>
    </row>
    <row r="249" spans="1:9" x14ac:dyDescent="0.15">
      <c r="A249" s="244"/>
      <c r="B249" s="243"/>
      <c r="C249" s="244"/>
      <c r="D249" s="244"/>
      <c r="E249" s="244"/>
      <c r="F249" s="244"/>
      <c r="G249" s="244"/>
      <c r="H249" s="244"/>
      <c r="I249" s="244"/>
    </row>
    <row r="250" spans="1:9" x14ac:dyDescent="0.15">
      <c r="A250" s="244"/>
      <c r="B250" s="243"/>
      <c r="C250" s="244"/>
      <c r="D250" s="244"/>
      <c r="E250" s="244"/>
      <c r="F250" s="244"/>
      <c r="G250" s="244"/>
      <c r="H250" s="244"/>
      <c r="I250" s="244"/>
    </row>
    <row r="251" spans="1:9" x14ac:dyDescent="0.15">
      <c r="A251" s="244"/>
      <c r="B251" s="243"/>
      <c r="C251" s="244"/>
      <c r="D251" s="244"/>
      <c r="E251" s="244"/>
      <c r="F251" s="244"/>
      <c r="G251" s="244"/>
      <c r="H251" s="244"/>
      <c r="I251" s="244"/>
    </row>
    <row r="252" spans="1:9" x14ac:dyDescent="0.15">
      <c r="A252" s="244"/>
      <c r="B252" s="243"/>
      <c r="C252" s="244"/>
      <c r="D252" s="244"/>
      <c r="E252" s="244"/>
      <c r="F252" s="244"/>
      <c r="G252" s="244"/>
      <c r="H252" s="244"/>
      <c r="I252" s="244"/>
    </row>
    <row r="253" spans="1:9" x14ac:dyDescent="0.15">
      <c r="A253" s="244"/>
      <c r="B253" s="243"/>
      <c r="C253" s="244"/>
      <c r="D253" s="244"/>
      <c r="E253" s="244"/>
      <c r="F253" s="244"/>
      <c r="G253" s="244"/>
      <c r="H253" s="244"/>
      <c r="I253" s="244"/>
    </row>
    <row r="254" spans="1:9" x14ac:dyDescent="0.15">
      <c r="A254" s="244"/>
      <c r="B254" s="243"/>
      <c r="C254" s="244"/>
      <c r="D254" s="244"/>
      <c r="E254" s="244"/>
      <c r="F254" s="244"/>
      <c r="G254" s="244"/>
      <c r="H254" s="244"/>
      <c r="I254" s="244"/>
    </row>
    <row r="255" spans="1:9" x14ac:dyDescent="0.15">
      <c r="A255" s="244"/>
      <c r="B255" s="243"/>
      <c r="C255" s="244"/>
      <c r="D255" s="244"/>
      <c r="E255" s="244"/>
      <c r="F255" s="244"/>
      <c r="G255" s="244"/>
      <c r="H255" s="244"/>
      <c r="I255" s="244"/>
    </row>
    <row r="256" spans="1:9" x14ac:dyDescent="0.15">
      <c r="A256" s="244"/>
      <c r="B256" s="243"/>
      <c r="C256" s="244"/>
      <c r="D256" s="244"/>
      <c r="E256" s="244"/>
      <c r="F256" s="244"/>
      <c r="G256" s="244"/>
      <c r="H256" s="244"/>
      <c r="I256" s="244"/>
    </row>
    <row r="257" spans="1:9" x14ac:dyDescent="0.15">
      <c r="A257" s="244"/>
      <c r="B257" s="243"/>
      <c r="C257" s="244"/>
      <c r="D257" s="244"/>
      <c r="E257" s="244"/>
      <c r="F257" s="244"/>
      <c r="G257" s="244"/>
      <c r="H257" s="244"/>
      <c r="I257" s="244"/>
    </row>
    <row r="258" spans="1:9" x14ac:dyDescent="0.15">
      <c r="A258" s="244"/>
      <c r="B258" s="243"/>
      <c r="C258" s="244"/>
      <c r="D258" s="244"/>
      <c r="E258" s="244"/>
      <c r="F258" s="244"/>
      <c r="G258" s="244"/>
      <c r="H258" s="244"/>
      <c r="I258" s="244"/>
    </row>
    <row r="259" spans="1:9" x14ac:dyDescent="0.15">
      <c r="A259" s="244"/>
      <c r="B259" s="243"/>
      <c r="C259" s="244"/>
      <c r="D259" s="244"/>
      <c r="E259" s="244"/>
      <c r="F259" s="244"/>
      <c r="G259" s="244"/>
      <c r="H259" s="244"/>
      <c r="I259" s="244"/>
    </row>
    <row r="260" spans="1:9" x14ac:dyDescent="0.15">
      <c r="A260" s="244"/>
      <c r="B260" s="243"/>
      <c r="C260" s="244"/>
      <c r="D260" s="244"/>
      <c r="E260" s="244"/>
      <c r="F260" s="244"/>
      <c r="G260" s="244"/>
      <c r="H260" s="244"/>
      <c r="I260" s="244"/>
    </row>
    <row r="261" spans="1:9" x14ac:dyDescent="0.15">
      <c r="A261" s="244"/>
      <c r="B261" s="243"/>
      <c r="C261" s="244"/>
      <c r="D261" s="244"/>
      <c r="E261" s="244"/>
      <c r="F261" s="244"/>
      <c r="G261" s="244"/>
      <c r="H261" s="244"/>
      <c r="I261" s="244"/>
    </row>
    <row r="262" spans="1:9" x14ac:dyDescent="0.15">
      <c r="A262" s="244"/>
      <c r="B262" s="243"/>
      <c r="C262" s="244"/>
      <c r="D262" s="244"/>
      <c r="E262" s="244"/>
      <c r="F262" s="244"/>
      <c r="G262" s="244"/>
      <c r="H262" s="244"/>
      <c r="I262" s="244"/>
    </row>
    <row r="263" spans="1:9" x14ac:dyDescent="0.15">
      <c r="A263" s="244"/>
      <c r="B263" s="243"/>
      <c r="C263" s="244"/>
      <c r="D263" s="244"/>
      <c r="E263" s="244"/>
      <c r="F263" s="244"/>
      <c r="G263" s="244"/>
      <c r="H263" s="244"/>
      <c r="I263" s="244"/>
    </row>
    <row r="264" spans="1:9" x14ac:dyDescent="0.15">
      <c r="A264" s="244"/>
      <c r="B264" s="243"/>
      <c r="C264" s="244"/>
      <c r="D264" s="244"/>
      <c r="E264" s="244"/>
      <c r="F264" s="244"/>
      <c r="G264" s="244"/>
      <c r="H264" s="244"/>
      <c r="I264" s="244"/>
    </row>
    <row r="265" spans="1:9" x14ac:dyDescent="0.15">
      <c r="A265" s="244"/>
      <c r="B265" s="243"/>
      <c r="C265" s="244"/>
      <c r="D265" s="244"/>
      <c r="E265" s="244"/>
      <c r="F265" s="244"/>
      <c r="G265" s="244"/>
      <c r="H265" s="244"/>
      <c r="I265" s="244"/>
    </row>
    <row r="266" spans="1:9" x14ac:dyDescent="0.15">
      <c r="A266" s="244"/>
      <c r="B266" s="243"/>
      <c r="C266" s="244"/>
      <c r="D266" s="244"/>
      <c r="E266" s="244"/>
      <c r="F266" s="244"/>
      <c r="G266" s="244"/>
      <c r="H266" s="244"/>
      <c r="I266" s="244"/>
    </row>
    <row r="267" spans="1:9" x14ac:dyDescent="0.15">
      <c r="A267" s="244"/>
      <c r="B267" s="243"/>
      <c r="C267" s="244"/>
      <c r="D267" s="244"/>
      <c r="E267" s="244"/>
      <c r="F267" s="244"/>
      <c r="G267" s="244"/>
      <c r="H267" s="244"/>
      <c r="I267" s="244"/>
    </row>
    <row r="268" spans="1:9" x14ac:dyDescent="0.15">
      <c r="A268" s="244"/>
      <c r="B268" s="243"/>
      <c r="C268" s="244"/>
      <c r="D268" s="244"/>
      <c r="E268" s="244"/>
      <c r="F268" s="244"/>
      <c r="G268" s="244"/>
      <c r="H268" s="244"/>
      <c r="I268" s="244"/>
    </row>
    <row r="269" spans="1:9" x14ac:dyDescent="0.15">
      <c r="A269" s="244"/>
      <c r="B269" s="243"/>
      <c r="C269" s="244"/>
      <c r="D269" s="244"/>
      <c r="E269" s="244"/>
      <c r="F269" s="244"/>
      <c r="G269" s="244"/>
      <c r="H269" s="244"/>
      <c r="I269" s="244"/>
    </row>
    <row r="270" spans="1:9" x14ac:dyDescent="0.15">
      <c r="A270" s="244"/>
      <c r="B270" s="243"/>
      <c r="C270" s="244"/>
      <c r="D270" s="244"/>
      <c r="E270" s="244"/>
      <c r="F270" s="244"/>
      <c r="G270" s="244"/>
      <c r="H270" s="244"/>
      <c r="I270" s="244"/>
    </row>
    <row r="271" spans="1:9" x14ac:dyDescent="0.15">
      <c r="A271" s="244"/>
      <c r="B271" s="243"/>
      <c r="C271" s="244"/>
      <c r="D271" s="244"/>
      <c r="E271" s="244"/>
      <c r="F271" s="244"/>
      <c r="G271" s="244"/>
      <c r="H271" s="244"/>
      <c r="I271" s="244"/>
    </row>
    <row r="272" spans="1:9" x14ac:dyDescent="0.15">
      <c r="A272" s="244"/>
      <c r="B272" s="243"/>
      <c r="C272" s="244"/>
      <c r="D272" s="244"/>
      <c r="E272" s="244"/>
      <c r="F272" s="244"/>
      <c r="G272" s="244"/>
      <c r="H272" s="244"/>
      <c r="I272" s="244"/>
    </row>
    <row r="273" spans="1:9" x14ac:dyDescent="0.15">
      <c r="A273" s="244"/>
      <c r="B273" s="243"/>
      <c r="C273" s="244"/>
      <c r="D273" s="244"/>
      <c r="E273" s="244"/>
      <c r="F273" s="244"/>
      <c r="G273" s="244"/>
      <c r="H273" s="244"/>
      <c r="I273" s="244"/>
    </row>
    <row r="274" spans="1:9" x14ac:dyDescent="0.15">
      <c r="A274" s="244"/>
      <c r="B274" s="243"/>
      <c r="C274" s="244"/>
      <c r="D274" s="244"/>
      <c r="E274" s="244"/>
      <c r="F274" s="244"/>
      <c r="G274" s="244"/>
      <c r="H274" s="244"/>
      <c r="I274" s="244"/>
    </row>
    <row r="275" spans="1:9" x14ac:dyDescent="0.15">
      <c r="A275" s="244"/>
      <c r="B275" s="243"/>
      <c r="C275" s="244"/>
      <c r="D275" s="244"/>
      <c r="E275" s="244"/>
      <c r="F275" s="244"/>
      <c r="G275" s="244"/>
      <c r="H275" s="244"/>
      <c r="I275" s="244"/>
    </row>
    <row r="276" spans="1:9" x14ac:dyDescent="0.15">
      <c r="A276" s="244"/>
      <c r="B276" s="243"/>
      <c r="C276" s="244"/>
      <c r="D276" s="244"/>
      <c r="E276" s="244"/>
      <c r="F276" s="244"/>
      <c r="G276" s="244"/>
      <c r="H276" s="244"/>
      <c r="I276" s="244"/>
    </row>
    <row r="277" spans="1:9" x14ac:dyDescent="0.15">
      <c r="A277" s="244"/>
      <c r="B277" s="243"/>
      <c r="C277" s="244"/>
      <c r="D277" s="244"/>
      <c r="E277" s="244"/>
      <c r="F277" s="244"/>
      <c r="G277" s="244"/>
      <c r="H277" s="244"/>
      <c r="I277" s="244"/>
    </row>
    <row r="278" spans="1:9" x14ac:dyDescent="0.15">
      <c r="A278" s="244"/>
      <c r="B278" s="243"/>
      <c r="C278" s="244"/>
      <c r="D278" s="244"/>
      <c r="E278" s="244"/>
      <c r="F278" s="244"/>
      <c r="G278" s="244"/>
      <c r="H278" s="244"/>
      <c r="I278" s="244"/>
    </row>
    <row r="279" spans="1:9" x14ac:dyDescent="0.15">
      <c r="A279" s="244"/>
      <c r="B279" s="243"/>
      <c r="C279" s="244"/>
      <c r="D279" s="244"/>
      <c r="E279" s="244"/>
      <c r="F279" s="244"/>
      <c r="G279" s="244"/>
      <c r="H279" s="244"/>
      <c r="I279" s="244"/>
    </row>
    <row r="280" spans="1:9" x14ac:dyDescent="0.15">
      <c r="A280" s="244"/>
      <c r="B280" s="243"/>
      <c r="C280" s="244"/>
      <c r="D280" s="244"/>
      <c r="E280" s="244"/>
      <c r="F280" s="244"/>
      <c r="G280" s="244"/>
      <c r="H280" s="244"/>
      <c r="I280" s="244"/>
    </row>
    <row r="281" spans="1:9" x14ac:dyDescent="0.15">
      <c r="A281" s="244"/>
      <c r="B281" s="243"/>
      <c r="C281" s="244"/>
      <c r="D281" s="244"/>
      <c r="E281" s="244"/>
      <c r="F281" s="244"/>
      <c r="G281" s="244"/>
      <c r="H281" s="244"/>
      <c r="I281" s="244"/>
    </row>
    <row r="282" spans="1:9" x14ac:dyDescent="0.15">
      <c r="A282" s="244"/>
      <c r="B282" s="243"/>
      <c r="C282" s="244"/>
      <c r="D282" s="244"/>
      <c r="E282" s="244"/>
      <c r="F282" s="244"/>
      <c r="G282" s="244"/>
      <c r="H282" s="244"/>
      <c r="I282" s="244"/>
    </row>
    <row r="283" spans="1:9" x14ac:dyDescent="0.15">
      <c r="A283" s="244"/>
      <c r="B283" s="243"/>
      <c r="C283" s="244"/>
      <c r="D283" s="244"/>
      <c r="E283" s="244"/>
      <c r="F283" s="244"/>
      <c r="G283" s="244"/>
      <c r="H283" s="244"/>
      <c r="I283" s="244"/>
    </row>
    <row r="284" spans="1:9" x14ac:dyDescent="0.15">
      <c r="A284" s="244"/>
      <c r="B284" s="243"/>
      <c r="C284" s="244"/>
      <c r="D284" s="244"/>
      <c r="E284" s="244"/>
      <c r="F284" s="244"/>
      <c r="G284" s="244"/>
      <c r="H284" s="244"/>
      <c r="I284" s="244"/>
    </row>
    <row r="285" spans="1:9" x14ac:dyDescent="0.15">
      <c r="A285" s="244"/>
      <c r="B285" s="243"/>
      <c r="C285" s="244"/>
      <c r="D285" s="244"/>
      <c r="E285" s="244"/>
      <c r="F285" s="244"/>
      <c r="G285" s="244"/>
      <c r="H285" s="244"/>
      <c r="I285" s="244"/>
    </row>
    <row r="286" spans="1:9" x14ac:dyDescent="0.15">
      <c r="A286" s="244"/>
      <c r="B286" s="243"/>
      <c r="C286" s="244"/>
      <c r="D286" s="244"/>
      <c r="E286" s="244"/>
      <c r="F286" s="244"/>
      <c r="G286" s="244"/>
      <c r="H286" s="244"/>
      <c r="I286" s="244"/>
    </row>
    <row r="287" spans="1:9" x14ac:dyDescent="0.15">
      <c r="A287" s="244"/>
      <c r="B287" s="243"/>
      <c r="C287" s="244"/>
      <c r="D287" s="244"/>
      <c r="E287" s="244"/>
      <c r="F287" s="244"/>
      <c r="G287" s="244"/>
      <c r="H287" s="244"/>
      <c r="I287" s="244"/>
    </row>
    <row r="288" spans="1:9" x14ac:dyDescent="0.15">
      <c r="A288" s="244"/>
      <c r="B288" s="243"/>
      <c r="C288" s="244"/>
      <c r="D288" s="244"/>
      <c r="E288" s="244"/>
      <c r="F288" s="244"/>
      <c r="G288" s="244"/>
      <c r="H288" s="244"/>
      <c r="I288" s="244"/>
    </row>
    <row r="289" spans="1:9" x14ac:dyDescent="0.15">
      <c r="A289" s="244"/>
      <c r="B289" s="243"/>
      <c r="C289" s="244"/>
      <c r="D289" s="244"/>
      <c r="E289" s="244"/>
      <c r="F289" s="244"/>
      <c r="G289" s="244"/>
      <c r="H289" s="244"/>
      <c r="I289" s="244"/>
    </row>
    <row r="290" spans="1:9" x14ac:dyDescent="0.15">
      <c r="A290" s="244"/>
      <c r="B290" s="243"/>
      <c r="C290" s="244"/>
      <c r="D290" s="244"/>
      <c r="E290" s="244"/>
      <c r="F290" s="244"/>
      <c r="G290" s="244"/>
      <c r="H290" s="244"/>
      <c r="I290" s="244"/>
    </row>
    <row r="291" spans="1:9" x14ac:dyDescent="0.15">
      <c r="A291" s="244"/>
      <c r="B291" s="243"/>
      <c r="C291" s="244"/>
      <c r="D291" s="244"/>
      <c r="E291" s="244"/>
      <c r="F291" s="244"/>
      <c r="G291" s="244"/>
      <c r="H291" s="244"/>
      <c r="I291" s="244"/>
    </row>
    <row r="292" spans="1:9" x14ac:dyDescent="0.15">
      <c r="A292" s="244"/>
      <c r="B292" s="243"/>
      <c r="C292" s="244"/>
      <c r="D292" s="244"/>
      <c r="E292" s="244"/>
      <c r="F292" s="244"/>
      <c r="G292" s="244"/>
      <c r="H292" s="244"/>
      <c r="I292" s="244"/>
    </row>
    <row r="293" spans="1:9" x14ac:dyDescent="0.15">
      <c r="A293" s="244"/>
      <c r="B293" s="243"/>
      <c r="C293" s="244"/>
      <c r="D293" s="244"/>
      <c r="E293" s="244"/>
      <c r="F293" s="244"/>
      <c r="G293" s="244"/>
      <c r="H293" s="244"/>
      <c r="I293" s="244"/>
    </row>
    <row r="294" spans="1:9" x14ac:dyDescent="0.15">
      <c r="A294" s="244"/>
      <c r="B294" s="243"/>
      <c r="C294" s="244"/>
      <c r="D294" s="244"/>
      <c r="E294" s="244"/>
      <c r="F294" s="244"/>
      <c r="G294" s="244"/>
      <c r="H294" s="244"/>
      <c r="I294" s="244"/>
    </row>
    <row r="295" spans="1:9" x14ac:dyDescent="0.15">
      <c r="A295" s="244"/>
      <c r="B295" s="243"/>
      <c r="C295" s="244"/>
      <c r="D295" s="244"/>
      <c r="E295" s="244"/>
      <c r="F295" s="244"/>
      <c r="G295" s="244"/>
      <c r="H295" s="244"/>
      <c r="I295" s="244"/>
    </row>
    <row r="296" spans="1:9" x14ac:dyDescent="0.15">
      <c r="A296" s="244"/>
      <c r="B296" s="243"/>
      <c r="C296" s="244"/>
      <c r="D296" s="244"/>
      <c r="E296" s="244"/>
      <c r="F296" s="244"/>
      <c r="G296" s="244"/>
      <c r="H296" s="244"/>
      <c r="I296" s="244"/>
    </row>
    <row r="297" spans="1:9" x14ac:dyDescent="0.15">
      <c r="A297" s="244"/>
      <c r="B297" s="243"/>
      <c r="C297" s="244"/>
      <c r="D297" s="244"/>
      <c r="E297" s="244"/>
      <c r="F297" s="244"/>
      <c r="G297" s="244"/>
      <c r="H297" s="244"/>
      <c r="I297" s="244"/>
    </row>
    <row r="298" spans="1:9" x14ac:dyDescent="0.15">
      <c r="A298" s="244"/>
      <c r="B298" s="243"/>
      <c r="C298" s="244"/>
      <c r="D298" s="244"/>
      <c r="E298" s="244"/>
      <c r="F298" s="244"/>
      <c r="G298" s="244"/>
      <c r="H298" s="244"/>
      <c r="I298" s="244"/>
    </row>
    <row r="299" spans="1:9" x14ac:dyDescent="0.15">
      <c r="A299" s="244"/>
      <c r="B299" s="243"/>
      <c r="C299" s="244"/>
      <c r="D299" s="244"/>
      <c r="E299" s="244"/>
      <c r="F299" s="244"/>
      <c r="G299" s="244"/>
      <c r="H299" s="244"/>
      <c r="I299" s="244"/>
    </row>
    <row r="300" spans="1:9" x14ac:dyDescent="0.15">
      <c r="A300" s="244"/>
      <c r="B300" s="243"/>
      <c r="C300" s="244"/>
      <c r="D300" s="244"/>
      <c r="E300" s="244"/>
      <c r="F300" s="244"/>
      <c r="G300" s="244"/>
      <c r="H300" s="244"/>
      <c r="I300" s="244"/>
    </row>
    <row r="301" spans="1:9" x14ac:dyDescent="0.15">
      <c r="A301" s="244"/>
      <c r="B301" s="243"/>
      <c r="C301" s="244"/>
      <c r="D301" s="244"/>
      <c r="E301" s="244"/>
      <c r="F301" s="244"/>
      <c r="G301" s="244"/>
      <c r="H301" s="244"/>
      <c r="I301" s="244"/>
    </row>
    <row r="302" spans="1:9" x14ac:dyDescent="0.15">
      <c r="A302" s="244"/>
      <c r="B302" s="243"/>
      <c r="C302" s="244"/>
      <c r="D302" s="244"/>
      <c r="E302" s="244"/>
      <c r="F302" s="244"/>
      <c r="G302" s="244"/>
      <c r="H302" s="244"/>
      <c r="I302" s="244"/>
    </row>
    <row r="303" spans="1:9" x14ac:dyDescent="0.15">
      <c r="A303" s="244"/>
      <c r="B303" s="243"/>
      <c r="C303" s="244"/>
      <c r="D303" s="244"/>
      <c r="E303" s="244"/>
      <c r="F303" s="244"/>
      <c r="G303" s="244"/>
      <c r="H303" s="244"/>
      <c r="I303" s="244"/>
    </row>
    <row r="304" spans="1:9" x14ac:dyDescent="0.15">
      <c r="A304" s="244"/>
      <c r="B304" s="243"/>
      <c r="C304" s="244"/>
      <c r="D304" s="244"/>
      <c r="E304" s="244"/>
      <c r="F304" s="244"/>
      <c r="G304" s="244"/>
      <c r="H304" s="244"/>
      <c r="I304" s="244"/>
    </row>
    <row r="305" spans="1:9" x14ac:dyDescent="0.15">
      <c r="A305" s="244"/>
      <c r="B305" s="243"/>
      <c r="C305" s="244"/>
      <c r="D305" s="244"/>
      <c r="E305" s="244"/>
      <c r="F305" s="244"/>
      <c r="G305" s="244"/>
      <c r="H305" s="244"/>
      <c r="I305" s="244"/>
    </row>
    <row r="306" spans="1:9" x14ac:dyDescent="0.15">
      <c r="A306" s="244"/>
      <c r="B306" s="243"/>
      <c r="C306" s="244"/>
      <c r="D306" s="244"/>
      <c r="E306" s="244"/>
      <c r="F306" s="244"/>
      <c r="G306" s="244"/>
      <c r="H306" s="244"/>
      <c r="I306" s="244"/>
    </row>
    <row r="307" spans="1:9" x14ac:dyDescent="0.15">
      <c r="A307" s="244"/>
      <c r="B307" s="243"/>
      <c r="C307" s="244"/>
      <c r="D307" s="244"/>
      <c r="E307" s="244"/>
      <c r="F307" s="244"/>
      <c r="G307" s="244"/>
      <c r="H307" s="244"/>
      <c r="I307" s="244"/>
    </row>
    <row r="308" spans="1:9" x14ac:dyDescent="0.15">
      <c r="A308" s="244"/>
      <c r="B308" s="243"/>
      <c r="C308" s="244"/>
      <c r="D308" s="244"/>
      <c r="E308" s="244"/>
      <c r="F308" s="244"/>
      <c r="G308" s="244"/>
      <c r="H308" s="244"/>
      <c r="I308" s="244"/>
    </row>
    <row r="309" spans="1:9" x14ac:dyDescent="0.15">
      <c r="A309" s="244"/>
      <c r="B309" s="243"/>
      <c r="C309" s="244"/>
      <c r="D309" s="244"/>
      <c r="E309" s="244"/>
      <c r="F309" s="244"/>
      <c r="G309" s="244"/>
      <c r="H309" s="244"/>
      <c r="I309" s="244"/>
    </row>
    <row r="310" spans="1:9" x14ac:dyDescent="0.15">
      <c r="A310" s="244"/>
      <c r="B310" s="243"/>
      <c r="C310" s="244"/>
      <c r="D310" s="244"/>
      <c r="E310" s="244"/>
      <c r="F310" s="244"/>
      <c r="G310" s="244"/>
      <c r="H310" s="244"/>
      <c r="I310" s="244"/>
    </row>
    <row r="311" spans="1:9" x14ac:dyDescent="0.15">
      <c r="A311" s="244"/>
      <c r="B311" s="243"/>
      <c r="C311" s="244"/>
      <c r="D311" s="244"/>
      <c r="E311" s="244"/>
      <c r="F311" s="244"/>
      <c r="G311" s="244"/>
      <c r="H311" s="244"/>
      <c r="I311" s="244"/>
    </row>
    <row r="312" spans="1:9" x14ac:dyDescent="0.15">
      <c r="A312" s="244"/>
      <c r="B312" s="243"/>
      <c r="C312" s="244"/>
      <c r="D312" s="244"/>
      <c r="E312" s="244"/>
      <c r="F312" s="244"/>
      <c r="G312" s="244"/>
      <c r="H312" s="244"/>
      <c r="I312" s="244"/>
    </row>
    <row r="313" spans="1:9" x14ac:dyDescent="0.15">
      <c r="A313" s="244"/>
      <c r="B313" s="243"/>
      <c r="C313" s="244"/>
      <c r="D313" s="244"/>
      <c r="E313" s="244"/>
      <c r="F313" s="244"/>
      <c r="G313" s="244"/>
      <c r="H313" s="244"/>
      <c r="I313" s="244"/>
    </row>
    <row r="314" spans="1:9" x14ac:dyDescent="0.15">
      <c r="A314" s="244"/>
      <c r="B314" s="243"/>
      <c r="C314" s="244"/>
      <c r="D314" s="244"/>
      <c r="E314" s="244"/>
      <c r="F314" s="244"/>
      <c r="G314" s="244"/>
      <c r="H314" s="244"/>
      <c r="I314" s="244"/>
    </row>
    <row r="315" spans="1:9" x14ac:dyDescent="0.15">
      <c r="A315" s="244"/>
      <c r="B315" s="243"/>
      <c r="C315" s="244"/>
      <c r="D315" s="244"/>
      <c r="E315" s="244"/>
      <c r="F315" s="244"/>
      <c r="G315" s="244"/>
      <c r="H315" s="244"/>
      <c r="I315" s="244"/>
    </row>
    <row r="316" spans="1:9" x14ac:dyDescent="0.15">
      <c r="A316" s="244"/>
      <c r="B316" s="243"/>
      <c r="C316" s="244"/>
      <c r="D316" s="244"/>
      <c r="E316" s="244"/>
      <c r="F316" s="244"/>
      <c r="G316" s="244"/>
      <c r="H316" s="244"/>
      <c r="I316" s="244"/>
    </row>
    <row r="317" spans="1:9" x14ac:dyDescent="0.15">
      <c r="A317" s="244"/>
      <c r="B317" s="243"/>
      <c r="C317" s="244"/>
      <c r="D317" s="244"/>
      <c r="E317" s="244"/>
      <c r="F317" s="244"/>
      <c r="G317" s="244"/>
      <c r="H317" s="244"/>
      <c r="I317" s="244"/>
    </row>
    <row r="318" spans="1:9" x14ac:dyDescent="0.15">
      <c r="A318" s="244"/>
      <c r="B318" s="243"/>
      <c r="C318" s="244"/>
      <c r="D318" s="244"/>
      <c r="E318" s="244"/>
      <c r="F318" s="244"/>
      <c r="G318" s="244"/>
      <c r="H318" s="244"/>
      <c r="I318" s="244"/>
    </row>
    <row r="319" spans="1:9" x14ac:dyDescent="0.15">
      <c r="A319" s="244"/>
      <c r="B319" s="243"/>
      <c r="C319" s="244"/>
      <c r="D319" s="244"/>
      <c r="E319" s="244"/>
      <c r="F319" s="244"/>
      <c r="G319" s="244"/>
      <c r="H319" s="244"/>
      <c r="I319" s="244"/>
    </row>
    <row r="320" spans="1:9" x14ac:dyDescent="0.15">
      <c r="A320" s="244"/>
      <c r="B320" s="243"/>
      <c r="C320" s="244"/>
      <c r="D320" s="244"/>
      <c r="E320" s="244"/>
      <c r="F320" s="244"/>
      <c r="G320" s="244"/>
      <c r="H320" s="244"/>
      <c r="I320" s="244"/>
    </row>
    <row r="321" spans="1:9" x14ac:dyDescent="0.15">
      <c r="A321" s="244"/>
      <c r="B321" s="243"/>
      <c r="C321" s="244"/>
      <c r="D321" s="244"/>
      <c r="E321" s="244"/>
      <c r="F321" s="244"/>
      <c r="G321" s="244"/>
      <c r="H321" s="244"/>
      <c r="I321" s="244"/>
    </row>
    <row r="322" spans="1:9" x14ac:dyDescent="0.15">
      <c r="A322" s="244"/>
      <c r="B322" s="243"/>
      <c r="C322" s="244"/>
      <c r="D322" s="244"/>
      <c r="E322" s="244"/>
      <c r="F322" s="244"/>
      <c r="G322" s="244"/>
      <c r="H322" s="244"/>
      <c r="I322" s="244"/>
    </row>
    <row r="323" spans="1:9" x14ac:dyDescent="0.15">
      <c r="A323" s="244"/>
      <c r="B323" s="243"/>
      <c r="C323" s="244"/>
      <c r="D323" s="244"/>
      <c r="E323" s="244"/>
      <c r="F323" s="244"/>
      <c r="G323" s="244"/>
      <c r="H323" s="244"/>
      <c r="I323" s="244"/>
    </row>
    <row r="324" spans="1:9" x14ac:dyDescent="0.15">
      <c r="A324" s="244"/>
      <c r="B324" s="243"/>
      <c r="C324" s="244"/>
      <c r="D324" s="244"/>
      <c r="E324" s="244"/>
      <c r="F324" s="244"/>
      <c r="G324" s="244"/>
      <c r="H324" s="244"/>
      <c r="I324" s="244"/>
    </row>
    <row r="325" spans="1:9" x14ac:dyDescent="0.15">
      <c r="A325" s="244"/>
      <c r="B325" s="243"/>
      <c r="C325" s="244"/>
      <c r="D325" s="244"/>
      <c r="E325" s="244"/>
      <c r="F325" s="244"/>
      <c r="G325" s="244"/>
      <c r="H325" s="244"/>
      <c r="I325" s="244"/>
    </row>
    <row r="326" spans="1:9" x14ac:dyDescent="0.15">
      <c r="A326" s="244"/>
      <c r="B326" s="243"/>
      <c r="C326" s="244"/>
      <c r="D326" s="244"/>
      <c r="E326" s="244"/>
      <c r="F326" s="244"/>
      <c r="G326" s="244"/>
      <c r="H326" s="244"/>
      <c r="I326" s="244"/>
    </row>
    <row r="327" spans="1:9" x14ac:dyDescent="0.15">
      <c r="A327" s="244"/>
      <c r="B327" s="243"/>
      <c r="C327" s="244"/>
      <c r="D327" s="244"/>
      <c r="E327" s="244"/>
      <c r="F327" s="244"/>
      <c r="G327" s="244"/>
      <c r="H327" s="244"/>
      <c r="I327" s="244"/>
    </row>
    <row r="328" spans="1:9" x14ac:dyDescent="0.15">
      <c r="A328" s="244"/>
      <c r="B328" s="243"/>
      <c r="C328" s="244"/>
      <c r="D328" s="244"/>
      <c r="E328" s="244"/>
      <c r="F328" s="244"/>
      <c r="G328" s="244"/>
      <c r="H328" s="244"/>
      <c r="I328" s="244"/>
    </row>
    <row r="329" spans="1:9" x14ac:dyDescent="0.15">
      <c r="A329" s="244"/>
      <c r="B329" s="243"/>
      <c r="C329" s="244"/>
      <c r="D329" s="244"/>
      <c r="E329" s="244"/>
      <c r="F329" s="244"/>
      <c r="G329" s="244"/>
      <c r="H329" s="244"/>
      <c r="I329" s="244"/>
    </row>
    <row r="330" spans="1:9" x14ac:dyDescent="0.15">
      <c r="A330" s="244"/>
      <c r="B330" s="243"/>
      <c r="C330" s="244"/>
      <c r="D330" s="244"/>
      <c r="E330" s="244"/>
      <c r="F330" s="244"/>
      <c r="G330" s="244"/>
      <c r="H330" s="244"/>
      <c r="I330" s="244"/>
    </row>
    <row r="331" spans="1:9" x14ac:dyDescent="0.15">
      <c r="A331" s="244"/>
      <c r="B331" s="243"/>
      <c r="C331" s="244"/>
      <c r="D331" s="244"/>
      <c r="E331" s="244"/>
      <c r="F331" s="244"/>
      <c r="G331" s="244"/>
      <c r="H331" s="244"/>
      <c r="I331" s="244"/>
    </row>
    <row r="332" spans="1:9" x14ac:dyDescent="0.15">
      <c r="A332" s="244"/>
      <c r="B332" s="243"/>
      <c r="C332" s="244"/>
      <c r="D332" s="244"/>
      <c r="E332" s="244"/>
      <c r="F332" s="244"/>
      <c r="G332" s="244"/>
      <c r="H332" s="244"/>
      <c r="I332" s="244"/>
    </row>
    <row r="333" spans="1:9" x14ac:dyDescent="0.15">
      <c r="A333" s="244"/>
      <c r="B333" s="243"/>
      <c r="C333" s="244"/>
      <c r="D333" s="244"/>
      <c r="E333" s="244"/>
      <c r="F333" s="244"/>
      <c r="G333" s="244"/>
      <c r="H333" s="244"/>
      <c r="I333" s="244"/>
    </row>
    <row r="334" spans="1:9" x14ac:dyDescent="0.15">
      <c r="A334" s="244"/>
      <c r="B334" s="243"/>
      <c r="C334" s="244"/>
      <c r="D334" s="244"/>
      <c r="E334" s="244"/>
      <c r="F334" s="244"/>
      <c r="G334" s="244"/>
      <c r="H334" s="244"/>
      <c r="I334" s="244"/>
    </row>
    <row r="335" spans="1:9" x14ac:dyDescent="0.15">
      <c r="A335" s="244"/>
      <c r="B335" s="243"/>
      <c r="C335" s="244"/>
      <c r="D335" s="244"/>
      <c r="E335" s="244"/>
      <c r="F335" s="244"/>
      <c r="G335" s="244"/>
      <c r="H335" s="244"/>
      <c r="I335" s="244"/>
    </row>
    <row r="336" spans="1:9" x14ac:dyDescent="0.15">
      <c r="A336" s="244"/>
      <c r="B336" s="243"/>
      <c r="C336" s="244"/>
      <c r="D336" s="244"/>
      <c r="E336" s="244"/>
      <c r="F336" s="244"/>
      <c r="G336" s="244"/>
      <c r="H336" s="244"/>
      <c r="I336" s="244"/>
    </row>
    <row r="337" spans="1:9" x14ac:dyDescent="0.15">
      <c r="A337" s="244"/>
      <c r="B337" s="243"/>
      <c r="C337" s="244"/>
      <c r="D337" s="244"/>
      <c r="E337" s="244"/>
      <c r="F337" s="244"/>
      <c r="G337" s="244"/>
      <c r="H337" s="244"/>
      <c r="I337" s="244"/>
    </row>
    <row r="338" spans="1:9" x14ac:dyDescent="0.15">
      <c r="A338" s="244"/>
      <c r="B338" s="243"/>
      <c r="C338" s="244"/>
      <c r="D338" s="244"/>
      <c r="E338" s="244"/>
      <c r="F338" s="244"/>
      <c r="G338" s="244"/>
      <c r="H338" s="244"/>
      <c r="I338" s="244"/>
    </row>
    <row r="339" spans="1:9" x14ac:dyDescent="0.15">
      <c r="A339" s="244"/>
      <c r="B339" s="243"/>
      <c r="C339" s="244"/>
      <c r="D339" s="244"/>
      <c r="E339" s="244"/>
      <c r="F339" s="244"/>
      <c r="G339" s="244"/>
      <c r="H339" s="244"/>
      <c r="I339" s="244"/>
    </row>
    <row r="340" spans="1:9" x14ac:dyDescent="0.15">
      <c r="A340" s="244"/>
      <c r="B340" s="243"/>
      <c r="C340" s="244"/>
      <c r="D340" s="244"/>
      <c r="E340" s="244"/>
      <c r="F340" s="244"/>
      <c r="G340" s="244"/>
      <c r="H340" s="244"/>
      <c r="I340" s="244"/>
    </row>
    <row r="341" spans="1:9" x14ac:dyDescent="0.15">
      <c r="A341" s="244"/>
      <c r="B341" s="243"/>
      <c r="C341" s="244"/>
      <c r="D341" s="244"/>
      <c r="E341" s="244"/>
      <c r="F341" s="244"/>
      <c r="G341" s="244"/>
      <c r="H341" s="244"/>
      <c r="I341" s="244"/>
    </row>
    <row r="342" spans="1:9" x14ac:dyDescent="0.15">
      <c r="A342" s="244"/>
      <c r="B342" s="243"/>
      <c r="C342" s="244"/>
      <c r="D342" s="244"/>
      <c r="E342" s="244"/>
      <c r="F342" s="244"/>
      <c r="G342" s="244"/>
      <c r="H342" s="244"/>
      <c r="I342" s="244"/>
    </row>
    <row r="343" spans="1:9" x14ac:dyDescent="0.15">
      <c r="A343" s="244"/>
      <c r="B343" s="243"/>
      <c r="C343" s="244"/>
      <c r="D343" s="244"/>
      <c r="E343" s="244"/>
      <c r="F343" s="244"/>
      <c r="G343" s="244"/>
      <c r="H343" s="244"/>
      <c r="I343" s="244"/>
    </row>
    <row r="344" spans="1:9" x14ac:dyDescent="0.15">
      <c r="A344" s="244"/>
      <c r="B344" s="243"/>
      <c r="C344" s="244"/>
      <c r="D344" s="244"/>
      <c r="E344" s="244"/>
      <c r="F344" s="244"/>
      <c r="G344" s="244"/>
      <c r="H344" s="244"/>
      <c r="I344" s="244"/>
    </row>
    <row r="345" spans="1:9" x14ac:dyDescent="0.15">
      <c r="A345" s="244"/>
      <c r="B345" s="243"/>
      <c r="C345" s="244"/>
      <c r="D345" s="244"/>
      <c r="E345" s="244"/>
      <c r="F345" s="244"/>
      <c r="G345" s="244"/>
      <c r="H345" s="244"/>
      <c r="I345" s="244"/>
    </row>
    <row r="346" spans="1:9" x14ac:dyDescent="0.15">
      <c r="A346" s="244"/>
      <c r="B346" s="243"/>
      <c r="C346" s="244"/>
      <c r="D346" s="244"/>
      <c r="E346" s="244"/>
      <c r="F346" s="244"/>
      <c r="G346" s="244"/>
      <c r="H346" s="244"/>
      <c r="I346" s="244"/>
    </row>
    <row r="347" spans="1:9" x14ac:dyDescent="0.15">
      <c r="A347" s="244"/>
      <c r="B347" s="243"/>
      <c r="C347" s="244"/>
      <c r="D347" s="244"/>
      <c r="E347" s="244"/>
      <c r="F347" s="244"/>
      <c r="G347" s="244"/>
      <c r="H347" s="244"/>
      <c r="I347" s="244"/>
    </row>
    <row r="348" spans="1:9" x14ac:dyDescent="0.15">
      <c r="A348" s="244"/>
      <c r="B348" s="243"/>
      <c r="C348" s="244"/>
      <c r="D348" s="244"/>
      <c r="E348" s="244"/>
      <c r="F348" s="244"/>
      <c r="G348" s="244"/>
      <c r="H348" s="244"/>
      <c r="I348" s="244"/>
    </row>
    <row r="349" spans="1:9" x14ac:dyDescent="0.15">
      <c r="A349" s="244"/>
      <c r="B349" s="243"/>
      <c r="C349" s="244"/>
      <c r="D349" s="244"/>
      <c r="E349" s="244"/>
      <c r="F349" s="244"/>
      <c r="G349" s="244"/>
      <c r="H349" s="244"/>
      <c r="I349" s="244"/>
    </row>
    <row r="350" spans="1:9" x14ac:dyDescent="0.15">
      <c r="A350" s="244"/>
      <c r="B350" s="243"/>
      <c r="C350" s="244"/>
      <c r="D350" s="244"/>
      <c r="E350" s="244"/>
      <c r="F350" s="244"/>
      <c r="G350" s="244"/>
      <c r="H350" s="244"/>
      <c r="I350" s="244"/>
    </row>
    <row r="351" spans="1:9" x14ac:dyDescent="0.15">
      <c r="A351" s="244"/>
      <c r="B351" s="243"/>
      <c r="C351" s="244"/>
      <c r="D351" s="244"/>
      <c r="E351" s="244"/>
      <c r="F351" s="244"/>
      <c r="G351" s="244"/>
      <c r="H351" s="244"/>
      <c r="I351" s="244"/>
    </row>
    <row r="352" spans="1:9" x14ac:dyDescent="0.15">
      <c r="A352" s="244"/>
      <c r="B352" s="243"/>
      <c r="C352" s="244"/>
      <c r="D352" s="244"/>
      <c r="E352" s="244"/>
      <c r="F352" s="244"/>
      <c r="G352" s="244"/>
      <c r="H352" s="244"/>
      <c r="I352" s="244"/>
    </row>
    <row r="353" spans="1:9" x14ac:dyDescent="0.15">
      <c r="A353" s="244"/>
      <c r="B353" s="243"/>
      <c r="C353" s="244"/>
      <c r="D353" s="244"/>
      <c r="E353" s="244"/>
      <c r="F353" s="244"/>
      <c r="G353" s="244"/>
      <c r="H353" s="244"/>
      <c r="I353" s="244"/>
    </row>
    <row r="354" spans="1:9" x14ac:dyDescent="0.15">
      <c r="A354" s="244"/>
      <c r="B354" s="243"/>
      <c r="C354" s="244"/>
      <c r="D354" s="244"/>
      <c r="E354" s="244"/>
      <c r="F354" s="244"/>
      <c r="G354" s="244"/>
      <c r="H354" s="244"/>
      <c r="I354" s="244"/>
    </row>
    <row r="355" spans="1:9" x14ac:dyDescent="0.15">
      <c r="A355" s="244"/>
      <c r="B355" s="243"/>
      <c r="C355" s="244"/>
      <c r="D355" s="244"/>
      <c r="E355" s="244"/>
      <c r="F355" s="244"/>
      <c r="G355" s="244"/>
      <c r="H355" s="244"/>
      <c r="I355" s="244"/>
    </row>
    <row r="356" spans="1:9" x14ac:dyDescent="0.15">
      <c r="A356" s="244"/>
      <c r="B356" s="243"/>
      <c r="C356" s="244"/>
      <c r="D356" s="244"/>
      <c r="E356" s="244"/>
      <c r="F356" s="244"/>
      <c r="G356" s="244"/>
      <c r="H356" s="244"/>
      <c r="I356" s="244"/>
    </row>
    <row r="357" spans="1:9" x14ac:dyDescent="0.15">
      <c r="A357" s="244"/>
      <c r="B357" s="243"/>
      <c r="C357" s="244"/>
      <c r="D357" s="244"/>
      <c r="E357" s="244"/>
      <c r="F357" s="244"/>
      <c r="G357" s="244"/>
      <c r="H357" s="244"/>
      <c r="I357" s="244"/>
    </row>
    <row r="358" spans="1:9" x14ac:dyDescent="0.15">
      <c r="A358" s="244"/>
      <c r="B358" s="243"/>
      <c r="C358" s="244"/>
      <c r="D358" s="244"/>
      <c r="E358" s="244"/>
      <c r="F358" s="244"/>
      <c r="G358" s="244"/>
      <c r="H358" s="244"/>
      <c r="I358" s="244"/>
    </row>
    <row r="359" spans="1:9" x14ac:dyDescent="0.15">
      <c r="A359" s="244"/>
      <c r="B359" s="243"/>
      <c r="C359" s="244"/>
      <c r="D359" s="244"/>
      <c r="E359" s="244"/>
      <c r="F359" s="244"/>
      <c r="G359" s="244"/>
      <c r="H359" s="244"/>
      <c r="I359" s="244"/>
    </row>
    <row r="360" spans="1:9" x14ac:dyDescent="0.15">
      <c r="A360" s="244"/>
      <c r="B360" s="243"/>
      <c r="C360" s="244"/>
      <c r="D360" s="244"/>
      <c r="E360" s="244"/>
      <c r="F360" s="244"/>
      <c r="G360" s="244"/>
      <c r="H360" s="244"/>
      <c r="I360" s="244"/>
    </row>
    <row r="361" spans="1:9" x14ac:dyDescent="0.15">
      <c r="A361" s="244"/>
      <c r="B361" s="243"/>
      <c r="C361" s="244"/>
      <c r="D361" s="244"/>
      <c r="E361" s="244"/>
      <c r="F361" s="244"/>
      <c r="G361" s="244"/>
      <c r="H361" s="244"/>
      <c r="I361" s="244"/>
    </row>
    <row r="362" spans="1:9" x14ac:dyDescent="0.15">
      <c r="A362" s="244"/>
      <c r="B362" s="243"/>
      <c r="C362" s="244"/>
      <c r="D362" s="244"/>
      <c r="E362" s="244"/>
      <c r="F362" s="244"/>
      <c r="G362" s="244"/>
      <c r="H362" s="244"/>
      <c r="I362" s="244"/>
    </row>
    <row r="363" spans="1:9" x14ac:dyDescent="0.15">
      <c r="A363" s="244"/>
      <c r="B363" s="243"/>
      <c r="C363" s="244"/>
      <c r="D363" s="244"/>
      <c r="E363" s="244"/>
      <c r="F363" s="244"/>
      <c r="G363" s="244"/>
      <c r="H363" s="244"/>
      <c r="I363" s="244"/>
    </row>
    <row r="364" spans="1:9" x14ac:dyDescent="0.15">
      <c r="A364" s="244"/>
      <c r="B364" s="243"/>
      <c r="C364" s="244"/>
      <c r="D364" s="244"/>
      <c r="E364" s="244"/>
      <c r="F364" s="244"/>
      <c r="G364" s="244"/>
      <c r="H364" s="244"/>
      <c r="I364" s="244"/>
    </row>
    <row r="365" spans="1:9" x14ac:dyDescent="0.15">
      <c r="A365" s="244"/>
      <c r="B365" s="243"/>
      <c r="C365" s="244"/>
      <c r="D365" s="244"/>
      <c r="E365" s="244"/>
      <c r="F365" s="244"/>
      <c r="G365" s="244"/>
      <c r="H365" s="244"/>
      <c r="I365" s="244"/>
    </row>
    <row r="366" spans="1:9" x14ac:dyDescent="0.15">
      <c r="A366" s="244"/>
      <c r="B366" s="243"/>
      <c r="C366" s="244"/>
      <c r="D366" s="244"/>
      <c r="E366" s="244"/>
      <c r="F366" s="244"/>
      <c r="G366" s="244"/>
      <c r="H366" s="244"/>
      <c r="I366" s="244"/>
    </row>
    <row r="367" spans="1:9" x14ac:dyDescent="0.15">
      <c r="A367" s="244"/>
      <c r="B367" s="243"/>
      <c r="C367" s="244"/>
      <c r="D367" s="244"/>
      <c r="E367" s="244"/>
      <c r="F367" s="244"/>
      <c r="G367" s="244"/>
      <c r="H367" s="244"/>
      <c r="I367" s="244"/>
    </row>
    <row r="368" spans="1:9" x14ac:dyDescent="0.15">
      <c r="A368" s="244"/>
      <c r="B368" s="243"/>
      <c r="C368" s="244"/>
      <c r="D368" s="244"/>
      <c r="E368" s="244"/>
      <c r="F368" s="244"/>
      <c r="G368" s="244"/>
      <c r="H368" s="244"/>
      <c r="I368" s="244"/>
    </row>
    <row r="369" spans="1:9" x14ac:dyDescent="0.15">
      <c r="A369" s="244"/>
      <c r="B369" s="243"/>
      <c r="C369" s="244"/>
      <c r="D369" s="244"/>
      <c r="E369" s="244"/>
      <c r="F369" s="244"/>
      <c r="G369" s="244"/>
      <c r="H369" s="244"/>
      <c r="I369" s="244"/>
    </row>
    <row r="370" spans="1:9" x14ac:dyDescent="0.15">
      <c r="A370" s="244"/>
      <c r="B370" s="243"/>
      <c r="C370" s="244"/>
      <c r="D370" s="244"/>
      <c r="E370" s="244"/>
      <c r="F370" s="244"/>
      <c r="G370" s="244"/>
      <c r="H370" s="244"/>
      <c r="I370" s="244"/>
    </row>
    <row r="371" spans="1:9" x14ac:dyDescent="0.15">
      <c r="A371" s="244"/>
      <c r="B371" s="243"/>
      <c r="C371" s="244"/>
      <c r="D371" s="244"/>
      <c r="E371" s="244"/>
      <c r="F371" s="244"/>
      <c r="G371" s="244"/>
      <c r="H371" s="244"/>
      <c r="I371" s="244"/>
    </row>
    <row r="372" spans="1:9" x14ac:dyDescent="0.15">
      <c r="A372" s="244"/>
      <c r="B372" s="243"/>
      <c r="C372" s="244"/>
      <c r="D372" s="244"/>
      <c r="E372" s="244"/>
      <c r="F372" s="244"/>
      <c r="G372" s="244"/>
      <c r="H372" s="244"/>
      <c r="I372" s="244"/>
    </row>
    <row r="373" spans="1:9" x14ac:dyDescent="0.15">
      <c r="A373" s="244"/>
      <c r="B373" s="243"/>
      <c r="C373" s="244"/>
      <c r="D373" s="244"/>
      <c r="E373" s="244"/>
      <c r="F373" s="244"/>
      <c r="G373" s="244"/>
      <c r="H373" s="244"/>
      <c r="I373" s="244"/>
    </row>
    <row r="374" spans="1:9" x14ac:dyDescent="0.15">
      <c r="A374" s="244"/>
      <c r="B374" s="243"/>
      <c r="C374" s="244"/>
      <c r="D374" s="244"/>
      <c r="E374" s="244"/>
      <c r="F374" s="244"/>
      <c r="G374" s="244"/>
      <c r="H374" s="244"/>
      <c r="I374" s="244"/>
    </row>
    <row r="375" spans="1:9" x14ac:dyDescent="0.15">
      <c r="A375" s="244"/>
      <c r="B375" s="243"/>
      <c r="C375" s="244"/>
      <c r="D375" s="244"/>
      <c r="E375" s="244"/>
      <c r="F375" s="244"/>
      <c r="G375" s="244"/>
      <c r="H375" s="244"/>
      <c r="I375" s="244"/>
    </row>
    <row r="376" spans="1:9" x14ac:dyDescent="0.15">
      <c r="A376" s="244"/>
      <c r="B376" s="243"/>
      <c r="C376" s="244"/>
      <c r="D376" s="244"/>
      <c r="E376" s="244"/>
      <c r="F376" s="244"/>
      <c r="G376" s="244"/>
      <c r="H376" s="244"/>
      <c r="I376" s="244"/>
    </row>
    <row r="377" spans="1:9" x14ac:dyDescent="0.15">
      <c r="A377" s="244"/>
      <c r="B377" s="243"/>
      <c r="C377" s="244"/>
      <c r="D377" s="244"/>
      <c r="E377" s="244"/>
      <c r="F377" s="244"/>
      <c r="G377" s="244"/>
      <c r="H377" s="244"/>
      <c r="I377" s="244"/>
    </row>
    <row r="378" spans="1:9" x14ac:dyDescent="0.15">
      <c r="A378" s="244"/>
      <c r="B378" s="243"/>
      <c r="C378" s="244"/>
      <c r="D378" s="244"/>
      <c r="E378" s="244"/>
      <c r="F378" s="244"/>
      <c r="G378" s="244"/>
      <c r="H378" s="244"/>
      <c r="I378" s="244"/>
    </row>
    <row r="379" spans="1:9" x14ac:dyDescent="0.15">
      <c r="A379" s="244"/>
      <c r="B379" s="243"/>
      <c r="C379" s="244"/>
      <c r="D379" s="244"/>
      <c r="E379" s="244"/>
      <c r="F379" s="244"/>
      <c r="G379" s="244"/>
      <c r="H379" s="244"/>
      <c r="I379" s="244"/>
    </row>
    <row r="380" spans="1:9" x14ac:dyDescent="0.15">
      <c r="A380" s="244"/>
      <c r="B380" s="243"/>
      <c r="C380" s="244"/>
      <c r="D380" s="244"/>
      <c r="E380" s="244"/>
      <c r="F380" s="244"/>
      <c r="G380" s="244"/>
      <c r="H380" s="244"/>
      <c r="I380" s="244"/>
    </row>
    <row r="381" spans="1:9" x14ac:dyDescent="0.15">
      <c r="A381" s="244"/>
      <c r="B381" s="243"/>
      <c r="C381" s="244"/>
      <c r="D381" s="244"/>
      <c r="E381" s="244"/>
      <c r="F381" s="244"/>
      <c r="G381" s="244"/>
      <c r="H381" s="244"/>
      <c r="I381" s="244"/>
    </row>
    <row r="382" spans="1:9" x14ac:dyDescent="0.15">
      <c r="A382" s="244"/>
      <c r="B382" s="243"/>
      <c r="C382" s="244"/>
      <c r="D382" s="244"/>
      <c r="E382" s="244"/>
      <c r="F382" s="244"/>
      <c r="G382" s="244"/>
      <c r="H382" s="244"/>
      <c r="I382" s="244"/>
    </row>
    <row r="383" spans="1:9" x14ac:dyDescent="0.15">
      <c r="A383" s="244"/>
      <c r="B383" s="243"/>
      <c r="C383" s="244"/>
      <c r="D383" s="244"/>
      <c r="E383" s="244"/>
      <c r="F383" s="244"/>
      <c r="G383" s="244"/>
      <c r="H383" s="244"/>
      <c r="I383" s="244"/>
    </row>
    <row r="384" spans="1:9" x14ac:dyDescent="0.15">
      <c r="A384" s="244"/>
      <c r="B384" s="243"/>
      <c r="C384" s="244"/>
      <c r="D384" s="244"/>
      <c r="E384" s="244"/>
      <c r="F384" s="244"/>
      <c r="G384" s="244"/>
      <c r="H384" s="244"/>
      <c r="I384" s="244"/>
    </row>
    <row r="385" spans="1:9" x14ac:dyDescent="0.15">
      <c r="A385" s="244"/>
      <c r="B385" s="243"/>
      <c r="C385" s="244"/>
      <c r="D385" s="244"/>
      <c r="E385" s="244"/>
      <c r="F385" s="244"/>
      <c r="G385" s="244"/>
      <c r="H385" s="244"/>
      <c r="I385" s="244"/>
    </row>
    <row r="386" spans="1:9" x14ac:dyDescent="0.15">
      <c r="A386" s="244"/>
      <c r="B386" s="243"/>
      <c r="C386" s="244"/>
      <c r="D386" s="244"/>
      <c r="E386" s="244"/>
      <c r="F386" s="244"/>
      <c r="G386" s="244"/>
      <c r="H386" s="244"/>
      <c r="I386" s="244"/>
    </row>
    <row r="387" spans="1:9" x14ac:dyDescent="0.15">
      <c r="A387" s="244"/>
      <c r="B387" s="243"/>
      <c r="C387" s="244"/>
      <c r="D387" s="244"/>
      <c r="E387" s="244"/>
      <c r="F387" s="244"/>
      <c r="G387" s="244"/>
      <c r="H387" s="244"/>
      <c r="I387" s="244"/>
    </row>
    <row r="388" spans="1:9" x14ac:dyDescent="0.15">
      <c r="A388" s="244"/>
      <c r="B388" s="243"/>
      <c r="C388" s="244"/>
      <c r="D388" s="244"/>
      <c r="E388" s="244"/>
      <c r="F388" s="244"/>
      <c r="G388" s="244"/>
      <c r="H388" s="244"/>
      <c r="I388" s="244"/>
    </row>
    <row r="389" spans="1:9" x14ac:dyDescent="0.15">
      <c r="A389" s="244"/>
      <c r="B389" s="243"/>
      <c r="C389" s="244"/>
      <c r="D389" s="244"/>
      <c r="E389" s="244"/>
      <c r="F389" s="244"/>
      <c r="G389" s="244"/>
      <c r="H389" s="244"/>
      <c r="I389" s="244"/>
    </row>
    <row r="390" spans="1:9" x14ac:dyDescent="0.15">
      <c r="A390" s="244"/>
      <c r="B390" s="243"/>
      <c r="C390" s="244"/>
      <c r="D390" s="244"/>
      <c r="E390" s="244"/>
      <c r="F390" s="244"/>
      <c r="G390" s="244"/>
      <c r="H390" s="244"/>
      <c r="I390" s="244"/>
    </row>
    <row r="391" spans="1:9" x14ac:dyDescent="0.15">
      <c r="A391" s="244"/>
      <c r="B391" s="243"/>
      <c r="C391" s="244"/>
      <c r="D391" s="244"/>
      <c r="E391" s="244"/>
      <c r="F391" s="244"/>
      <c r="G391" s="244"/>
      <c r="H391" s="244"/>
      <c r="I391" s="244"/>
    </row>
    <row r="392" spans="1:9" x14ac:dyDescent="0.15">
      <c r="A392" s="244"/>
      <c r="B392" s="243"/>
      <c r="C392" s="244"/>
      <c r="D392" s="244"/>
      <c r="E392" s="244"/>
      <c r="F392" s="244"/>
      <c r="G392" s="244"/>
      <c r="H392" s="244"/>
      <c r="I392" s="244"/>
    </row>
    <row r="393" spans="1:9" x14ac:dyDescent="0.15">
      <c r="A393" s="244"/>
      <c r="B393" s="243"/>
      <c r="C393" s="244"/>
      <c r="D393" s="244"/>
      <c r="E393" s="244"/>
      <c r="F393" s="244"/>
      <c r="G393" s="244"/>
      <c r="H393" s="244"/>
      <c r="I393" s="244"/>
    </row>
    <row r="394" spans="1:9" x14ac:dyDescent="0.15">
      <c r="A394" s="244"/>
      <c r="B394" s="243"/>
      <c r="C394" s="244"/>
      <c r="D394" s="244"/>
      <c r="E394" s="244"/>
      <c r="F394" s="244"/>
      <c r="G394" s="244"/>
      <c r="H394" s="244"/>
      <c r="I394" s="244"/>
    </row>
    <row r="395" spans="1:9" x14ac:dyDescent="0.15">
      <c r="A395" s="244"/>
      <c r="B395" s="243"/>
      <c r="C395" s="244"/>
      <c r="D395" s="244"/>
      <c r="E395" s="244"/>
      <c r="F395" s="244"/>
      <c r="G395" s="244"/>
      <c r="H395" s="244"/>
      <c r="I395" s="244"/>
    </row>
    <row r="396" spans="1:9" x14ac:dyDescent="0.15">
      <c r="A396" s="244"/>
      <c r="B396" s="243"/>
      <c r="C396" s="244"/>
      <c r="D396" s="244"/>
      <c r="E396" s="244"/>
      <c r="F396" s="244"/>
      <c r="G396" s="244"/>
      <c r="H396" s="244"/>
      <c r="I396" s="244"/>
    </row>
    <row r="397" spans="1:9" x14ac:dyDescent="0.15">
      <c r="A397" s="244"/>
      <c r="B397" s="243"/>
      <c r="C397" s="244"/>
      <c r="D397" s="244"/>
      <c r="E397" s="244"/>
      <c r="F397" s="244"/>
      <c r="G397" s="244"/>
      <c r="H397" s="244"/>
      <c r="I397" s="244"/>
    </row>
    <row r="398" spans="1:9" x14ac:dyDescent="0.15">
      <c r="A398" s="244"/>
      <c r="B398" s="243"/>
      <c r="C398" s="244"/>
      <c r="D398" s="244"/>
      <c r="E398" s="244"/>
      <c r="F398" s="244"/>
      <c r="G398" s="244"/>
      <c r="H398" s="244"/>
      <c r="I398" s="244"/>
    </row>
    <row r="399" spans="1:9" x14ac:dyDescent="0.15">
      <c r="A399" s="244"/>
      <c r="B399" s="243"/>
      <c r="C399" s="244"/>
      <c r="D399" s="244"/>
      <c r="E399" s="244"/>
      <c r="F399" s="244"/>
      <c r="G399" s="244"/>
      <c r="H399" s="244"/>
      <c r="I399" s="244"/>
    </row>
    <row r="400" spans="1:9" x14ac:dyDescent="0.15">
      <c r="A400" s="244"/>
      <c r="B400" s="243"/>
      <c r="C400" s="244"/>
      <c r="D400" s="244"/>
      <c r="E400" s="244"/>
      <c r="F400" s="244"/>
      <c r="G400" s="244"/>
      <c r="H400" s="244"/>
      <c r="I400" s="244"/>
    </row>
    <row r="401" spans="1:9" x14ac:dyDescent="0.15">
      <c r="A401" s="244"/>
      <c r="B401" s="243"/>
      <c r="C401" s="244"/>
      <c r="D401" s="244"/>
      <c r="E401" s="244"/>
      <c r="F401" s="244"/>
      <c r="G401" s="244"/>
      <c r="H401" s="244"/>
      <c r="I401" s="244"/>
    </row>
    <row r="402" spans="1:9" x14ac:dyDescent="0.15">
      <c r="A402" s="244"/>
      <c r="B402" s="243"/>
      <c r="C402" s="244"/>
      <c r="D402" s="244"/>
      <c r="E402" s="244"/>
      <c r="F402" s="244"/>
      <c r="G402" s="244"/>
      <c r="H402" s="244"/>
      <c r="I402" s="244"/>
    </row>
    <row r="403" spans="1:9" x14ac:dyDescent="0.15">
      <c r="A403" s="244"/>
      <c r="B403" s="243"/>
      <c r="C403" s="244"/>
      <c r="D403" s="244"/>
      <c r="E403" s="244"/>
      <c r="F403" s="244"/>
      <c r="G403" s="244"/>
      <c r="H403" s="244"/>
      <c r="I403" s="244"/>
    </row>
    <row r="404" spans="1:9" x14ac:dyDescent="0.15">
      <c r="A404" s="244"/>
      <c r="B404" s="243"/>
      <c r="C404" s="244"/>
      <c r="D404" s="244"/>
      <c r="E404" s="244"/>
      <c r="F404" s="244"/>
      <c r="G404" s="244"/>
      <c r="H404" s="244"/>
      <c r="I404" s="244"/>
    </row>
    <row r="405" spans="1:9" x14ac:dyDescent="0.15">
      <c r="A405" s="244"/>
      <c r="B405" s="243"/>
      <c r="C405" s="244"/>
      <c r="D405" s="244"/>
      <c r="E405" s="244"/>
      <c r="F405" s="244"/>
      <c r="G405" s="244"/>
      <c r="H405" s="244"/>
      <c r="I405" s="244"/>
    </row>
    <row r="406" spans="1:9" x14ac:dyDescent="0.15">
      <c r="A406" s="244"/>
      <c r="B406" s="243"/>
      <c r="C406" s="244"/>
      <c r="D406" s="244"/>
      <c r="E406" s="244"/>
      <c r="F406" s="244"/>
      <c r="G406" s="244"/>
      <c r="H406" s="244"/>
      <c r="I406" s="244"/>
    </row>
    <row r="407" spans="1:9" x14ac:dyDescent="0.15">
      <c r="A407" s="244"/>
      <c r="B407" s="243"/>
      <c r="C407" s="244"/>
      <c r="D407" s="244"/>
      <c r="E407" s="244"/>
      <c r="F407" s="244"/>
      <c r="G407" s="244"/>
      <c r="H407" s="244"/>
      <c r="I407" s="244"/>
    </row>
    <row r="408" spans="1:9" x14ac:dyDescent="0.15">
      <c r="A408" s="244"/>
      <c r="B408" s="243"/>
      <c r="C408" s="244"/>
      <c r="D408" s="244"/>
      <c r="E408" s="244"/>
      <c r="F408" s="244"/>
      <c r="G408" s="244"/>
      <c r="H408" s="244"/>
      <c r="I408" s="244"/>
    </row>
    <row r="409" spans="1:9" x14ac:dyDescent="0.15">
      <c r="A409" s="244"/>
      <c r="B409" s="243"/>
      <c r="C409" s="244"/>
      <c r="D409" s="244"/>
      <c r="E409" s="244"/>
      <c r="F409" s="244"/>
      <c r="G409" s="244"/>
      <c r="H409" s="244"/>
      <c r="I409" s="244"/>
    </row>
    <row r="410" spans="1:9" x14ac:dyDescent="0.15">
      <c r="A410" s="244"/>
      <c r="B410" s="243"/>
      <c r="C410" s="244"/>
      <c r="D410" s="244"/>
      <c r="E410" s="244"/>
      <c r="F410" s="244"/>
      <c r="G410" s="244"/>
      <c r="H410" s="244"/>
      <c r="I410" s="244"/>
    </row>
    <row r="411" spans="1:9" x14ac:dyDescent="0.15">
      <c r="A411" s="244"/>
      <c r="B411" s="243"/>
      <c r="C411" s="244"/>
      <c r="D411" s="244"/>
      <c r="E411" s="244"/>
      <c r="F411" s="244"/>
      <c r="G411" s="244"/>
      <c r="H411" s="244"/>
      <c r="I411" s="244"/>
    </row>
    <row r="412" spans="1:9" x14ac:dyDescent="0.15">
      <c r="A412" s="244"/>
      <c r="B412" s="243"/>
      <c r="C412" s="244"/>
      <c r="D412" s="244"/>
      <c r="E412" s="244"/>
      <c r="F412" s="244"/>
      <c r="G412" s="244"/>
      <c r="H412" s="244"/>
      <c r="I412" s="244"/>
    </row>
    <row r="413" spans="1:9" x14ac:dyDescent="0.15">
      <c r="A413" s="244"/>
      <c r="B413" s="243"/>
      <c r="C413" s="244"/>
      <c r="D413" s="244"/>
      <c r="E413" s="244"/>
      <c r="F413" s="244"/>
      <c r="G413" s="244"/>
      <c r="H413" s="244"/>
      <c r="I413" s="244"/>
    </row>
    <row r="414" spans="1:9" x14ac:dyDescent="0.15">
      <c r="A414" s="244"/>
      <c r="B414" s="243"/>
      <c r="C414" s="244"/>
      <c r="D414" s="244"/>
      <c r="E414" s="244"/>
      <c r="F414" s="244"/>
      <c r="G414" s="244"/>
      <c r="H414" s="244"/>
      <c r="I414" s="244"/>
    </row>
    <row r="415" spans="1:9" x14ac:dyDescent="0.15">
      <c r="A415" s="244"/>
      <c r="B415" s="243"/>
      <c r="C415" s="244"/>
      <c r="D415" s="244"/>
      <c r="E415" s="244"/>
      <c r="F415" s="244"/>
      <c r="G415" s="244"/>
      <c r="H415" s="244"/>
      <c r="I415" s="244"/>
    </row>
    <row r="416" spans="1:9" x14ac:dyDescent="0.15">
      <c r="A416" s="244"/>
      <c r="B416" s="243"/>
      <c r="C416" s="244"/>
      <c r="D416" s="244"/>
      <c r="E416" s="244"/>
      <c r="F416" s="244"/>
      <c r="G416" s="244"/>
      <c r="H416" s="244"/>
      <c r="I416" s="244"/>
    </row>
    <row r="417" spans="1:9" x14ac:dyDescent="0.15">
      <c r="A417" s="244"/>
      <c r="B417" s="243"/>
      <c r="C417" s="244"/>
      <c r="D417" s="244"/>
      <c r="E417" s="244"/>
      <c r="F417" s="244"/>
      <c r="G417" s="244"/>
      <c r="H417" s="244"/>
      <c r="I417" s="244"/>
    </row>
    <row r="418" spans="1:9" x14ac:dyDescent="0.15">
      <c r="A418" s="244"/>
      <c r="B418" s="243"/>
      <c r="C418" s="244"/>
      <c r="D418" s="244"/>
      <c r="E418" s="244"/>
      <c r="F418" s="244"/>
      <c r="G418" s="244"/>
      <c r="H418" s="244"/>
      <c r="I418" s="244"/>
    </row>
    <row r="419" spans="1:9" x14ac:dyDescent="0.15">
      <c r="A419" s="244"/>
      <c r="B419" s="243"/>
      <c r="C419" s="244"/>
      <c r="D419" s="244"/>
      <c r="E419" s="244"/>
      <c r="F419" s="244"/>
      <c r="G419" s="244"/>
      <c r="H419" s="244"/>
      <c r="I419" s="244"/>
    </row>
    <row r="420" spans="1:9" x14ac:dyDescent="0.15">
      <c r="A420" s="244"/>
      <c r="B420" s="243"/>
      <c r="C420" s="244"/>
      <c r="D420" s="244"/>
      <c r="E420" s="244"/>
      <c r="F420" s="244"/>
      <c r="G420" s="244"/>
      <c r="H420" s="244"/>
      <c r="I420" s="244"/>
    </row>
    <row r="421" spans="1:9" x14ac:dyDescent="0.15">
      <c r="A421" s="244"/>
      <c r="B421" s="243"/>
      <c r="C421" s="244"/>
      <c r="D421" s="244"/>
      <c r="E421" s="244"/>
      <c r="F421" s="244"/>
      <c r="G421" s="244"/>
      <c r="H421" s="244"/>
      <c r="I421" s="244"/>
    </row>
    <row r="422" spans="1:9" x14ac:dyDescent="0.15">
      <c r="A422" s="244"/>
      <c r="B422" s="243"/>
      <c r="C422" s="244"/>
      <c r="D422" s="244"/>
      <c r="E422" s="244"/>
      <c r="F422" s="244"/>
      <c r="G422" s="244"/>
      <c r="H422" s="244"/>
      <c r="I422" s="244"/>
    </row>
    <row r="423" spans="1:9" x14ac:dyDescent="0.15">
      <c r="A423" s="244"/>
      <c r="B423" s="243"/>
      <c r="C423" s="244"/>
      <c r="D423" s="244"/>
      <c r="E423" s="244"/>
      <c r="F423" s="244"/>
      <c r="G423" s="244"/>
      <c r="H423" s="244"/>
      <c r="I423" s="244"/>
    </row>
    <row r="424" spans="1:9" x14ac:dyDescent="0.15">
      <c r="A424" s="244"/>
      <c r="B424" s="243"/>
      <c r="C424" s="244"/>
      <c r="D424" s="244"/>
      <c r="E424" s="244"/>
      <c r="F424" s="244"/>
      <c r="G424" s="244"/>
      <c r="H424" s="244"/>
      <c r="I424" s="244"/>
    </row>
    <row r="425" spans="1:9" x14ac:dyDescent="0.15">
      <c r="A425" s="244"/>
      <c r="B425" s="243"/>
      <c r="C425" s="244"/>
      <c r="D425" s="244"/>
      <c r="E425" s="244"/>
      <c r="F425" s="244"/>
      <c r="G425" s="244"/>
      <c r="H425" s="244"/>
      <c r="I425" s="244"/>
    </row>
    <row r="426" spans="1:9" x14ac:dyDescent="0.15">
      <c r="A426" s="244"/>
      <c r="B426" s="243"/>
      <c r="C426" s="244"/>
      <c r="D426" s="244"/>
      <c r="E426" s="244"/>
      <c r="F426" s="244"/>
      <c r="G426" s="244"/>
      <c r="H426" s="244"/>
      <c r="I426" s="244"/>
    </row>
    <row r="427" spans="1:9" x14ac:dyDescent="0.15">
      <c r="A427" s="244"/>
      <c r="B427" s="243"/>
      <c r="C427" s="244"/>
      <c r="D427" s="244"/>
      <c r="E427" s="244"/>
      <c r="F427" s="244"/>
      <c r="G427" s="244"/>
      <c r="H427" s="244"/>
      <c r="I427" s="244"/>
    </row>
    <row r="428" spans="1:9" x14ac:dyDescent="0.15">
      <c r="A428" s="244"/>
      <c r="B428" s="243"/>
      <c r="C428" s="244"/>
      <c r="D428" s="244"/>
      <c r="E428" s="244"/>
      <c r="F428" s="244"/>
      <c r="G428" s="244"/>
      <c r="H428" s="244"/>
      <c r="I428" s="244"/>
    </row>
    <row r="429" spans="1:9" x14ac:dyDescent="0.15">
      <c r="A429" s="244"/>
      <c r="B429" s="243"/>
      <c r="C429" s="244"/>
      <c r="D429" s="244"/>
      <c r="E429" s="244"/>
      <c r="F429" s="244"/>
      <c r="G429" s="244"/>
      <c r="H429" s="244"/>
      <c r="I429" s="244"/>
    </row>
    <row r="430" spans="1:9" x14ac:dyDescent="0.15">
      <c r="A430" s="244"/>
      <c r="B430" s="243"/>
      <c r="C430" s="244"/>
      <c r="D430" s="244"/>
      <c r="E430" s="244"/>
      <c r="F430" s="244"/>
      <c r="G430" s="244"/>
      <c r="H430" s="244"/>
      <c r="I430" s="244"/>
    </row>
    <row r="431" spans="1:9" x14ac:dyDescent="0.15">
      <c r="A431" s="244"/>
      <c r="B431" s="243"/>
      <c r="C431" s="244"/>
      <c r="D431" s="244"/>
      <c r="E431" s="244"/>
      <c r="F431" s="244"/>
      <c r="G431" s="244"/>
      <c r="H431" s="244"/>
      <c r="I431" s="244"/>
    </row>
    <row r="432" spans="1:9" x14ac:dyDescent="0.15">
      <c r="A432" s="244"/>
      <c r="B432" s="243"/>
      <c r="C432" s="244"/>
      <c r="D432" s="244"/>
      <c r="E432" s="244"/>
      <c r="F432" s="244"/>
      <c r="G432" s="244"/>
      <c r="H432" s="244"/>
      <c r="I432" s="244"/>
    </row>
    <row r="433" spans="1:9" x14ac:dyDescent="0.15">
      <c r="A433" s="244"/>
      <c r="B433" s="243"/>
      <c r="C433" s="244"/>
      <c r="D433" s="244"/>
      <c r="E433" s="244"/>
      <c r="F433" s="244"/>
      <c r="G433" s="244"/>
      <c r="H433" s="244"/>
      <c r="I433" s="244"/>
    </row>
    <row r="434" spans="1:9" x14ac:dyDescent="0.15">
      <c r="A434" s="244"/>
      <c r="B434" s="243"/>
      <c r="C434" s="244"/>
      <c r="D434" s="244"/>
      <c r="E434" s="244"/>
      <c r="F434" s="244"/>
      <c r="G434" s="244"/>
      <c r="H434" s="244"/>
      <c r="I434" s="244"/>
    </row>
    <row r="435" spans="1:9" x14ac:dyDescent="0.15">
      <c r="A435" s="244"/>
      <c r="B435" s="243"/>
      <c r="C435" s="244"/>
      <c r="D435" s="244"/>
      <c r="E435" s="244"/>
      <c r="F435" s="244"/>
      <c r="G435" s="244"/>
      <c r="H435" s="244"/>
      <c r="I435" s="244"/>
    </row>
    <row r="436" spans="1:9" x14ac:dyDescent="0.15">
      <c r="A436" s="244"/>
      <c r="B436" s="243"/>
      <c r="C436" s="244"/>
      <c r="D436" s="244"/>
      <c r="E436" s="244"/>
      <c r="F436" s="244"/>
      <c r="G436" s="244"/>
      <c r="H436" s="244"/>
      <c r="I436" s="244"/>
    </row>
    <row r="437" spans="1:9" x14ac:dyDescent="0.15">
      <c r="A437" s="244"/>
      <c r="B437" s="243"/>
      <c r="C437" s="244"/>
      <c r="D437" s="244"/>
      <c r="E437" s="244"/>
      <c r="F437" s="244"/>
      <c r="G437" s="244"/>
      <c r="H437" s="244"/>
      <c r="I437" s="244"/>
    </row>
    <row r="438" spans="1:9" x14ac:dyDescent="0.15">
      <c r="A438" s="244"/>
      <c r="B438" s="243"/>
      <c r="C438" s="244"/>
      <c r="D438" s="244"/>
      <c r="E438" s="244"/>
      <c r="F438" s="244"/>
      <c r="G438" s="244"/>
      <c r="H438" s="244"/>
      <c r="I438" s="244"/>
    </row>
    <row r="439" spans="1:9" x14ac:dyDescent="0.15">
      <c r="A439" s="244"/>
      <c r="B439" s="243"/>
      <c r="C439" s="244"/>
      <c r="D439" s="244"/>
      <c r="E439" s="244"/>
      <c r="F439" s="244"/>
      <c r="G439" s="244"/>
      <c r="H439" s="244"/>
      <c r="I439" s="244"/>
    </row>
    <row r="440" spans="1:9" x14ac:dyDescent="0.15">
      <c r="A440" s="244"/>
      <c r="B440" s="243"/>
      <c r="C440" s="244"/>
      <c r="D440" s="244"/>
      <c r="E440" s="244"/>
      <c r="F440" s="244"/>
      <c r="G440" s="244"/>
      <c r="H440" s="244"/>
      <c r="I440" s="244"/>
    </row>
    <row r="441" spans="1:9" x14ac:dyDescent="0.15">
      <c r="A441" s="244"/>
      <c r="B441" s="243"/>
      <c r="C441" s="244"/>
      <c r="D441" s="244"/>
      <c r="E441" s="244"/>
      <c r="F441" s="244"/>
      <c r="G441" s="244"/>
      <c r="H441" s="244"/>
      <c r="I441" s="244"/>
    </row>
    <row r="442" spans="1:9" x14ac:dyDescent="0.15">
      <c r="A442" s="244"/>
      <c r="B442" s="243"/>
      <c r="C442" s="244"/>
      <c r="D442" s="244"/>
      <c r="E442" s="244"/>
      <c r="F442" s="244"/>
      <c r="G442" s="244"/>
      <c r="H442" s="244"/>
      <c r="I442" s="244"/>
    </row>
    <row r="443" spans="1:9" x14ac:dyDescent="0.15">
      <c r="A443" s="244"/>
      <c r="B443" s="243"/>
      <c r="C443" s="244"/>
      <c r="D443" s="244"/>
      <c r="E443" s="244"/>
      <c r="F443" s="244"/>
      <c r="G443" s="244"/>
      <c r="H443" s="244"/>
      <c r="I443" s="244"/>
    </row>
    <row r="444" spans="1:9" x14ac:dyDescent="0.15">
      <c r="A444" s="244"/>
      <c r="B444" s="243"/>
      <c r="C444" s="244"/>
      <c r="D444" s="244"/>
      <c r="E444" s="244"/>
      <c r="F444" s="244"/>
      <c r="G444" s="244"/>
      <c r="H444" s="244"/>
      <c r="I444" s="244"/>
    </row>
    <row r="445" spans="1:9" x14ac:dyDescent="0.15">
      <c r="A445" s="244"/>
      <c r="B445" s="243"/>
      <c r="C445" s="244"/>
      <c r="D445" s="244"/>
      <c r="E445" s="244"/>
      <c r="F445" s="244"/>
      <c r="G445" s="244"/>
      <c r="H445" s="244"/>
      <c r="I445" s="244"/>
    </row>
    <row r="446" spans="1:9" x14ac:dyDescent="0.15">
      <c r="A446" s="244"/>
      <c r="B446" s="243"/>
      <c r="C446" s="244"/>
      <c r="D446" s="244"/>
      <c r="E446" s="244"/>
      <c r="F446" s="244"/>
      <c r="G446" s="244"/>
      <c r="H446" s="244"/>
      <c r="I446" s="244"/>
    </row>
    <row r="447" spans="1:9" x14ac:dyDescent="0.15">
      <c r="A447" s="244"/>
      <c r="B447" s="243"/>
      <c r="C447" s="244"/>
      <c r="D447" s="244"/>
      <c r="E447" s="244"/>
      <c r="F447" s="244"/>
      <c r="G447" s="244"/>
      <c r="H447" s="244"/>
      <c r="I447" s="244"/>
    </row>
    <row r="448" spans="1:9" x14ac:dyDescent="0.15">
      <c r="A448" s="244"/>
      <c r="B448" s="243"/>
      <c r="C448" s="244"/>
      <c r="D448" s="244"/>
      <c r="E448" s="244"/>
      <c r="F448" s="244"/>
      <c r="G448" s="244"/>
      <c r="H448" s="244"/>
      <c r="I448" s="244"/>
    </row>
    <row r="449" spans="1:9" x14ac:dyDescent="0.15">
      <c r="A449" s="244"/>
      <c r="B449" s="243"/>
      <c r="C449" s="244"/>
      <c r="D449" s="244"/>
      <c r="E449" s="244"/>
      <c r="F449" s="244"/>
      <c r="G449" s="244"/>
      <c r="H449" s="244"/>
      <c r="I449" s="244"/>
    </row>
    <row r="450" spans="1:9" x14ac:dyDescent="0.15">
      <c r="A450" s="244"/>
      <c r="B450" s="243"/>
      <c r="C450" s="244"/>
      <c r="D450" s="244"/>
      <c r="E450" s="244"/>
      <c r="F450" s="244"/>
      <c r="G450" s="244"/>
      <c r="H450" s="244"/>
      <c r="I450" s="244"/>
    </row>
    <row r="451" spans="1:9" x14ac:dyDescent="0.15">
      <c r="A451" s="244"/>
      <c r="B451" s="243"/>
      <c r="C451" s="244"/>
      <c r="D451" s="244"/>
      <c r="E451" s="244"/>
      <c r="F451" s="244"/>
      <c r="G451" s="244"/>
      <c r="H451" s="244"/>
      <c r="I451" s="244"/>
    </row>
    <row r="452" spans="1:9" x14ac:dyDescent="0.15">
      <c r="A452" s="244"/>
      <c r="B452" s="243"/>
      <c r="C452" s="244"/>
      <c r="D452" s="244"/>
      <c r="E452" s="244"/>
      <c r="F452" s="244"/>
      <c r="G452" s="244"/>
      <c r="H452" s="244"/>
      <c r="I452" s="244"/>
    </row>
    <row r="453" spans="1:9" x14ac:dyDescent="0.15">
      <c r="A453" s="244"/>
      <c r="B453" s="243"/>
      <c r="C453" s="244"/>
      <c r="D453" s="244"/>
      <c r="E453" s="244"/>
      <c r="F453" s="244"/>
      <c r="G453" s="244"/>
      <c r="H453" s="244"/>
      <c r="I453" s="244"/>
    </row>
    <row r="454" spans="1:9" x14ac:dyDescent="0.15">
      <c r="A454" s="244"/>
      <c r="B454" s="243"/>
      <c r="C454" s="244"/>
      <c r="D454" s="244"/>
      <c r="E454" s="244"/>
      <c r="F454" s="244"/>
      <c r="G454" s="244"/>
      <c r="H454" s="244"/>
      <c r="I454" s="244"/>
    </row>
    <row r="455" spans="1:9" x14ac:dyDescent="0.15">
      <c r="A455" s="244"/>
      <c r="B455" s="243"/>
      <c r="C455" s="244"/>
      <c r="D455" s="244"/>
      <c r="E455" s="244"/>
      <c r="F455" s="244"/>
      <c r="G455" s="244"/>
      <c r="H455" s="244"/>
      <c r="I455" s="244"/>
    </row>
    <row r="456" spans="1:9" x14ac:dyDescent="0.15">
      <c r="A456" s="244"/>
      <c r="B456" s="243"/>
      <c r="C456" s="244"/>
      <c r="D456" s="244"/>
      <c r="E456" s="244"/>
      <c r="F456" s="244"/>
      <c r="G456" s="244"/>
      <c r="H456" s="244"/>
      <c r="I456" s="244"/>
    </row>
    <row r="457" spans="1:9" x14ac:dyDescent="0.15">
      <c r="A457" s="244"/>
      <c r="B457" s="243"/>
      <c r="C457" s="244"/>
      <c r="D457" s="244"/>
      <c r="E457" s="244"/>
      <c r="F457" s="244"/>
      <c r="G457" s="244"/>
      <c r="H457" s="244"/>
      <c r="I457" s="244"/>
    </row>
    <row r="458" spans="1:9" x14ac:dyDescent="0.15">
      <c r="A458" s="244"/>
      <c r="B458" s="243"/>
      <c r="C458" s="244"/>
      <c r="D458" s="244"/>
      <c r="E458" s="244"/>
      <c r="F458" s="244"/>
      <c r="G458" s="244"/>
      <c r="H458" s="244"/>
      <c r="I458" s="244"/>
    </row>
    <row r="459" spans="1:9" x14ac:dyDescent="0.15">
      <c r="A459" s="244"/>
      <c r="B459" s="243"/>
      <c r="C459" s="244"/>
      <c r="D459" s="244"/>
      <c r="E459" s="244"/>
      <c r="F459" s="244"/>
      <c r="G459" s="244"/>
      <c r="H459" s="244"/>
      <c r="I459" s="244"/>
    </row>
    <row r="460" spans="1:9" x14ac:dyDescent="0.15">
      <c r="A460" s="244"/>
      <c r="B460" s="243"/>
      <c r="C460" s="244"/>
      <c r="D460" s="244"/>
      <c r="E460" s="244"/>
      <c r="F460" s="244"/>
      <c r="G460" s="244"/>
      <c r="H460" s="244"/>
      <c r="I460" s="244"/>
    </row>
    <row r="461" spans="1:9" x14ac:dyDescent="0.15">
      <c r="A461" s="244"/>
      <c r="B461" s="243"/>
      <c r="C461" s="244"/>
      <c r="D461" s="244"/>
      <c r="E461" s="244"/>
      <c r="F461" s="244"/>
      <c r="G461" s="244"/>
      <c r="H461" s="244"/>
      <c r="I461" s="244"/>
    </row>
    <row r="462" spans="1:9" x14ac:dyDescent="0.15">
      <c r="A462" s="244"/>
      <c r="B462" s="243"/>
      <c r="C462" s="244"/>
      <c r="D462" s="244"/>
      <c r="E462" s="244"/>
      <c r="F462" s="244"/>
      <c r="G462" s="244"/>
      <c r="H462" s="244"/>
      <c r="I462" s="244"/>
    </row>
    <row r="463" spans="1:9" x14ac:dyDescent="0.15">
      <c r="A463" s="244"/>
      <c r="B463" s="243"/>
      <c r="C463" s="244"/>
      <c r="D463" s="244"/>
      <c r="E463" s="244"/>
      <c r="F463" s="244"/>
      <c r="G463" s="244"/>
      <c r="H463" s="244"/>
      <c r="I463" s="244"/>
    </row>
    <row r="464" spans="1:9" x14ac:dyDescent="0.15">
      <c r="A464" s="244"/>
      <c r="B464" s="243"/>
      <c r="C464" s="244"/>
      <c r="D464" s="244"/>
      <c r="E464" s="244"/>
      <c r="F464" s="244"/>
      <c r="G464" s="244"/>
      <c r="H464" s="244"/>
      <c r="I464" s="244"/>
    </row>
    <row r="465" spans="1:9" x14ac:dyDescent="0.15">
      <c r="A465" s="244"/>
      <c r="B465" s="243"/>
      <c r="C465" s="244"/>
      <c r="D465" s="244"/>
      <c r="E465" s="244"/>
      <c r="F465" s="244"/>
      <c r="G465" s="244"/>
      <c r="H465" s="244"/>
      <c r="I465" s="244"/>
    </row>
    <row r="466" spans="1:9" x14ac:dyDescent="0.15">
      <c r="A466" s="244"/>
      <c r="B466" s="243"/>
      <c r="C466" s="244"/>
      <c r="D466" s="244"/>
      <c r="E466" s="244"/>
      <c r="F466" s="244"/>
      <c r="G466" s="244"/>
      <c r="H466" s="244"/>
      <c r="I466" s="244"/>
    </row>
    <row r="467" spans="1:9" x14ac:dyDescent="0.15">
      <c r="A467" s="244"/>
      <c r="B467" s="243"/>
      <c r="C467" s="244"/>
      <c r="D467" s="244"/>
      <c r="E467" s="244"/>
      <c r="F467" s="244"/>
      <c r="G467" s="244"/>
      <c r="H467" s="244"/>
      <c r="I467" s="244"/>
    </row>
    <row r="468" spans="1:9" x14ac:dyDescent="0.15">
      <c r="A468" s="244"/>
      <c r="B468" s="243"/>
      <c r="C468" s="244"/>
      <c r="D468" s="244"/>
      <c r="E468" s="244"/>
      <c r="F468" s="244"/>
      <c r="G468" s="244"/>
      <c r="H468" s="244"/>
      <c r="I468" s="244"/>
    </row>
    <row r="469" spans="1:9" x14ac:dyDescent="0.15">
      <c r="A469" s="244"/>
      <c r="B469" s="243"/>
      <c r="C469" s="244"/>
      <c r="D469" s="244"/>
      <c r="E469" s="244"/>
      <c r="F469" s="244"/>
      <c r="G469" s="244"/>
      <c r="H469" s="244"/>
      <c r="I469" s="244"/>
    </row>
    <row r="470" spans="1:9" x14ac:dyDescent="0.15">
      <c r="A470" s="244"/>
      <c r="B470" s="243"/>
      <c r="C470" s="244"/>
      <c r="D470" s="244"/>
      <c r="E470" s="244"/>
      <c r="F470" s="244"/>
      <c r="G470" s="244"/>
      <c r="H470" s="244"/>
      <c r="I470" s="244"/>
    </row>
    <row r="471" spans="1:9" x14ac:dyDescent="0.15">
      <c r="A471" s="244"/>
      <c r="B471" s="243"/>
      <c r="C471" s="244"/>
      <c r="D471" s="244"/>
      <c r="E471" s="244"/>
      <c r="F471" s="244"/>
      <c r="G471" s="244"/>
      <c r="H471" s="244"/>
      <c r="I471" s="244"/>
    </row>
    <row r="472" spans="1:9" x14ac:dyDescent="0.15">
      <c r="A472" s="244"/>
      <c r="B472" s="243"/>
      <c r="C472" s="244"/>
      <c r="D472" s="244"/>
      <c r="E472" s="244"/>
      <c r="F472" s="244"/>
      <c r="G472" s="244"/>
      <c r="H472" s="244"/>
      <c r="I472" s="244"/>
    </row>
    <row r="473" spans="1:9" x14ac:dyDescent="0.15">
      <c r="A473" s="244"/>
      <c r="B473" s="243"/>
      <c r="C473" s="244"/>
      <c r="D473" s="244"/>
      <c r="E473" s="244"/>
      <c r="F473" s="244"/>
      <c r="G473" s="244"/>
      <c r="H473" s="244"/>
      <c r="I473" s="244"/>
    </row>
    <row r="474" spans="1:9" x14ac:dyDescent="0.15">
      <c r="A474" s="244"/>
      <c r="B474" s="243"/>
      <c r="C474" s="244"/>
      <c r="D474" s="244"/>
      <c r="E474" s="244"/>
      <c r="F474" s="244"/>
      <c r="G474" s="244"/>
      <c r="H474" s="244"/>
      <c r="I474" s="244"/>
    </row>
    <row r="475" spans="1:9" x14ac:dyDescent="0.15">
      <c r="A475" s="244"/>
      <c r="B475" s="243"/>
      <c r="C475" s="244"/>
      <c r="D475" s="244"/>
      <c r="E475" s="244"/>
      <c r="F475" s="244"/>
      <c r="G475" s="244"/>
      <c r="H475" s="244"/>
      <c r="I475" s="244"/>
    </row>
    <row r="476" spans="1:9" x14ac:dyDescent="0.15">
      <c r="A476" s="244"/>
      <c r="B476" s="243"/>
      <c r="C476" s="244"/>
      <c r="D476" s="244"/>
      <c r="E476" s="244"/>
      <c r="F476" s="244"/>
      <c r="G476" s="244"/>
      <c r="H476" s="244"/>
      <c r="I476" s="244"/>
    </row>
    <row r="477" spans="1:9" x14ac:dyDescent="0.15">
      <c r="A477" s="244"/>
      <c r="B477" s="243"/>
      <c r="C477" s="244"/>
      <c r="D477" s="244"/>
      <c r="E477" s="244"/>
      <c r="F477" s="244"/>
      <c r="G477" s="244"/>
      <c r="H477" s="244"/>
      <c r="I477" s="244"/>
    </row>
    <row r="478" spans="1:9" x14ac:dyDescent="0.15">
      <c r="A478" s="244"/>
      <c r="B478" s="243"/>
      <c r="C478" s="244"/>
      <c r="D478" s="244"/>
      <c r="E478" s="244"/>
      <c r="F478" s="244"/>
      <c r="G478" s="244"/>
      <c r="H478" s="244"/>
      <c r="I478" s="244"/>
    </row>
    <row r="479" spans="1:9" x14ac:dyDescent="0.15">
      <c r="A479" s="244"/>
      <c r="B479" s="243"/>
      <c r="C479" s="244"/>
      <c r="D479" s="244"/>
      <c r="E479" s="244"/>
      <c r="F479" s="244"/>
      <c r="G479" s="244"/>
      <c r="H479" s="244"/>
      <c r="I479" s="244"/>
    </row>
    <row r="480" spans="1:9" x14ac:dyDescent="0.15">
      <c r="A480" s="244"/>
      <c r="B480" s="243"/>
      <c r="C480" s="244"/>
      <c r="D480" s="244"/>
      <c r="E480" s="244"/>
      <c r="F480" s="244"/>
      <c r="G480" s="244"/>
      <c r="H480" s="244"/>
      <c r="I480" s="244"/>
    </row>
    <row r="481" spans="1:9" x14ac:dyDescent="0.15">
      <c r="A481" s="244"/>
      <c r="B481" s="243"/>
      <c r="C481" s="244"/>
      <c r="D481" s="244"/>
      <c r="E481" s="244"/>
      <c r="F481" s="244"/>
      <c r="G481" s="244"/>
      <c r="H481" s="244"/>
      <c r="I481" s="244"/>
    </row>
    <row r="482" spans="1:9" x14ac:dyDescent="0.15">
      <c r="A482" s="244"/>
      <c r="B482" s="243"/>
      <c r="C482" s="244"/>
      <c r="D482" s="244"/>
      <c r="E482" s="244"/>
      <c r="F482" s="244"/>
      <c r="G482" s="244"/>
      <c r="H482" s="244"/>
      <c r="I482" s="244"/>
    </row>
    <row r="483" spans="1:9" x14ac:dyDescent="0.15">
      <c r="A483" s="244"/>
      <c r="B483" s="243"/>
      <c r="C483" s="244"/>
      <c r="D483" s="244"/>
      <c r="E483" s="244"/>
      <c r="F483" s="244"/>
      <c r="G483" s="244"/>
      <c r="H483" s="244"/>
      <c r="I483" s="244"/>
    </row>
    <row r="484" spans="1:9" x14ac:dyDescent="0.15">
      <c r="A484" s="244"/>
      <c r="B484" s="243"/>
      <c r="C484" s="244"/>
      <c r="D484" s="244"/>
      <c r="E484" s="244"/>
      <c r="F484" s="244"/>
      <c r="G484" s="244"/>
      <c r="H484" s="244"/>
      <c r="I484" s="244"/>
    </row>
    <row r="485" spans="1:9" x14ac:dyDescent="0.15">
      <c r="A485" s="244"/>
      <c r="B485" s="243"/>
      <c r="C485" s="244"/>
      <c r="D485" s="244"/>
      <c r="E485" s="244"/>
      <c r="F485" s="244"/>
      <c r="G485" s="244"/>
      <c r="H485" s="244"/>
      <c r="I485" s="244"/>
    </row>
    <row r="486" spans="1:9" x14ac:dyDescent="0.15">
      <c r="A486" s="244"/>
      <c r="B486" s="243"/>
      <c r="C486" s="244"/>
      <c r="D486" s="244"/>
      <c r="E486" s="244"/>
      <c r="F486" s="244"/>
      <c r="G486" s="244"/>
      <c r="H486" s="244"/>
      <c r="I486" s="244"/>
    </row>
    <row r="487" spans="1:9" x14ac:dyDescent="0.15">
      <c r="A487" s="244"/>
      <c r="B487" s="243"/>
      <c r="C487" s="244"/>
      <c r="D487" s="244"/>
      <c r="E487" s="244"/>
      <c r="F487" s="244"/>
      <c r="G487" s="244"/>
      <c r="H487" s="244"/>
      <c r="I487" s="244"/>
    </row>
    <row r="488" spans="1:9" x14ac:dyDescent="0.15">
      <c r="A488" s="244"/>
      <c r="B488" s="243"/>
      <c r="C488" s="244"/>
      <c r="D488" s="244"/>
      <c r="E488" s="244"/>
      <c r="F488" s="244"/>
      <c r="G488" s="244"/>
      <c r="H488" s="244"/>
      <c r="I488" s="244"/>
    </row>
    <row r="489" spans="1:9" x14ac:dyDescent="0.15">
      <c r="A489" s="244"/>
      <c r="B489" s="243"/>
      <c r="C489" s="244"/>
      <c r="D489" s="244"/>
      <c r="E489" s="244"/>
      <c r="F489" s="244"/>
      <c r="G489" s="244"/>
      <c r="H489" s="244"/>
      <c r="I489" s="244"/>
    </row>
    <row r="490" spans="1:9" x14ac:dyDescent="0.15">
      <c r="A490" s="244"/>
      <c r="B490" s="243"/>
      <c r="C490" s="244"/>
      <c r="D490" s="244"/>
      <c r="E490" s="244"/>
      <c r="F490" s="244"/>
      <c r="G490" s="244"/>
      <c r="H490" s="244"/>
      <c r="I490" s="244"/>
    </row>
    <row r="491" spans="1:9" x14ac:dyDescent="0.15">
      <c r="A491" s="244"/>
      <c r="B491" s="243"/>
      <c r="C491" s="244"/>
      <c r="D491" s="244"/>
      <c r="E491" s="244"/>
      <c r="F491" s="244"/>
      <c r="G491" s="244"/>
      <c r="H491" s="244"/>
      <c r="I491" s="244"/>
    </row>
    <row r="492" spans="1:9" x14ac:dyDescent="0.15">
      <c r="A492" s="244"/>
      <c r="B492" s="243"/>
      <c r="C492" s="244"/>
      <c r="D492" s="244"/>
      <c r="E492" s="244"/>
      <c r="F492" s="244"/>
      <c r="G492" s="244"/>
      <c r="H492" s="244"/>
      <c r="I492" s="244"/>
    </row>
    <row r="493" spans="1:9" x14ac:dyDescent="0.15">
      <c r="A493" s="244"/>
      <c r="B493" s="243"/>
      <c r="C493" s="244"/>
      <c r="D493" s="244"/>
      <c r="E493" s="244"/>
      <c r="F493" s="244"/>
      <c r="G493" s="244"/>
      <c r="H493" s="244"/>
      <c r="I493" s="244"/>
    </row>
    <row r="494" spans="1:9" x14ac:dyDescent="0.15">
      <c r="A494" s="244"/>
      <c r="B494" s="243"/>
      <c r="C494" s="244"/>
      <c r="D494" s="244"/>
      <c r="E494" s="244"/>
      <c r="F494" s="244"/>
      <c r="G494" s="244"/>
      <c r="H494" s="244"/>
      <c r="I494" s="244"/>
    </row>
    <row r="495" spans="1:9" x14ac:dyDescent="0.15">
      <c r="A495" s="244"/>
      <c r="B495" s="243"/>
      <c r="C495" s="244"/>
      <c r="D495" s="244"/>
      <c r="E495" s="244"/>
      <c r="F495" s="244"/>
      <c r="G495" s="244"/>
      <c r="H495" s="244"/>
      <c r="I495" s="244"/>
    </row>
    <row r="496" spans="1:9" x14ac:dyDescent="0.15">
      <c r="A496" s="244"/>
      <c r="B496" s="243"/>
      <c r="C496" s="244"/>
      <c r="D496" s="244"/>
      <c r="E496" s="244"/>
      <c r="F496" s="244"/>
      <c r="G496" s="244"/>
      <c r="H496" s="244"/>
      <c r="I496" s="244"/>
    </row>
    <row r="497" spans="1:9" x14ac:dyDescent="0.15">
      <c r="A497" s="244"/>
      <c r="B497" s="243"/>
      <c r="C497" s="244"/>
      <c r="D497" s="244"/>
      <c r="E497" s="244"/>
      <c r="F497" s="244"/>
      <c r="G497" s="244"/>
      <c r="H497" s="244"/>
      <c r="I497" s="244"/>
    </row>
    <row r="498" spans="1:9" x14ac:dyDescent="0.15">
      <c r="A498" s="244"/>
      <c r="B498" s="243"/>
      <c r="C498" s="244"/>
      <c r="D498" s="244"/>
      <c r="E498" s="244"/>
      <c r="F498" s="244"/>
      <c r="G498" s="244"/>
      <c r="H498" s="244"/>
      <c r="I498" s="244"/>
    </row>
    <row r="499" spans="1:9" x14ac:dyDescent="0.15">
      <c r="A499" s="244"/>
      <c r="B499" s="243"/>
      <c r="C499" s="244"/>
      <c r="D499" s="244"/>
      <c r="E499" s="244"/>
      <c r="F499" s="244"/>
      <c r="G499" s="244"/>
      <c r="H499" s="244"/>
      <c r="I499" s="244"/>
    </row>
    <row r="500" spans="1:9" x14ac:dyDescent="0.15">
      <c r="A500" s="244"/>
      <c r="B500" s="243"/>
      <c r="C500" s="244"/>
      <c r="D500" s="244"/>
      <c r="E500" s="244"/>
      <c r="F500" s="244"/>
      <c r="G500" s="244"/>
      <c r="H500" s="244"/>
      <c r="I500" s="244"/>
    </row>
    <row r="501" spans="1:9" x14ac:dyDescent="0.15">
      <c r="A501" s="244"/>
      <c r="B501" s="243"/>
      <c r="C501" s="244"/>
      <c r="D501" s="244"/>
      <c r="E501" s="244"/>
      <c r="F501" s="244"/>
      <c r="G501" s="244"/>
      <c r="H501" s="244"/>
      <c r="I501" s="244"/>
    </row>
    <row r="502" spans="1:9" x14ac:dyDescent="0.15">
      <c r="A502" s="244"/>
      <c r="B502" s="243"/>
      <c r="C502" s="244"/>
      <c r="D502" s="244"/>
      <c r="E502" s="244"/>
      <c r="F502" s="244"/>
      <c r="G502" s="244"/>
      <c r="H502" s="244"/>
      <c r="I502" s="244"/>
    </row>
    <row r="503" spans="1:9" x14ac:dyDescent="0.15">
      <c r="A503" s="244"/>
      <c r="B503" s="243"/>
      <c r="C503" s="244"/>
      <c r="D503" s="244"/>
      <c r="E503" s="244"/>
      <c r="F503" s="244"/>
      <c r="G503" s="244"/>
      <c r="H503" s="244"/>
      <c r="I503" s="244"/>
    </row>
    <row r="504" spans="1:9" x14ac:dyDescent="0.15">
      <c r="A504" s="244"/>
      <c r="B504" s="243"/>
      <c r="C504" s="244"/>
      <c r="D504" s="244"/>
      <c r="E504" s="244"/>
      <c r="F504" s="244"/>
      <c r="G504" s="244"/>
      <c r="H504" s="244"/>
      <c r="I504" s="244"/>
    </row>
    <row r="505" spans="1:9" x14ac:dyDescent="0.15">
      <c r="A505" s="244"/>
      <c r="B505" s="243"/>
      <c r="C505" s="244"/>
      <c r="D505" s="244"/>
      <c r="E505" s="244"/>
      <c r="F505" s="244"/>
      <c r="G505" s="244"/>
      <c r="H505" s="244"/>
      <c r="I505" s="244"/>
    </row>
    <row r="506" spans="1:9" x14ac:dyDescent="0.15">
      <c r="A506" s="244"/>
      <c r="B506" s="243"/>
      <c r="C506" s="244"/>
      <c r="D506" s="244"/>
      <c r="E506" s="244"/>
      <c r="F506" s="244"/>
      <c r="G506" s="244"/>
      <c r="H506" s="244"/>
      <c r="I506" s="244"/>
    </row>
    <row r="507" spans="1:9" x14ac:dyDescent="0.15">
      <c r="A507" s="244"/>
      <c r="B507" s="243"/>
      <c r="C507" s="244"/>
      <c r="D507" s="244"/>
      <c r="E507" s="244"/>
      <c r="F507" s="244"/>
      <c r="G507" s="244"/>
      <c r="H507" s="244"/>
      <c r="I507" s="244"/>
    </row>
    <row r="508" spans="1:9" x14ac:dyDescent="0.15">
      <c r="A508" s="244"/>
      <c r="B508" s="243"/>
      <c r="C508" s="244"/>
      <c r="D508" s="244"/>
      <c r="E508" s="244"/>
      <c r="F508" s="244"/>
      <c r="G508" s="244"/>
      <c r="H508" s="244"/>
      <c r="I508" s="244"/>
    </row>
    <row r="509" spans="1:9" x14ac:dyDescent="0.15">
      <c r="A509" s="244"/>
      <c r="B509" s="243"/>
      <c r="C509" s="244"/>
      <c r="D509" s="244"/>
      <c r="E509" s="244"/>
      <c r="F509" s="244"/>
      <c r="G509" s="244"/>
      <c r="H509" s="244"/>
      <c r="I509" s="244"/>
    </row>
    <row r="510" spans="1:9" x14ac:dyDescent="0.15">
      <c r="A510" s="244"/>
      <c r="B510" s="243"/>
      <c r="C510" s="244"/>
      <c r="D510" s="244"/>
      <c r="E510" s="244"/>
      <c r="F510" s="244"/>
      <c r="G510" s="244"/>
      <c r="H510" s="244"/>
      <c r="I510" s="244"/>
    </row>
    <row r="511" spans="1:9" x14ac:dyDescent="0.15">
      <c r="A511" s="244"/>
      <c r="B511" s="243"/>
      <c r="C511" s="244"/>
      <c r="D511" s="244"/>
      <c r="E511" s="244"/>
      <c r="F511" s="244"/>
      <c r="G511" s="244"/>
      <c r="H511" s="244"/>
      <c r="I511" s="244"/>
    </row>
    <row r="512" spans="1:9" x14ac:dyDescent="0.15">
      <c r="A512" s="244"/>
      <c r="B512" s="243"/>
      <c r="C512" s="244"/>
      <c r="D512" s="244"/>
      <c r="E512" s="244"/>
      <c r="F512" s="244"/>
      <c r="G512" s="244"/>
      <c r="H512" s="244"/>
      <c r="I512" s="244"/>
    </row>
    <row r="513" spans="1:9" x14ac:dyDescent="0.15">
      <c r="A513" s="244"/>
      <c r="B513" s="243"/>
      <c r="C513" s="244"/>
      <c r="D513" s="244"/>
      <c r="E513" s="244"/>
      <c r="F513" s="244"/>
      <c r="G513" s="244"/>
      <c r="H513" s="244"/>
      <c r="I513" s="244"/>
    </row>
    <row r="514" spans="1:9" x14ac:dyDescent="0.15">
      <c r="A514" s="244"/>
      <c r="B514" s="243"/>
      <c r="C514" s="244"/>
      <c r="D514" s="244"/>
      <c r="E514" s="244"/>
      <c r="F514" s="244"/>
      <c r="G514" s="244"/>
      <c r="H514" s="244"/>
      <c r="I514" s="244"/>
    </row>
    <row r="515" spans="1:9" x14ac:dyDescent="0.15">
      <c r="A515" s="244"/>
      <c r="B515" s="243"/>
      <c r="C515" s="244"/>
      <c r="D515" s="244"/>
      <c r="E515" s="244"/>
      <c r="F515" s="244"/>
      <c r="G515" s="244"/>
      <c r="H515" s="244"/>
      <c r="I515" s="244"/>
    </row>
    <row r="516" spans="1:9" x14ac:dyDescent="0.15">
      <c r="A516" s="244"/>
      <c r="B516" s="243"/>
      <c r="C516" s="244"/>
      <c r="D516" s="244"/>
      <c r="E516" s="244"/>
      <c r="F516" s="244"/>
      <c r="G516" s="244"/>
      <c r="H516" s="244"/>
      <c r="I516" s="244"/>
    </row>
    <row r="517" spans="1:9" x14ac:dyDescent="0.15">
      <c r="A517" s="244"/>
      <c r="B517" s="243"/>
      <c r="C517" s="244"/>
      <c r="D517" s="244"/>
      <c r="E517" s="244"/>
      <c r="F517" s="244"/>
      <c r="G517" s="244"/>
      <c r="H517" s="244"/>
      <c r="I517" s="244"/>
    </row>
    <row r="518" spans="1:9" x14ac:dyDescent="0.15">
      <c r="A518" s="244"/>
      <c r="B518" s="243"/>
      <c r="C518" s="244"/>
      <c r="D518" s="244"/>
      <c r="E518" s="244"/>
      <c r="F518" s="244"/>
      <c r="G518" s="244"/>
      <c r="H518" s="244"/>
      <c r="I518" s="244"/>
    </row>
    <row r="519" spans="1:9" x14ac:dyDescent="0.15">
      <c r="A519" s="244"/>
      <c r="B519" s="243"/>
      <c r="C519" s="244"/>
      <c r="D519" s="244"/>
      <c r="E519" s="244"/>
      <c r="F519" s="244"/>
      <c r="G519" s="244"/>
      <c r="H519" s="244"/>
      <c r="I519" s="244"/>
    </row>
    <row r="520" spans="1:9" x14ac:dyDescent="0.15">
      <c r="A520" s="244"/>
      <c r="B520" s="243"/>
      <c r="C520" s="244"/>
      <c r="D520" s="244"/>
      <c r="E520" s="244"/>
      <c r="F520" s="244"/>
      <c r="G520" s="244"/>
      <c r="H520" s="244"/>
      <c r="I520" s="244"/>
    </row>
    <row r="521" spans="1:9" x14ac:dyDescent="0.15">
      <c r="A521" s="244"/>
      <c r="B521" s="243"/>
      <c r="C521" s="244"/>
      <c r="D521" s="244"/>
      <c r="E521" s="244"/>
      <c r="F521" s="244"/>
      <c r="G521" s="244"/>
      <c r="H521" s="244"/>
      <c r="I521" s="244"/>
    </row>
    <row r="522" spans="1:9" x14ac:dyDescent="0.15">
      <c r="A522" s="244"/>
      <c r="B522" s="243"/>
      <c r="C522" s="244"/>
      <c r="D522" s="244"/>
      <c r="E522" s="244"/>
      <c r="F522" s="244"/>
      <c r="G522" s="244"/>
      <c r="H522" s="244"/>
      <c r="I522" s="244"/>
    </row>
    <row r="523" spans="1:9" x14ac:dyDescent="0.15">
      <c r="A523" s="244"/>
      <c r="B523" s="243"/>
      <c r="C523" s="244"/>
      <c r="D523" s="244"/>
      <c r="E523" s="244"/>
      <c r="F523" s="244"/>
      <c r="G523" s="244"/>
      <c r="H523" s="244"/>
      <c r="I523" s="244"/>
    </row>
    <row r="524" spans="1:9" x14ac:dyDescent="0.15">
      <c r="A524" s="244"/>
      <c r="B524" s="243"/>
      <c r="C524" s="244"/>
      <c r="D524" s="244"/>
      <c r="E524" s="244"/>
      <c r="F524" s="244"/>
      <c r="G524" s="244"/>
      <c r="H524" s="244"/>
      <c r="I524" s="244"/>
    </row>
    <row r="525" spans="1:9" x14ac:dyDescent="0.15">
      <c r="A525" s="244"/>
      <c r="B525" s="243"/>
      <c r="C525" s="244"/>
      <c r="D525" s="244"/>
      <c r="E525" s="244"/>
      <c r="F525" s="244"/>
      <c r="G525" s="244"/>
      <c r="H525" s="244"/>
      <c r="I525" s="244"/>
    </row>
    <row r="526" spans="1:9" x14ac:dyDescent="0.15">
      <c r="A526" s="244"/>
      <c r="B526" s="243"/>
      <c r="C526" s="244"/>
      <c r="D526" s="244"/>
      <c r="E526" s="244"/>
      <c r="F526" s="244"/>
      <c r="G526" s="244"/>
      <c r="H526" s="244"/>
      <c r="I526" s="244"/>
    </row>
    <row r="527" spans="1:9" x14ac:dyDescent="0.15">
      <c r="A527" s="244"/>
      <c r="B527" s="243"/>
      <c r="C527" s="244"/>
      <c r="D527" s="244"/>
      <c r="E527" s="244"/>
      <c r="F527" s="244"/>
      <c r="G527" s="244"/>
      <c r="H527" s="244"/>
      <c r="I527" s="244"/>
    </row>
    <row r="528" spans="1:9" x14ac:dyDescent="0.15">
      <c r="A528" s="244"/>
      <c r="B528" s="243"/>
      <c r="C528" s="244"/>
      <c r="D528" s="244"/>
      <c r="E528" s="244"/>
      <c r="F528" s="244"/>
      <c r="G528" s="244"/>
      <c r="H528" s="244"/>
      <c r="I528" s="244"/>
    </row>
    <row r="529" spans="1:9" x14ac:dyDescent="0.15">
      <c r="A529" s="244"/>
      <c r="B529" s="243"/>
      <c r="C529" s="244"/>
      <c r="D529" s="244"/>
      <c r="E529" s="244"/>
      <c r="F529" s="244"/>
      <c r="G529" s="244"/>
      <c r="H529" s="244"/>
      <c r="I529" s="244"/>
    </row>
    <row r="530" spans="1:9" x14ac:dyDescent="0.15">
      <c r="A530" s="244"/>
      <c r="B530" s="243"/>
      <c r="C530" s="244"/>
      <c r="D530" s="244"/>
      <c r="E530" s="244"/>
      <c r="F530" s="244"/>
      <c r="G530" s="244"/>
      <c r="H530" s="244"/>
      <c r="I530" s="244"/>
    </row>
    <row r="531" spans="1:9" x14ac:dyDescent="0.15">
      <c r="A531" s="244"/>
      <c r="B531" s="243"/>
      <c r="C531" s="244"/>
      <c r="D531" s="244"/>
      <c r="E531" s="244"/>
      <c r="F531" s="244"/>
      <c r="G531" s="244"/>
      <c r="H531" s="244"/>
      <c r="I531" s="244"/>
    </row>
    <row r="532" spans="1:9" x14ac:dyDescent="0.15">
      <c r="A532" s="244"/>
      <c r="B532" s="243"/>
      <c r="C532" s="244"/>
      <c r="D532" s="244"/>
      <c r="E532" s="244"/>
      <c r="F532" s="244"/>
      <c r="G532" s="244"/>
      <c r="H532" s="244"/>
      <c r="I532" s="244"/>
    </row>
    <row r="533" spans="1:9" x14ac:dyDescent="0.15">
      <c r="A533" s="244"/>
      <c r="B533" s="243"/>
      <c r="C533" s="244"/>
      <c r="D533" s="244"/>
      <c r="E533" s="244"/>
      <c r="F533" s="244"/>
      <c r="G533" s="244"/>
      <c r="H533" s="244"/>
      <c r="I533" s="244"/>
    </row>
    <row r="534" spans="1:9" x14ac:dyDescent="0.15">
      <c r="A534" s="244"/>
      <c r="B534" s="243"/>
      <c r="C534" s="244"/>
      <c r="D534" s="244"/>
      <c r="E534" s="244"/>
      <c r="F534" s="244"/>
      <c r="G534" s="244"/>
      <c r="H534" s="244"/>
      <c r="I534" s="244"/>
    </row>
    <row r="535" spans="1:9" x14ac:dyDescent="0.15">
      <c r="A535" s="244"/>
      <c r="B535" s="243"/>
      <c r="C535" s="244"/>
      <c r="D535" s="244"/>
      <c r="E535" s="244"/>
      <c r="F535" s="244"/>
      <c r="G535" s="244"/>
      <c r="H535" s="244"/>
      <c r="I535" s="244"/>
    </row>
    <row r="536" spans="1:9" x14ac:dyDescent="0.15">
      <c r="A536" s="244"/>
      <c r="B536" s="243"/>
      <c r="C536" s="244"/>
      <c r="D536" s="244"/>
      <c r="E536" s="244"/>
      <c r="F536" s="244"/>
      <c r="G536" s="244"/>
      <c r="H536" s="244"/>
      <c r="I536" s="244"/>
    </row>
    <row r="537" spans="1:9" x14ac:dyDescent="0.15">
      <c r="A537" s="244"/>
      <c r="B537" s="243"/>
      <c r="C537" s="244"/>
      <c r="D537" s="244"/>
      <c r="E537" s="244"/>
      <c r="F537" s="244"/>
      <c r="G537" s="244"/>
      <c r="H537" s="244"/>
      <c r="I537" s="244"/>
    </row>
    <row r="538" spans="1:9" x14ac:dyDescent="0.15">
      <c r="A538" s="244"/>
      <c r="B538" s="243"/>
      <c r="C538" s="244"/>
      <c r="D538" s="244"/>
      <c r="E538" s="244"/>
      <c r="F538" s="244"/>
      <c r="G538" s="244"/>
      <c r="H538" s="244"/>
      <c r="I538" s="244"/>
    </row>
    <row r="539" spans="1:9" x14ac:dyDescent="0.15">
      <c r="A539" s="244"/>
      <c r="B539" s="243"/>
      <c r="C539" s="244"/>
      <c r="D539" s="244"/>
      <c r="E539" s="244"/>
      <c r="F539" s="244"/>
      <c r="G539" s="244"/>
      <c r="H539" s="244"/>
      <c r="I539" s="244"/>
    </row>
    <row r="540" spans="1:9" x14ac:dyDescent="0.15">
      <c r="A540" s="244"/>
      <c r="B540" s="243"/>
      <c r="C540" s="244"/>
      <c r="D540" s="244"/>
      <c r="E540" s="244"/>
      <c r="F540" s="244"/>
      <c r="G540" s="244"/>
      <c r="H540" s="244"/>
      <c r="I540" s="244"/>
    </row>
    <row r="541" spans="1:9" x14ac:dyDescent="0.15">
      <c r="A541" s="244"/>
      <c r="B541" s="243"/>
      <c r="C541" s="244"/>
      <c r="D541" s="244"/>
      <c r="E541" s="244"/>
      <c r="F541" s="244"/>
      <c r="G541" s="244"/>
      <c r="H541" s="244"/>
      <c r="I541" s="244"/>
    </row>
    <row r="542" spans="1:9" x14ac:dyDescent="0.15">
      <c r="A542" s="244"/>
      <c r="B542" s="243"/>
      <c r="C542" s="244"/>
      <c r="D542" s="244"/>
      <c r="E542" s="244"/>
      <c r="F542" s="244"/>
      <c r="G542" s="244"/>
      <c r="H542" s="244"/>
      <c r="I542" s="244"/>
    </row>
    <row r="543" spans="1:9" x14ac:dyDescent="0.15">
      <c r="A543" s="244"/>
      <c r="B543" s="243"/>
      <c r="C543" s="244"/>
      <c r="D543" s="244"/>
      <c r="E543" s="244"/>
      <c r="F543" s="244"/>
      <c r="G543" s="244"/>
      <c r="H543" s="244"/>
      <c r="I543" s="244"/>
    </row>
    <row r="544" spans="1:9" x14ac:dyDescent="0.15">
      <c r="A544" s="244"/>
      <c r="B544" s="243"/>
      <c r="C544" s="244"/>
      <c r="D544" s="244"/>
      <c r="E544" s="244"/>
      <c r="F544" s="244"/>
      <c r="G544" s="244"/>
      <c r="H544" s="244"/>
      <c r="I544" s="244"/>
    </row>
    <row r="545" spans="1:9" x14ac:dyDescent="0.15">
      <c r="A545" s="244"/>
      <c r="B545" s="243"/>
      <c r="C545" s="244"/>
      <c r="D545" s="244"/>
      <c r="E545" s="244"/>
      <c r="F545" s="244"/>
      <c r="G545" s="244"/>
      <c r="H545" s="244"/>
      <c r="I545" s="244"/>
    </row>
    <row r="546" spans="1:9" x14ac:dyDescent="0.15">
      <c r="A546" s="244"/>
      <c r="B546" s="243"/>
      <c r="C546" s="244"/>
      <c r="D546" s="244"/>
      <c r="E546" s="244"/>
      <c r="F546" s="244"/>
      <c r="G546" s="244"/>
      <c r="H546" s="244"/>
      <c r="I546" s="244"/>
    </row>
    <row r="547" spans="1:9" x14ac:dyDescent="0.15">
      <c r="A547" s="244"/>
      <c r="B547" s="243"/>
      <c r="C547" s="244"/>
      <c r="D547" s="244"/>
      <c r="E547" s="244"/>
      <c r="F547" s="244"/>
      <c r="G547" s="244"/>
      <c r="H547" s="244"/>
      <c r="I547" s="244"/>
    </row>
    <row r="548" spans="1:9" x14ac:dyDescent="0.15">
      <c r="A548" s="244"/>
      <c r="B548" s="243"/>
      <c r="C548" s="244"/>
      <c r="D548" s="244"/>
      <c r="E548" s="244"/>
      <c r="F548" s="244"/>
      <c r="G548" s="244"/>
      <c r="H548" s="244"/>
      <c r="I548" s="244"/>
    </row>
    <row r="549" spans="1:9" x14ac:dyDescent="0.15">
      <c r="A549" s="244"/>
      <c r="B549" s="243"/>
      <c r="C549" s="244"/>
      <c r="D549" s="244"/>
      <c r="E549" s="244"/>
      <c r="F549" s="244"/>
      <c r="G549" s="244"/>
      <c r="H549" s="244"/>
      <c r="I549" s="244"/>
    </row>
    <row r="550" spans="1:9" x14ac:dyDescent="0.15">
      <c r="A550" s="244"/>
      <c r="B550" s="243"/>
      <c r="C550" s="244"/>
      <c r="D550" s="244"/>
      <c r="E550" s="244"/>
      <c r="F550" s="244"/>
      <c r="G550" s="244"/>
      <c r="H550" s="244"/>
      <c r="I550" s="244"/>
    </row>
    <row r="551" spans="1:9" x14ac:dyDescent="0.15">
      <c r="A551" s="244"/>
      <c r="B551" s="243"/>
      <c r="C551" s="244"/>
      <c r="D551" s="244"/>
      <c r="E551" s="244"/>
      <c r="F551" s="244"/>
      <c r="G551" s="244"/>
      <c r="H551" s="244"/>
      <c r="I551" s="244"/>
    </row>
    <row r="552" spans="1:9" x14ac:dyDescent="0.15">
      <c r="A552" s="244"/>
      <c r="B552" s="243"/>
      <c r="C552" s="244"/>
      <c r="D552" s="244"/>
      <c r="E552" s="244"/>
      <c r="F552" s="244"/>
      <c r="G552" s="244"/>
      <c r="H552" s="244"/>
      <c r="I552" s="244"/>
    </row>
    <row r="553" spans="1:9" x14ac:dyDescent="0.15">
      <c r="A553" s="244"/>
      <c r="B553" s="243"/>
      <c r="C553" s="244"/>
      <c r="D553" s="244"/>
      <c r="E553" s="244"/>
      <c r="F553" s="244"/>
      <c r="G553" s="244"/>
      <c r="H553" s="244"/>
      <c r="I553" s="244"/>
    </row>
    <row r="554" spans="1:9" x14ac:dyDescent="0.15">
      <c r="A554" s="244"/>
      <c r="B554" s="243"/>
      <c r="C554" s="244"/>
      <c r="D554" s="244"/>
      <c r="E554" s="244"/>
      <c r="F554" s="244"/>
      <c r="G554" s="244"/>
      <c r="H554" s="244"/>
      <c r="I554" s="244"/>
    </row>
    <row r="555" spans="1:9" x14ac:dyDescent="0.15">
      <c r="A555" s="244"/>
      <c r="B555" s="243"/>
      <c r="C555" s="244"/>
      <c r="D555" s="244"/>
      <c r="E555" s="244"/>
      <c r="F555" s="244"/>
      <c r="G555" s="244"/>
      <c r="H555" s="244"/>
      <c r="I555" s="244"/>
    </row>
    <row r="556" spans="1:9" x14ac:dyDescent="0.15">
      <c r="A556" s="244"/>
      <c r="B556" s="243"/>
      <c r="C556" s="244"/>
      <c r="D556" s="244"/>
      <c r="E556" s="244"/>
      <c r="F556" s="244"/>
      <c r="G556" s="244"/>
      <c r="H556" s="244"/>
      <c r="I556" s="244"/>
    </row>
    <row r="557" spans="1:9" x14ac:dyDescent="0.15">
      <c r="A557" s="244"/>
      <c r="B557" s="243"/>
      <c r="C557" s="244"/>
      <c r="D557" s="244"/>
      <c r="E557" s="244"/>
      <c r="F557" s="244"/>
      <c r="G557" s="244"/>
      <c r="H557" s="244"/>
      <c r="I557" s="244"/>
    </row>
    <row r="558" spans="1:9" x14ac:dyDescent="0.15">
      <c r="A558" s="244"/>
      <c r="B558" s="243"/>
      <c r="C558" s="244"/>
      <c r="D558" s="244"/>
      <c r="E558" s="244"/>
      <c r="F558" s="244"/>
      <c r="G558" s="244"/>
      <c r="H558" s="244"/>
      <c r="I558" s="244"/>
    </row>
    <row r="559" spans="1:9" x14ac:dyDescent="0.15">
      <c r="A559" s="244"/>
      <c r="B559" s="243"/>
      <c r="C559" s="244"/>
      <c r="D559" s="244"/>
      <c r="E559" s="244"/>
      <c r="F559" s="244"/>
      <c r="G559" s="244"/>
      <c r="H559" s="244"/>
      <c r="I559" s="244"/>
    </row>
    <row r="560" spans="1:9" x14ac:dyDescent="0.15">
      <c r="A560" s="244"/>
      <c r="B560" s="243"/>
      <c r="C560" s="244"/>
      <c r="D560" s="244"/>
      <c r="E560" s="244"/>
      <c r="F560" s="244"/>
      <c r="G560" s="244"/>
      <c r="H560" s="244"/>
      <c r="I560" s="244"/>
    </row>
    <row r="561" spans="1:9" x14ac:dyDescent="0.15">
      <c r="A561" s="244"/>
      <c r="B561" s="243"/>
      <c r="C561" s="244"/>
      <c r="D561" s="244"/>
      <c r="E561" s="244"/>
      <c r="F561" s="244"/>
      <c r="G561" s="244"/>
      <c r="H561" s="244"/>
      <c r="I561" s="244"/>
    </row>
    <row r="562" spans="1:9" x14ac:dyDescent="0.15">
      <c r="A562" s="244"/>
      <c r="B562" s="243"/>
      <c r="C562" s="244"/>
      <c r="D562" s="244"/>
      <c r="E562" s="244"/>
      <c r="F562" s="244"/>
      <c r="G562" s="244"/>
      <c r="H562" s="244"/>
      <c r="I562" s="244"/>
    </row>
    <row r="563" spans="1:9" x14ac:dyDescent="0.15">
      <c r="A563" s="244"/>
      <c r="B563" s="243"/>
      <c r="C563" s="244"/>
      <c r="D563" s="244"/>
      <c r="E563" s="244"/>
      <c r="F563" s="244"/>
      <c r="G563" s="244"/>
      <c r="H563" s="244"/>
      <c r="I563" s="244"/>
    </row>
    <row r="564" spans="1:9" x14ac:dyDescent="0.15">
      <c r="A564" s="244"/>
      <c r="B564" s="243"/>
      <c r="C564" s="244"/>
      <c r="D564" s="244"/>
      <c r="E564" s="244"/>
      <c r="F564" s="244"/>
      <c r="G564" s="244"/>
      <c r="H564" s="244"/>
      <c r="I564" s="244"/>
    </row>
    <row r="565" spans="1:9" x14ac:dyDescent="0.15">
      <c r="A565" s="244"/>
      <c r="B565" s="243"/>
      <c r="C565" s="244"/>
      <c r="D565" s="244"/>
      <c r="E565" s="244"/>
      <c r="F565" s="244"/>
      <c r="G565" s="244"/>
      <c r="H565" s="244"/>
      <c r="I565" s="244"/>
    </row>
    <row r="566" spans="1:9" x14ac:dyDescent="0.15">
      <c r="A566" s="244"/>
      <c r="B566" s="243"/>
      <c r="C566" s="244"/>
      <c r="D566" s="244"/>
      <c r="E566" s="244"/>
      <c r="F566" s="244"/>
      <c r="G566" s="244"/>
      <c r="H566" s="244"/>
      <c r="I566" s="244"/>
    </row>
    <row r="567" spans="1:9" x14ac:dyDescent="0.15">
      <c r="A567" s="244"/>
      <c r="B567" s="243"/>
      <c r="C567" s="244"/>
      <c r="D567" s="244"/>
      <c r="E567" s="244"/>
      <c r="F567" s="244"/>
      <c r="G567" s="244"/>
      <c r="H567" s="244"/>
      <c r="I567" s="244"/>
    </row>
    <row r="568" spans="1:9" x14ac:dyDescent="0.15">
      <c r="A568" s="244"/>
      <c r="B568" s="243"/>
      <c r="C568" s="244"/>
      <c r="D568" s="244"/>
      <c r="E568" s="244"/>
      <c r="F568" s="244"/>
      <c r="G568" s="244"/>
      <c r="H568" s="244"/>
      <c r="I568" s="244"/>
    </row>
    <row r="569" spans="1:9" x14ac:dyDescent="0.15">
      <c r="A569" s="244"/>
      <c r="B569" s="243"/>
      <c r="C569" s="244"/>
      <c r="D569" s="244"/>
      <c r="E569" s="244"/>
      <c r="F569" s="244"/>
      <c r="G569" s="244"/>
      <c r="H569" s="244"/>
      <c r="I569" s="244"/>
    </row>
    <row r="570" spans="1:9" x14ac:dyDescent="0.15">
      <c r="A570" s="244"/>
      <c r="B570" s="243"/>
      <c r="C570" s="244"/>
      <c r="D570" s="244"/>
      <c r="E570" s="244"/>
      <c r="F570" s="244"/>
      <c r="G570" s="244"/>
      <c r="H570" s="244"/>
      <c r="I570" s="244"/>
    </row>
    <row r="571" spans="1:9" x14ac:dyDescent="0.15">
      <c r="A571" s="244"/>
      <c r="B571" s="243"/>
      <c r="C571" s="244"/>
      <c r="D571" s="244"/>
      <c r="E571" s="244"/>
      <c r="F571" s="244"/>
      <c r="G571" s="244"/>
      <c r="H571" s="244"/>
      <c r="I571" s="244"/>
    </row>
    <row r="572" spans="1:9" x14ac:dyDescent="0.15">
      <c r="A572" s="244"/>
      <c r="B572" s="243"/>
      <c r="C572" s="244"/>
      <c r="D572" s="244"/>
      <c r="E572" s="244"/>
      <c r="F572" s="244"/>
      <c r="G572" s="244"/>
      <c r="H572" s="244"/>
      <c r="I572" s="244"/>
    </row>
    <row r="573" spans="1:9" x14ac:dyDescent="0.15">
      <c r="A573" s="244"/>
      <c r="B573" s="243"/>
      <c r="C573" s="244"/>
      <c r="D573" s="244"/>
      <c r="E573" s="244"/>
      <c r="F573" s="244"/>
      <c r="G573" s="244"/>
      <c r="H573" s="244"/>
      <c r="I573" s="244"/>
    </row>
    <row r="574" spans="1:9" x14ac:dyDescent="0.15">
      <c r="A574" s="244"/>
      <c r="B574" s="243"/>
      <c r="C574" s="244"/>
      <c r="D574" s="244"/>
      <c r="E574" s="244"/>
      <c r="F574" s="244"/>
      <c r="G574" s="244"/>
      <c r="H574" s="244"/>
      <c r="I574" s="244"/>
    </row>
    <row r="575" spans="1:9" x14ac:dyDescent="0.15">
      <c r="A575" s="244"/>
      <c r="B575" s="243"/>
      <c r="C575" s="244"/>
      <c r="D575" s="244"/>
      <c r="E575" s="244"/>
      <c r="F575" s="244"/>
      <c r="G575" s="244"/>
      <c r="H575" s="244"/>
      <c r="I575" s="244"/>
    </row>
    <row r="576" spans="1:9" x14ac:dyDescent="0.15">
      <c r="A576" s="244"/>
      <c r="B576" s="243"/>
      <c r="C576" s="244"/>
      <c r="D576" s="244"/>
      <c r="E576" s="244"/>
      <c r="F576" s="244"/>
      <c r="G576" s="244"/>
      <c r="H576" s="244"/>
      <c r="I576" s="244"/>
    </row>
    <row r="577" spans="1:9" x14ac:dyDescent="0.15">
      <c r="A577" s="244"/>
      <c r="B577" s="243"/>
      <c r="C577" s="244"/>
      <c r="D577" s="244"/>
      <c r="E577" s="244"/>
      <c r="F577" s="244"/>
      <c r="G577" s="244"/>
      <c r="H577" s="244"/>
      <c r="I577" s="244"/>
    </row>
    <row r="578" spans="1:9" x14ac:dyDescent="0.15">
      <c r="A578" s="244"/>
      <c r="B578" s="243"/>
      <c r="C578" s="244"/>
      <c r="D578" s="244"/>
      <c r="E578" s="244"/>
      <c r="F578" s="244"/>
      <c r="G578" s="244"/>
      <c r="H578" s="244"/>
      <c r="I578" s="244"/>
    </row>
    <row r="579" spans="1:9" x14ac:dyDescent="0.15">
      <c r="A579" s="244"/>
      <c r="B579" s="243"/>
      <c r="C579" s="244"/>
      <c r="D579" s="244"/>
      <c r="E579" s="244"/>
      <c r="F579" s="244"/>
      <c r="G579" s="244"/>
      <c r="H579" s="244"/>
      <c r="I579" s="244"/>
    </row>
    <row r="580" spans="1:9" x14ac:dyDescent="0.15">
      <c r="A580" s="244"/>
      <c r="B580" s="243"/>
      <c r="C580" s="244"/>
      <c r="D580" s="244"/>
      <c r="E580" s="244"/>
      <c r="F580" s="244"/>
      <c r="G580" s="244"/>
      <c r="H580" s="244"/>
      <c r="I580" s="244"/>
    </row>
    <row r="581" spans="1:9" x14ac:dyDescent="0.15">
      <c r="A581" s="244"/>
      <c r="B581" s="243"/>
      <c r="C581" s="244"/>
      <c r="D581" s="244"/>
      <c r="E581" s="244"/>
      <c r="F581" s="244"/>
      <c r="G581" s="244"/>
      <c r="H581" s="244"/>
      <c r="I581" s="244"/>
    </row>
    <row r="582" spans="1:9" x14ac:dyDescent="0.15">
      <c r="A582" s="244"/>
      <c r="B582" s="243"/>
      <c r="C582" s="244"/>
      <c r="D582" s="244"/>
      <c r="E582" s="244"/>
      <c r="F582" s="244"/>
      <c r="G582" s="244"/>
      <c r="H582" s="244"/>
      <c r="I582" s="244"/>
    </row>
    <row r="583" spans="1:9" x14ac:dyDescent="0.15">
      <c r="A583" s="244"/>
      <c r="B583" s="243"/>
      <c r="C583" s="244"/>
      <c r="D583" s="244"/>
      <c r="E583" s="244"/>
      <c r="F583" s="244"/>
      <c r="G583" s="244"/>
      <c r="H583" s="244"/>
      <c r="I583" s="244"/>
    </row>
    <row r="584" spans="1:9" x14ac:dyDescent="0.15">
      <c r="A584" s="244"/>
      <c r="B584" s="243"/>
      <c r="C584" s="244"/>
      <c r="D584" s="244"/>
      <c r="E584" s="244"/>
      <c r="F584" s="244"/>
      <c r="G584" s="244"/>
      <c r="H584" s="244"/>
      <c r="I584" s="244"/>
    </row>
    <row r="585" spans="1:9" x14ac:dyDescent="0.15">
      <c r="A585" s="244"/>
      <c r="B585" s="243"/>
      <c r="C585" s="244"/>
      <c r="D585" s="244"/>
      <c r="E585" s="244"/>
      <c r="F585" s="244"/>
      <c r="G585" s="244"/>
      <c r="H585" s="244"/>
      <c r="I585" s="244"/>
    </row>
    <row r="594" spans="2:14" x14ac:dyDescent="0.15">
      <c r="B594" s="246"/>
      <c r="C594" s="247"/>
      <c r="D594" s="247"/>
      <c r="E594" s="247"/>
      <c r="F594" s="247"/>
    </row>
    <row r="595" spans="2:14" x14ac:dyDescent="0.15">
      <c r="B595" s="248"/>
      <c r="C595" s="249"/>
      <c r="D595" s="250"/>
      <c r="E595" s="250"/>
      <c r="F595" s="250"/>
      <c r="J595" s="250"/>
      <c r="K595" s="250"/>
      <c r="L595" s="250"/>
      <c r="M595" s="250"/>
      <c r="N595" s="250"/>
    </row>
    <row r="596" spans="2:14" x14ac:dyDescent="0.15">
      <c r="B596" s="246"/>
      <c r="C596" s="247"/>
      <c r="D596" s="247"/>
      <c r="E596" s="247"/>
      <c r="F596" s="247"/>
    </row>
  </sheetData>
  <sheetProtection formatCells="0" formatColumns="0" formatRows="0" insertRows="0" deleteRows="0" autoFilter="0"/>
  <mergeCells count="1">
    <mergeCell ref="A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F12" sqref="F12"/>
      <selection pane="bottomLeft" activeCell="D23" sqref="D23"/>
    </sheetView>
  </sheetViews>
  <sheetFormatPr defaultColWidth="8.875" defaultRowHeight="13.5" x14ac:dyDescent="0.15"/>
  <cols>
    <col min="1" max="1" width="9.375" style="245" customWidth="1"/>
    <col min="2" max="2" width="17.75" style="251" customWidth="1"/>
    <col min="3" max="3" width="17.5" style="251" customWidth="1"/>
    <col min="4" max="4" width="22.75" style="253" bestFit="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35" t="s">
        <v>439</v>
      </c>
      <c r="B1" s="335"/>
      <c r="C1" s="335"/>
      <c r="D1" s="335"/>
    </row>
    <row r="2" spans="1:4" ht="37.15" customHeight="1" x14ac:dyDescent="0.15">
      <c r="A2" s="90" t="s">
        <v>285</v>
      </c>
      <c r="B2" s="201" t="s">
        <v>440</v>
      </c>
      <c r="C2" s="201" t="s">
        <v>441</v>
      </c>
      <c r="D2" s="252" t="s">
        <v>56</v>
      </c>
    </row>
    <row r="3" spans="1:4" ht="20.45" customHeight="1" x14ac:dyDescent="0.15">
      <c r="A3" s="244">
        <v>1</v>
      </c>
      <c r="B3" s="88"/>
      <c r="C3" s="243"/>
      <c r="D3" s="336" t="s">
        <v>442</v>
      </c>
    </row>
    <row r="4" spans="1:4" ht="20.45" customHeight="1" x14ac:dyDescent="0.15">
      <c r="A4" s="244">
        <v>2</v>
      </c>
      <c r="B4" s="243"/>
      <c r="C4" s="88"/>
      <c r="D4" s="337"/>
    </row>
    <row r="5" spans="1:4" ht="20.45" customHeight="1" x14ac:dyDescent="0.15">
      <c r="A5" s="244">
        <v>3</v>
      </c>
      <c r="B5" s="243"/>
      <c r="C5" s="243"/>
      <c r="D5" s="337"/>
    </row>
    <row r="6" spans="1:4" ht="20.45" customHeight="1" x14ac:dyDescent="0.15">
      <c r="A6" s="244">
        <v>4</v>
      </c>
      <c r="B6" s="243"/>
      <c r="C6" s="243"/>
      <c r="D6" s="337"/>
    </row>
    <row r="7" spans="1:4" ht="20.45" customHeight="1" x14ac:dyDescent="0.15">
      <c r="A7" s="244">
        <v>5</v>
      </c>
      <c r="B7" s="243"/>
      <c r="C7" s="243"/>
      <c r="D7" s="337"/>
    </row>
    <row r="8" spans="1:4" ht="20.45" customHeight="1" x14ac:dyDescent="0.15">
      <c r="A8" s="244">
        <v>6</v>
      </c>
      <c r="B8" s="243"/>
      <c r="C8" s="243"/>
      <c r="D8" s="337"/>
    </row>
    <row r="9" spans="1:4" ht="20.45" customHeight="1" x14ac:dyDescent="0.15">
      <c r="A9" s="244">
        <v>7</v>
      </c>
      <c r="B9" s="243"/>
      <c r="C9" s="243"/>
      <c r="D9" s="337"/>
    </row>
    <row r="10" spans="1:4" ht="20.45" customHeight="1" x14ac:dyDescent="0.15">
      <c r="A10" s="244">
        <v>8</v>
      </c>
      <c r="B10" s="243"/>
      <c r="C10" s="243"/>
      <c r="D10" s="337"/>
    </row>
    <row r="11" spans="1:4" ht="20.45" customHeight="1" x14ac:dyDescent="0.15">
      <c r="A11" s="244">
        <v>9</v>
      </c>
      <c r="B11" s="243"/>
      <c r="C11" s="243"/>
      <c r="D11" s="337"/>
    </row>
    <row r="12" spans="1:4" ht="20.45" customHeight="1" x14ac:dyDescent="0.15">
      <c r="A12" s="244">
        <v>10</v>
      </c>
      <c r="B12" s="243"/>
      <c r="C12" s="243"/>
      <c r="D12" s="338"/>
    </row>
  </sheetData>
  <sheetProtection formatCells="0" formatColumns="0" formatRows="0"/>
  <mergeCells count="2">
    <mergeCell ref="A1:D1"/>
    <mergeCell ref="D3:D1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RowHeight="13.5" x14ac:dyDescent="0.15"/>
  <cols>
    <col min="1" max="1" width="5.25" bestFit="1" customWidth="1"/>
    <col min="2" max="2" width="6.5" bestFit="1" customWidth="1"/>
    <col min="3" max="3" width="13.875" bestFit="1" customWidth="1"/>
    <col min="4" max="4" width="12.75" bestFit="1" customWidth="1"/>
    <col min="5" max="5" width="9.5" bestFit="1" customWidth="1"/>
    <col min="6" max="6" width="12.75" bestFit="1" customWidth="1"/>
    <col min="7" max="7" width="17.75" bestFit="1" customWidth="1"/>
  </cols>
  <sheetData>
    <row r="1" spans="1:7" ht="22.5" x14ac:dyDescent="0.15">
      <c r="A1" s="339" t="s">
        <v>452</v>
      </c>
      <c r="B1" s="335"/>
      <c r="C1" s="335"/>
      <c r="D1" s="335"/>
      <c r="E1" s="335"/>
      <c r="F1" s="335"/>
      <c r="G1" s="335"/>
    </row>
    <row r="2" spans="1:7" ht="14.25" x14ac:dyDescent="0.15">
      <c r="A2" s="90" t="s">
        <v>285</v>
      </c>
      <c r="B2" s="90" t="s">
        <v>453</v>
      </c>
      <c r="C2" s="90" t="s">
        <v>454</v>
      </c>
      <c r="D2" s="90" t="s">
        <v>455</v>
      </c>
      <c r="E2" s="90" t="s">
        <v>456</v>
      </c>
      <c r="F2" s="259" t="s">
        <v>457</v>
      </c>
      <c r="G2" s="90" t="s">
        <v>56</v>
      </c>
    </row>
    <row r="3" spans="1:7" x14ac:dyDescent="0.15">
      <c r="A3" s="260"/>
      <c r="B3" s="261"/>
      <c r="C3" s="262"/>
      <c r="D3" s="262"/>
      <c r="E3" s="262"/>
      <c r="F3" s="263"/>
      <c r="G3" s="264"/>
    </row>
    <row r="4" spans="1:7" x14ac:dyDescent="0.15">
      <c r="A4" s="260"/>
      <c r="B4" s="261"/>
      <c r="C4" s="262"/>
      <c r="D4" s="262"/>
      <c r="E4" s="262"/>
      <c r="F4" s="263"/>
      <c r="G4" s="265"/>
    </row>
    <row r="5" spans="1:7" x14ac:dyDescent="0.15">
      <c r="A5" s="260"/>
      <c r="B5" s="261"/>
      <c r="C5" s="262"/>
      <c r="D5" s="262"/>
      <c r="E5" s="262"/>
      <c r="F5" s="263"/>
      <c r="G5" s="265"/>
    </row>
    <row r="6" spans="1:7" x14ac:dyDescent="0.15">
      <c r="A6" s="260"/>
      <c r="B6" s="261"/>
      <c r="C6" s="262"/>
      <c r="D6" s="262"/>
      <c r="E6" s="262"/>
      <c r="F6" s="263"/>
      <c r="G6" s="265"/>
    </row>
    <row r="7" spans="1:7" x14ac:dyDescent="0.15">
      <c r="A7" s="260"/>
      <c r="B7" s="261"/>
      <c r="C7" s="262"/>
      <c r="D7" s="262"/>
      <c r="E7" s="262"/>
      <c r="F7" s="263"/>
      <c r="G7" s="265"/>
    </row>
    <row r="8" spans="1:7" x14ac:dyDescent="0.15">
      <c r="A8" s="260"/>
      <c r="B8" s="261"/>
      <c r="C8" s="262"/>
      <c r="D8" s="262"/>
      <c r="E8" s="262"/>
      <c r="F8" s="263"/>
      <c r="G8" s="265"/>
    </row>
    <row r="9" spans="1:7" x14ac:dyDescent="0.15">
      <c r="A9" s="260"/>
      <c r="B9" s="261"/>
      <c r="C9" s="262"/>
      <c r="D9" s="262"/>
      <c r="E9" s="262"/>
      <c r="F9" s="263"/>
      <c r="G9" s="265"/>
    </row>
    <row r="10" spans="1:7" x14ac:dyDescent="0.15">
      <c r="A10" s="260"/>
      <c r="B10" s="261"/>
      <c r="C10" s="262"/>
      <c r="D10" s="262"/>
      <c r="E10" s="262"/>
      <c r="F10" s="263"/>
      <c r="G10" s="265"/>
    </row>
    <row r="11" spans="1:7" x14ac:dyDescent="0.15">
      <c r="A11" s="260"/>
      <c r="B11" s="261"/>
      <c r="C11" s="262"/>
      <c r="D11" s="262"/>
      <c r="E11" s="262"/>
      <c r="F11" s="263"/>
      <c r="G11" s="265"/>
    </row>
    <row r="12" spans="1:7" x14ac:dyDescent="0.15">
      <c r="A12" s="260"/>
      <c r="B12" s="261"/>
      <c r="C12" s="262"/>
      <c r="D12" s="262"/>
      <c r="E12" s="262"/>
      <c r="F12" s="263"/>
      <c r="G12" s="265"/>
    </row>
    <row r="13" spans="1:7" x14ac:dyDescent="0.15">
      <c r="A13" s="260"/>
      <c r="B13" s="261"/>
      <c r="C13" s="262"/>
      <c r="D13" s="262"/>
      <c r="E13" s="262"/>
      <c r="F13" s="263"/>
      <c r="G13" s="265"/>
    </row>
    <row r="14" spans="1:7" x14ac:dyDescent="0.15">
      <c r="A14" s="260"/>
      <c r="B14" s="244"/>
      <c r="C14" s="244"/>
      <c r="D14" s="244"/>
      <c r="E14" s="244"/>
      <c r="F14" s="243"/>
      <c r="G14" s="265"/>
    </row>
    <row r="15" spans="1:7" x14ac:dyDescent="0.15">
      <c r="A15" s="260"/>
      <c r="B15" s="244"/>
      <c r="C15" s="244"/>
      <c r="D15" s="244"/>
      <c r="E15" s="244"/>
      <c r="F15" s="243"/>
      <c r="G15" s="265"/>
    </row>
    <row r="16" spans="1:7" x14ac:dyDescent="0.15">
      <c r="A16" s="260"/>
      <c r="B16" s="244"/>
      <c r="C16" s="244"/>
      <c r="D16" s="244"/>
      <c r="E16" s="244"/>
      <c r="F16" s="243"/>
      <c r="G16" s="265"/>
    </row>
    <row r="17" spans="1:7" x14ac:dyDescent="0.15">
      <c r="A17" s="260"/>
      <c r="B17" s="244"/>
      <c r="C17" s="244"/>
      <c r="D17" s="244"/>
      <c r="E17" s="244"/>
      <c r="F17" s="243"/>
      <c r="G17" s="265"/>
    </row>
    <row r="18" spans="1:7" x14ac:dyDescent="0.15">
      <c r="A18" s="260"/>
      <c r="B18" s="244"/>
      <c r="C18" s="244"/>
      <c r="D18" s="244"/>
      <c r="E18" s="244"/>
      <c r="F18" s="243"/>
      <c r="G18" s="265"/>
    </row>
    <row r="19" spans="1:7" x14ac:dyDescent="0.15">
      <c r="A19" s="260"/>
      <c r="B19" s="244"/>
      <c r="C19" s="244"/>
      <c r="D19" s="244"/>
      <c r="E19" s="244"/>
      <c r="F19" s="243"/>
      <c r="G19" s="265"/>
    </row>
    <row r="20" spans="1:7" x14ac:dyDescent="0.15">
      <c r="A20" s="260"/>
      <c r="B20" s="244"/>
      <c r="C20" s="244"/>
      <c r="D20" s="244"/>
      <c r="E20" s="244"/>
      <c r="F20" s="243"/>
      <c r="G20" s="265"/>
    </row>
    <row r="21" spans="1:7" x14ac:dyDescent="0.15">
      <c r="A21" s="260"/>
      <c r="B21" s="244"/>
      <c r="C21" s="244"/>
      <c r="D21" s="244"/>
      <c r="E21" s="244"/>
      <c r="F21" s="243"/>
      <c r="G21" s="265"/>
    </row>
    <row r="22" spans="1:7" x14ac:dyDescent="0.15">
      <c r="A22" s="260"/>
      <c r="B22" s="244"/>
      <c r="C22" s="244"/>
      <c r="D22" s="244"/>
      <c r="E22" s="244"/>
      <c r="F22" s="243"/>
      <c r="G22" s="265"/>
    </row>
    <row r="23" spans="1:7" x14ac:dyDescent="0.15">
      <c r="A23" s="260"/>
      <c r="B23" s="244"/>
      <c r="C23" s="244"/>
      <c r="D23" s="244"/>
      <c r="E23" s="244"/>
      <c r="F23" s="243"/>
      <c r="G23" s="265"/>
    </row>
    <row r="24" spans="1:7" x14ac:dyDescent="0.15">
      <c r="A24" s="260"/>
      <c r="B24" s="244"/>
      <c r="C24" s="244"/>
      <c r="D24" s="244"/>
      <c r="E24" s="244"/>
      <c r="F24" s="243"/>
      <c r="G24" s="265"/>
    </row>
    <row r="25" spans="1:7" x14ac:dyDescent="0.15">
      <c r="A25" s="260"/>
      <c r="B25" s="244"/>
      <c r="C25" s="244"/>
      <c r="D25" s="244"/>
      <c r="E25" s="244"/>
      <c r="F25" s="243"/>
      <c r="G25" s="265"/>
    </row>
    <row r="26" spans="1:7" x14ac:dyDescent="0.15">
      <c r="A26" s="260"/>
      <c r="B26" s="244"/>
      <c r="C26" s="244"/>
      <c r="D26" s="244"/>
      <c r="E26" s="244"/>
      <c r="F26" s="243"/>
      <c r="G26" s="265"/>
    </row>
    <row r="27" spans="1:7" x14ac:dyDescent="0.15">
      <c r="A27" s="260"/>
      <c r="B27" s="244"/>
      <c r="C27" s="244"/>
      <c r="D27" s="244"/>
      <c r="E27" s="244"/>
      <c r="F27" s="243"/>
      <c r="G27" s="265"/>
    </row>
    <row r="28" spans="1:7" x14ac:dyDescent="0.15">
      <c r="A28" s="260"/>
      <c r="B28" s="244"/>
      <c r="C28" s="244"/>
      <c r="D28" s="244"/>
      <c r="E28" s="244"/>
      <c r="F28" s="243"/>
      <c r="G28" s="265"/>
    </row>
    <row r="29" spans="1:7" x14ac:dyDescent="0.15">
      <c r="A29" s="260"/>
      <c r="B29" s="244"/>
      <c r="C29" s="244"/>
      <c r="D29" s="244"/>
      <c r="E29" s="244"/>
      <c r="F29" s="243"/>
      <c r="G29" s="265"/>
    </row>
    <row r="30" spans="1:7" x14ac:dyDescent="0.15">
      <c r="A30" s="260"/>
      <c r="B30" s="244"/>
      <c r="C30" s="244"/>
      <c r="D30" s="244"/>
      <c r="E30" s="244"/>
      <c r="F30" s="243"/>
      <c r="G30" s="265"/>
    </row>
    <row r="31" spans="1:7" x14ac:dyDescent="0.15">
      <c r="A31" s="260"/>
      <c r="B31" s="244"/>
      <c r="C31" s="244"/>
      <c r="D31" s="244"/>
      <c r="E31" s="244"/>
      <c r="F31" s="243"/>
      <c r="G31" s="265"/>
    </row>
    <row r="32" spans="1:7" x14ac:dyDescent="0.15">
      <c r="A32" s="260"/>
      <c r="B32" s="244"/>
      <c r="C32" s="244"/>
      <c r="D32" s="244"/>
      <c r="E32" s="244"/>
      <c r="F32" s="243"/>
      <c r="G32" s="265"/>
    </row>
    <row r="33" spans="1:7" x14ac:dyDescent="0.15">
      <c r="A33" s="260"/>
      <c r="B33" s="244"/>
      <c r="C33" s="244"/>
      <c r="D33" s="244"/>
      <c r="E33" s="244"/>
      <c r="F33" s="243"/>
      <c r="G33" s="265"/>
    </row>
    <row r="34" spans="1:7" x14ac:dyDescent="0.15">
      <c r="A34" s="260"/>
      <c r="B34" s="244"/>
      <c r="C34" s="244"/>
      <c r="D34" s="244"/>
      <c r="E34" s="244"/>
      <c r="F34" s="243"/>
      <c r="G34" s="265"/>
    </row>
    <row r="35" spans="1:7" x14ac:dyDescent="0.15">
      <c r="A35" s="260"/>
      <c r="B35" s="244"/>
      <c r="C35" s="244"/>
      <c r="D35" s="244"/>
      <c r="E35" s="244"/>
      <c r="F35" s="243"/>
      <c r="G35" s="265"/>
    </row>
    <row r="36" spans="1:7" x14ac:dyDescent="0.15">
      <c r="A36" s="260"/>
      <c r="B36" s="244"/>
      <c r="C36" s="244"/>
      <c r="D36" s="244"/>
      <c r="E36" s="244"/>
      <c r="F36" s="243"/>
      <c r="G36" s="265"/>
    </row>
    <row r="37" spans="1:7" x14ac:dyDescent="0.15">
      <c r="A37" s="260"/>
      <c r="B37" s="244"/>
      <c r="C37" s="244"/>
      <c r="D37" s="244"/>
      <c r="E37" s="244"/>
      <c r="F37" s="243"/>
      <c r="G37" s="265"/>
    </row>
    <row r="38" spans="1:7" x14ac:dyDescent="0.15">
      <c r="A38" s="260"/>
      <c r="B38" s="261"/>
      <c r="C38" s="262"/>
      <c r="D38" s="262"/>
      <c r="E38" s="262"/>
      <c r="F38" s="263"/>
      <c r="G38" s="265"/>
    </row>
    <row r="39" spans="1:7" x14ac:dyDescent="0.15">
      <c r="A39" s="260"/>
      <c r="B39" s="244"/>
      <c r="C39" s="266"/>
      <c r="D39" s="266"/>
      <c r="E39" s="266"/>
      <c r="F39" s="243"/>
      <c r="G39" s="265"/>
    </row>
    <row r="40" spans="1:7" x14ac:dyDescent="0.15">
      <c r="A40" s="260"/>
      <c r="B40" s="267"/>
      <c r="C40" s="268"/>
      <c r="D40" s="268"/>
      <c r="E40" s="268"/>
      <c r="F40" s="269"/>
      <c r="G40" s="265"/>
    </row>
    <row r="41" spans="1:7" x14ac:dyDescent="0.15">
      <c r="A41" s="260"/>
      <c r="B41" s="267"/>
      <c r="C41" s="268"/>
      <c r="D41" s="268"/>
      <c r="E41" s="268"/>
      <c r="F41" s="269"/>
      <c r="G41" s="265"/>
    </row>
    <row r="42" spans="1:7" x14ac:dyDescent="0.15">
      <c r="A42" s="260"/>
      <c r="B42" s="267"/>
      <c r="C42" s="268"/>
      <c r="D42" s="268"/>
      <c r="E42" s="268"/>
      <c r="F42" s="269"/>
      <c r="G42" s="265"/>
    </row>
    <row r="43" spans="1:7" x14ac:dyDescent="0.15">
      <c r="A43" s="260"/>
      <c r="B43" s="244"/>
      <c r="C43" s="270"/>
      <c r="D43" s="270"/>
      <c r="E43" s="270"/>
      <c r="F43" s="243"/>
      <c r="G43" s="265"/>
    </row>
    <row r="44" spans="1:7" x14ac:dyDescent="0.15">
      <c r="A44" s="260"/>
      <c r="B44" s="244"/>
      <c r="C44" s="270"/>
      <c r="D44" s="270"/>
      <c r="E44" s="270"/>
      <c r="F44" s="243"/>
      <c r="G44" s="265"/>
    </row>
    <row r="45" spans="1:7" x14ac:dyDescent="0.15">
      <c r="A45" s="260"/>
      <c r="B45" s="244"/>
      <c r="C45" s="270"/>
      <c r="D45" s="270"/>
      <c r="E45" s="270"/>
      <c r="F45" s="243"/>
      <c r="G45" s="265"/>
    </row>
    <row r="46" spans="1:7" x14ac:dyDescent="0.15">
      <c r="A46" s="260"/>
      <c r="B46" s="244"/>
      <c r="C46" s="270"/>
      <c r="D46" s="270"/>
      <c r="E46" s="270"/>
      <c r="F46" s="243"/>
      <c r="G46" s="265"/>
    </row>
    <row r="47" spans="1:7" x14ac:dyDescent="0.15">
      <c r="A47" s="260"/>
      <c r="B47" s="244"/>
      <c r="C47" s="270"/>
      <c r="D47" s="270"/>
      <c r="E47" s="270"/>
      <c r="F47" s="243"/>
      <c r="G47" s="265"/>
    </row>
    <row r="48" spans="1:7" x14ac:dyDescent="0.15">
      <c r="A48" s="260"/>
      <c r="B48" s="244"/>
      <c r="C48" s="270"/>
      <c r="D48" s="270"/>
      <c r="E48" s="270"/>
      <c r="F48" s="243"/>
      <c r="G48" s="265"/>
    </row>
    <row r="49" spans="1:7" x14ac:dyDescent="0.15">
      <c r="A49" s="260"/>
      <c r="B49" s="244"/>
      <c r="C49" s="270"/>
      <c r="D49" s="270"/>
      <c r="E49" s="270"/>
      <c r="F49" s="243"/>
      <c r="G49" s="265"/>
    </row>
    <row r="50" spans="1:7" x14ac:dyDescent="0.15">
      <c r="A50" s="260"/>
      <c r="B50" s="244"/>
      <c r="C50" s="270"/>
      <c r="D50" s="270"/>
      <c r="E50" s="270"/>
      <c r="F50" s="243"/>
      <c r="G50" s="265"/>
    </row>
    <row r="51" spans="1:7" x14ac:dyDescent="0.15">
      <c r="A51" s="260"/>
      <c r="B51" s="244"/>
      <c r="C51" s="270"/>
      <c r="D51" s="270"/>
      <c r="E51" s="270"/>
      <c r="F51" s="243"/>
      <c r="G51" s="265"/>
    </row>
    <row r="52" spans="1:7" x14ac:dyDescent="0.15">
      <c r="A52" s="260"/>
      <c r="B52" s="244"/>
      <c r="C52" s="270"/>
      <c r="D52" s="270"/>
      <c r="E52" s="270"/>
      <c r="F52" s="243"/>
      <c r="G52" s="265"/>
    </row>
    <row r="53" spans="1:7" x14ac:dyDescent="0.15">
      <c r="A53" s="260"/>
      <c r="B53" s="244"/>
      <c r="C53" s="270"/>
      <c r="D53" s="270"/>
      <c r="E53" s="270"/>
      <c r="F53" s="243"/>
      <c r="G53" s="265"/>
    </row>
    <row r="54" spans="1:7" x14ac:dyDescent="0.15">
      <c r="A54" s="260"/>
      <c r="B54" s="244"/>
      <c r="C54" s="270"/>
      <c r="D54" s="270"/>
      <c r="E54" s="270"/>
      <c r="F54" s="243"/>
      <c r="G54" s="265"/>
    </row>
    <row r="55" spans="1:7" x14ac:dyDescent="0.15">
      <c r="A55" s="260"/>
      <c r="B55" s="244"/>
      <c r="C55" s="270"/>
      <c r="D55" s="270"/>
      <c r="E55" s="270"/>
      <c r="F55" s="243"/>
      <c r="G55" s="265"/>
    </row>
    <row r="56" spans="1:7" x14ac:dyDescent="0.15">
      <c r="A56" s="260"/>
      <c r="B56" s="244"/>
      <c r="C56" s="270"/>
      <c r="D56" s="270"/>
      <c r="E56" s="270"/>
      <c r="F56" s="243"/>
      <c r="G56" s="265"/>
    </row>
    <row r="57" spans="1:7" x14ac:dyDescent="0.15">
      <c r="A57" s="260"/>
      <c r="B57" s="244"/>
      <c r="C57" s="270"/>
      <c r="D57" s="270"/>
      <c r="E57" s="270"/>
      <c r="F57" s="243"/>
      <c r="G57" s="265"/>
    </row>
    <row r="58" spans="1:7" x14ac:dyDescent="0.15">
      <c r="A58" s="260"/>
      <c r="B58" s="244"/>
      <c r="C58" s="270"/>
      <c r="D58" s="270"/>
      <c r="E58" s="270"/>
      <c r="F58" s="243"/>
      <c r="G58" s="265"/>
    </row>
    <row r="59" spans="1:7" x14ac:dyDescent="0.15">
      <c r="A59" s="260"/>
      <c r="B59" s="244"/>
      <c r="C59" s="270"/>
      <c r="D59" s="270"/>
      <c r="E59" s="270"/>
      <c r="F59" s="243"/>
      <c r="G59" s="265"/>
    </row>
    <row r="60" spans="1:7" x14ac:dyDescent="0.15">
      <c r="A60" s="260"/>
      <c r="B60" s="244"/>
      <c r="C60" s="270"/>
      <c r="D60" s="270"/>
      <c r="E60" s="270"/>
      <c r="F60" s="243"/>
      <c r="G60" s="265"/>
    </row>
    <row r="61" spans="1:7" x14ac:dyDescent="0.15">
      <c r="A61" s="260"/>
      <c r="B61" s="244"/>
      <c r="C61" s="270"/>
      <c r="D61" s="270"/>
      <c r="E61" s="270"/>
      <c r="F61" s="243"/>
      <c r="G61" s="265"/>
    </row>
    <row r="62" spans="1:7" x14ac:dyDescent="0.15">
      <c r="A62" s="260"/>
      <c r="B62" s="244"/>
      <c r="C62" s="244"/>
      <c r="D62" s="244"/>
      <c r="E62" s="244"/>
      <c r="F62" s="243"/>
      <c r="G62" s="265"/>
    </row>
    <row r="63" spans="1:7" x14ac:dyDescent="0.15">
      <c r="A63" s="260"/>
      <c r="B63" s="244"/>
      <c r="C63" s="244"/>
      <c r="D63" s="244"/>
      <c r="E63" s="244"/>
      <c r="F63" s="243"/>
      <c r="G63" s="265"/>
    </row>
    <row r="64" spans="1:7" x14ac:dyDescent="0.15">
      <c r="A64" s="260"/>
      <c r="B64" s="244"/>
      <c r="C64" s="244"/>
      <c r="D64" s="244"/>
      <c r="E64" s="244"/>
      <c r="F64" s="243"/>
      <c r="G64" s="265"/>
    </row>
    <row r="65" spans="1:7" x14ac:dyDescent="0.15">
      <c r="A65" s="260"/>
      <c r="B65" s="244"/>
      <c r="C65" s="244"/>
      <c r="D65" s="244"/>
      <c r="E65" s="244"/>
      <c r="F65" s="243"/>
      <c r="G65" s="265"/>
    </row>
    <row r="66" spans="1:7" x14ac:dyDescent="0.15">
      <c r="A66" s="260"/>
      <c r="B66" s="244"/>
      <c r="C66" s="244"/>
      <c r="D66" s="244"/>
      <c r="E66" s="244"/>
      <c r="F66" s="243"/>
      <c r="G66" s="265"/>
    </row>
    <row r="67" spans="1:7" x14ac:dyDescent="0.15">
      <c r="A67" s="260"/>
      <c r="B67" s="244"/>
      <c r="C67" s="244"/>
      <c r="D67" s="244"/>
      <c r="E67" s="244"/>
      <c r="F67" s="243"/>
      <c r="G67" s="265"/>
    </row>
    <row r="68" spans="1:7" x14ac:dyDescent="0.15">
      <c r="A68" s="260"/>
      <c r="B68" s="244"/>
      <c r="C68" s="244"/>
      <c r="D68" s="244"/>
      <c r="E68" s="244"/>
      <c r="F68" s="243"/>
      <c r="G68" s="265"/>
    </row>
    <row r="69" spans="1:7" x14ac:dyDescent="0.15">
      <c r="A69" s="260"/>
      <c r="B69" s="244"/>
      <c r="C69" s="244"/>
      <c r="D69" s="244"/>
      <c r="E69" s="244"/>
      <c r="F69" s="243"/>
      <c r="G69" s="265"/>
    </row>
    <row r="70" spans="1:7" x14ac:dyDescent="0.15">
      <c r="A70" s="260"/>
      <c r="B70" s="244"/>
      <c r="C70" s="244"/>
      <c r="D70" s="244"/>
      <c r="E70" s="244"/>
      <c r="F70" s="243"/>
      <c r="G70" s="265"/>
    </row>
    <row r="71" spans="1:7" x14ac:dyDescent="0.15">
      <c r="A71" s="260"/>
      <c r="B71" s="244"/>
      <c r="C71" s="244"/>
      <c r="D71" s="244"/>
      <c r="E71" s="244"/>
      <c r="F71" s="243"/>
      <c r="G71" s="265"/>
    </row>
    <row r="72" spans="1:7" x14ac:dyDescent="0.15">
      <c r="A72" s="260"/>
      <c r="B72" s="244"/>
      <c r="C72" s="244"/>
      <c r="D72" s="244"/>
      <c r="E72" s="244"/>
      <c r="F72" s="243"/>
      <c r="G72" s="265"/>
    </row>
    <row r="73" spans="1:7" x14ac:dyDescent="0.15">
      <c r="A73" s="260"/>
      <c r="B73" s="244"/>
      <c r="C73" s="244"/>
      <c r="D73" s="244"/>
      <c r="E73" s="244"/>
      <c r="F73" s="243"/>
      <c r="G73" s="265"/>
    </row>
    <row r="74" spans="1:7" x14ac:dyDescent="0.15">
      <c r="A74" s="260"/>
      <c r="B74" s="244"/>
      <c r="C74" s="244"/>
      <c r="D74" s="244"/>
      <c r="E74" s="244"/>
      <c r="F74" s="243"/>
      <c r="G74" s="265"/>
    </row>
    <row r="75" spans="1:7" x14ac:dyDescent="0.15">
      <c r="A75" s="260"/>
      <c r="B75" s="244"/>
      <c r="C75" s="244"/>
      <c r="D75" s="244"/>
      <c r="E75" s="244"/>
      <c r="F75" s="243"/>
      <c r="G75" s="265"/>
    </row>
    <row r="76" spans="1:7" x14ac:dyDescent="0.15">
      <c r="A76" s="260"/>
      <c r="B76" s="244"/>
      <c r="C76" s="244"/>
      <c r="D76" s="244"/>
      <c r="E76" s="244"/>
      <c r="F76" s="243"/>
      <c r="G76" s="265"/>
    </row>
    <row r="77" spans="1:7" x14ac:dyDescent="0.15">
      <c r="A77" s="260"/>
      <c r="B77" s="244"/>
      <c r="C77" s="244"/>
      <c r="D77" s="244"/>
      <c r="E77" s="244"/>
      <c r="F77" s="243"/>
      <c r="G77" s="265"/>
    </row>
    <row r="78" spans="1:7" x14ac:dyDescent="0.15">
      <c r="A78" s="260"/>
      <c r="B78" s="244"/>
      <c r="C78" s="244"/>
      <c r="D78" s="244"/>
      <c r="E78" s="244"/>
      <c r="F78" s="243"/>
      <c r="G78" s="265"/>
    </row>
    <row r="79" spans="1:7" x14ac:dyDescent="0.15">
      <c r="A79" s="260"/>
      <c r="B79" s="244"/>
      <c r="C79" s="244"/>
      <c r="D79" s="244"/>
      <c r="E79" s="244"/>
      <c r="F79" s="243"/>
      <c r="G79" s="265"/>
    </row>
    <row r="80" spans="1:7" x14ac:dyDescent="0.15">
      <c r="A80" s="260"/>
      <c r="B80" s="244"/>
      <c r="C80" s="244"/>
      <c r="D80" s="244"/>
      <c r="E80" s="244"/>
      <c r="F80" s="243"/>
      <c r="G80" s="265"/>
    </row>
    <row r="81" spans="1:7" x14ac:dyDescent="0.15">
      <c r="A81" s="260"/>
      <c r="B81" s="244"/>
      <c r="C81" s="244"/>
      <c r="D81" s="244"/>
      <c r="E81" s="244"/>
      <c r="F81" s="243"/>
      <c r="G81" s="265"/>
    </row>
    <row r="82" spans="1:7" x14ac:dyDescent="0.15">
      <c r="A82" s="260"/>
      <c r="B82" s="244"/>
      <c r="C82" s="244"/>
      <c r="D82" s="244"/>
      <c r="E82" s="244"/>
      <c r="F82" s="243"/>
      <c r="G82" s="265"/>
    </row>
    <row r="83" spans="1:7" x14ac:dyDescent="0.15">
      <c r="A83" s="260"/>
      <c r="B83" s="244"/>
      <c r="C83" s="244"/>
      <c r="D83" s="244"/>
      <c r="E83" s="244"/>
      <c r="F83" s="243"/>
      <c r="G83" s="265"/>
    </row>
    <row r="84" spans="1:7" x14ac:dyDescent="0.15">
      <c r="A84" s="260"/>
      <c r="B84" s="244"/>
      <c r="C84" s="244"/>
      <c r="D84" s="244"/>
      <c r="E84" s="244"/>
      <c r="F84" s="243"/>
      <c r="G84" s="265"/>
    </row>
    <row r="85" spans="1:7" x14ac:dyDescent="0.15">
      <c r="A85" s="260"/>
      <c r="B85" s="244"/>
      <c r="C85" s="244"/>
      <c r="D85" s="244"/>
      <c r="E85" s="244"/>
      <c r="F85" s="243"/>
      <c r="G85" s="265"/>
    </row>
    <row r="86" spans="1:7" x14ac:dyDescent="0.15">
      <c r="A86" s="260"/>
      <c r="B86" s="244"/>
      <c r="C86" s="244"/>
      <c r="D86" s="244"/>
      <c r="E86" s="244"/>
      <c r="F86" s="243"/>
      <c r="G86" s="265"/>
    </row>
    <row r="87" spans="1:7" x14ac:dyDescent="0.15">
      <c r="A87" s="260"/>
      <c r="B87" s="244"/>
      <c r="C87" s="244"/>
      <c r="D87" s="244"/>
      <c r="E87" s="244"/>
      <c r="F87" s="243"/>
      <c r="G87" s="265"/>
    </row>
    <row r="88" spans="1:7" x14ac:dyDescent="0.15">
      <c r="A88" s="260"/>
      <c r="B88" s="244"/>
      <c r="C88" s="244"/>
      <c r="D88" s="244"/>
      <c r="E88" s="244"/>
      <c r="F88" s="243"/>
      <c r="G88" s="265"/>
    </row>
    <row r="89" spans="1:7" x14ac:dyDescent="0.15">
      <c r="A89" s="260"/>
      <c r="B89" s="244"/>
      <c r="C89" s="244"/>
      <c r="D89" s="244"/>
      <c r="E89" s="244"/>
      <c r="F89" s="243"/>
      <c r="G89" s="265"/>
    </row>
    <row r="90" spans="1:7" x14ac:dyDescent="0.15">
      <c r="A90" s="260"/>
      <c r="B90" s="244"/>
      <c r="C90" s="244"/>
      <c r="D90" s="244"/>
      <c r="E90" s="244"/>
      <c r="F90" s="243"/>
      <c r="G90" s="265"/>
    </row>
    <row r="91" spans="1:7" x14ac:dyDescent="0.15">
      <c r="A91" s="260"/>
      <c r="B91" s="244"/>
      <c r="C91" s="244"/>
      <c r="D91" s="244"/>
      <c r="E91" s="244"/>
      <c r="F91" s="243"/>
      <c r="G91" s="265"/>
    </row>
    <row r="92" spans="1:7" x14ac:dyDescent="0.15">
      <c r="A92" s="260"/>
      <c r="B92" s="244"/>
      <c r="C92" s="244"/>
      <c r="D92" s="244"/>
      <c r="E92" s="244"/>
      <c r="F92" s="243"/>
      <c r="G92" s="265"/>
    </row>
    <row r="93" spans="1:7" x14ac:dyDescent="0.15">
      <c r="A93" s="260"/>
      <c r="B93" s="244"/>
      <c r="C93" s="244"/>
      <c r="D93" s="244"/>
      <c r="E93" s="244"/>
      <c r="F93" s="243"/>
      <c r="G93" s="265"/>
    </row>
    <row r="94" spans="1:7" x14ac:dyDescent="0.15">
      <c r="A94" s="260"/>
      <c r="B94" s="244"/>
      <c r="C94" s="244"/>
      <c r="D94" s="244"/>
      <c r="E94" s="244"/>
      <c r="F94" s="243"/>
      <c r="G94" s="265"/>
    </row>
  </sheetData>
  <mergeCells count="1">
    <mergeCell ref="A1:G1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="110" zoomScaleNormal="100" zoomScaleSheetLayoutView="110" workbookViewId="0">
      <selection activeCell="B13" sqref="B13"/>
    </sheetView>
  </sheetViews>
  <sheetFormatPr defaultRowHeight="21.75" customHeight="1" x14ac:dyDescent="0.15"/>
  <cols>
    <col min="1" max="1" width="18" customWidth="1"/>
    <col min="2" max="2" width="13.625" style="22" customWidth="1"/>
    <col min="3" max="3" width="11.75" style="22" customWidth="1"/>
    <col min="4" max="4" width="8.75" style="22" customWidth="1"/>
    <col min="5" max="5" width="10" style="22" customWidth="1"/>
    <col min="6" max="6" width="9.875" style="22" customWidth="1"/>
    <col min="7" max="7" width="3.25" style="22" customWidth="1"/>
    <col min="8" max="8" width="3.5" customWidth="1"/>
    <col min="9" max="9" width="10.25" customWidth="1"/>
    <col min="10" max="10" width="10.25" style="292" customWidth="1"/>
    <col min="11" max="11" width="8.375" customWidth="1"/>
    <col min="12" max="12" width="18.875" customWidth="1"/>
    <col min="13" max="13" width="10.25" bestFit="1" customWidth="1"/>
    <col min="14" max="14" width="9.375" bestFit="1" customWidth="1"/>
    <col min="15" max="15" width="7.125" customWidth="1"/>
    <col min="16" max="16" width="6.5" customWidth="1"/>
    <col min="17" max="17" width="4.25" customWidth="1"/>
    <col min="18" max="18" width="4.75" bestFit="1" customWidth="1"/>
  </cols>
  <sheetData>
    <row r="1" spans="1:18" ht="24" customHeight="1" x14ac:dyDescent="0.15">
      <c r="A1" s="342" t="s">
        <v>280</v>
      </c>
      <c r="B1" s="342"/>
      <c r="C1" s="342"/>
      <c r="D1" s="342"/>
      <c r="E1" s="342"/>
      <c r="F1" s="342"/>
      <c r="I1" s="289" t="e">
        <f>LEFT(B5,FIND("K",B5))</f>
        <v>#VALUE!</v>
      </c>
      <c r="J1" s="290" t="s">
        <v>451</v>
      </c>
      <c r="K1" s="348" t="s">
        <v>384</v>
      </c>
      <c r="L1" s="348"/>
      <c r="M1" s="348"/>
      <c r="N1" s="349"/>
      <c r="O1" s="257" t="s">
        <v>473</v>
      </c>
      <c r="P1" s="340"/>
      <c r="Q1" s="341"/>
      <c r="R1" s="341"/>
    </row>
    <row r="2" spans="1:18" ht="27.75" customHeight="1" x14ac:dyDescent="0.15">
      <c r="A2" s="115" t="s">
        <v>333</v>
      </c>
      <c r="B2" s="345"/>
      <c r="C2" s="346"/>
      <c r="D2" s="346"/>
      <c r="E2" s="346"/>
      <c r="F2" s="347"/>
      <c r="I2" s="232" t="s">
        <v>385</v>
      </c>
      <c r="J2" s="291" t="s">
        <v>388</v>
      </c>
      <c r="K2" s="232" t="s">
        <v>389</v>
      </c>
      <c r="L2" s="232" t="s">
        <v>390</v>
      </c>
      <c r="M2" s="232" t="s">
        <v>398</v>
      </c>
      <c r="N2" s="232" t="s">
        <v>399</v>
      </c>
      <c r="O2" s="101" t="s">
        <v>447</v>
      </c>
      <c r="P2" s="101" t="s">
        <v>446</v>
      </c>
      <c r="Q2" s="101" t="s">
        <v>458</v>
      </c>
      <c r="R2" s="232" t="s">
        <v>397</v>
      </c>
    </row>
    <row r="3" spans="1:18" ht="24" customHeight="1" x14ac:dyDescent="0.15">
      <c r="A3" s="115" t="s">
        <v>334</v>
      </c>
      <c r="B3" s="344"/>
      <c r="C3" s="344"/>
      <c r="D3" s="344"/>
      <c r="E3" s="114" t="s">
        <v>335</v>
      </c>
      <c r="F3" s="188"/>
      <c r="I3" s="256"/>
      <c r="J3" s="291"/>
      <c r="K3" s="232"/>
      <c r="L3" s="232"/>
      <c r="M3" s="232"/>
      <c r="N3" s="232"/>
      <c r="O3" s="232"/>
      <c r="P3" s="232"/>
      <c r="Q3" s="232"/>
      <c r="R3" s="232"/>
    </row>
    <row r="4" spans="1:18" ht="24" customHeight="1" x14ac:dyDescent="0.15">
      <c r="A4" s="115" t="s">
        <v>356</v>
      </c>
      <c r="B4" s="344"/>
      <c r="C4" s="344"/>
      <c r="D4" s="344"/>
      <c r="E4" s="114" t="s">
        <v>335</v>
      </c>
      <c r="F4" s="188"/>
      <c r="I4" s="256"/>
      <c r="J4" s="291"/>
      <c r="K4" s="232"/>
      <c r="L4" s="232"/>
      <c r="M4" s="232"/>
      <c r="N4" s="232"/>
      <c r="O4" s="232"/>
      <c r="P4" s="232"/>
      <c r="Q4" s="232"/>
      <c r="R4" s="232"/>
    </row>
    <row r="5" spans="1:18" ht="21.75" customHeight="1" x14ac:dyDescent="0.15">
      <c r="A5" s="113" t="s">
        <v>538</v>
      </c>
      <c r="B5" s="343"/>
      <c r="C5" s="343"/>
      <c r="D5" s="343"/>
      <c r="E5" s="343"/>
      <c r="F5" s="343"/>
      <c r="G5" s="186"/>
      <c r="I5" s="256"/>
      <c r="J5" s="291"/>
      <c r="K5" s="232"/>
      <c r="L5" s="232"/>
      <c r="M5" s="232"/>
      <c r="N5" s="232"/>
      <c r="O5" s="232"/>
      <c r="P5" s="232"/>
      <c r="Q5" s="232"/>
      <c r="R5" s="232"/>
    </row>
    <row r="6" spans="1:18" ht="21.75" customHeight="1" x14ac:dyDescent="0.15">
      <c r="A6" s="87" t="s">
        <v>281</v>
      </c>
      <c r="B6" s="254"/>
      <c r="C6" s="99"/>
      <c r="D6" s="85"/>
      <c r="E6" s="85"/>
      <c r="F6" s="89"/>
      <c r="G6" s="186"/>
      <c r="I6" s="256"/>
      <c r="J6" s="291"/>
      <c r="K6" s="232"/>
      <c r="L6" s="232"/>
      <c r="M6" s="232"/>
      <c r="N6" s="232"/>
      <c r="O6" s="232"/>
      <c r="P6" s="232"/>
      <c r="Q6" s="232"/>
      <c r="R6" s="232"/>
    </row>
    <row r="7" spans="1:18" ht="21.75" customHeight="1" x14ac:dyDescent="0.15">
      <c r="A7" s="86" t="s">
        <v>282</v>
      </c>
      <c r="B7" s="184"/>
      <c r="C7" s="90"/>
      <c r="D7" s="90"/>
      <c r="E7" s="90"/>
      <c r="F7" s="90"/>
      <c r="G7" s="186"/>
      <c r="I7" s="256"/>
      <c r="J7" s="291"/>
      <c r="K7" s="232"/>
      <c r="L7" s="257"/>
      <c r="M7" s="232"/>
      <c r="N7" s="232"/>
      <c r="O7" s="232"/>
      <c r="P7" s="232"/>
      <c r="Q7" s="232"/>
      <c r="R7" s="232"/>
    </row>
    <row r="8" spans="1:18" ht="21.75" customHeight="1" x14ac:dyDescent="0.15">
      <c r="A8" s="86" t="s">
        <v>336</v>
      </c>
      <c r="B8" s="184"/>
      <c r="C8" s="90"/>
      <c r="D8" s="90"/>
      <c r="E8" s="90"/>
      <c r="F8" s="90"/>
      <c r="G8" s="186"/>
    </row>
    <row r="9" spans="1:18" ht="21.75" customHeight="1" x14ac:dyDescent="0.15">
      <c r="A9" s="86" t="s">
        <v>319</v>
      </c>
      <c r="B9" s="184"/>
      <c r="C9" s="90"/>
      <c r="D9" s="90"/>
      <c r="E9" s="90"/>
      <c r="F9" s="90"/>
      <c r="G9" s="186"/>
    </row>
    <row r="10" spans="1:18" ht="21.75" customHeight="1" x14ac:dyDescent="0.15">
      <c r="A10" s="86" t="s">
        <v>349</v>
      </c>
      <c r="B10" s="184"/>
      <c r="C10" s="90"/>
      <c r="D10" s="90"/>
      <c r="E10" s="90"/>
      <c r="F10" s="90"/>
      <c r="G10" s="186"/>
    </row>
    <row r="11" spans="1:18" ht="21.75" customHeight="1" x14ac:dyDescent="0.15">
      <c r="A11" s="86" t="s">
        <v>467</v>
      </c>
      <c r="B11" s="184"/>
      <c r="C11" s="90"/>
      <c r="D11" s="90"/>
      <c r="E11" s="90"/>
      <c r="F11" s="90"/>
      <c r="G11" s="186"/>
    </row>
    <row r="12" spans="1:18" ht="21.75" customHeight="1" x14ac:dyDescent="0.15">
      <c r="A12" s="86" t="s">
        <v>468</v>
      </c>
      <c r="B12" s="184"/>
      <c r="C12" s="90"/>
      <c r="D12" s="90"/>
      <c r="E12" s="90"/>
      <c r="F12" s="90"/>
      <c r="G12" s="186"/>
    </row>
    <row r="13" spans="1:18" ht="21.75" customHeight="1" x14ac:dyDescent="0.15">
      <c r="A13" s="86" t="s">
        <v>469</v>
      </c>
      <c r="B13" s="184"/>
      <c r="C13" s="90"/>
      <c r="D13" s="90"/>
      <c r="E13" s="90"/>
      <c r="F13" s="90"/>
      <c r="G13" s="186"/>
    </row>
    <row r="14" spans="1:18" ht="21.75" customHeight="1" x14ac:dyDescent="0.15">
      <c r="A14" s="86" t="s">
        <v>350</v>
      </c>
      <c r="B14" s="184"/>
      <c r="C14" s="90"/>
      <c r="D14" s="90"/>
      <c r="E14" s="90"/>
      <c r="F14" s="90"/>
      <c r="G14" s="186"/>
    </row>
    <row r="15" spans="1:18" ht="21.75" customHeight="1" x14ac:dyDescent="0.15">
      <c r="A15" s="86" t="s">
        <v>351</v>
      </c>
      <c r="B15" s="184"/>
      <c r="C15" s="90"/>
      <c r="D15" s="90"/>
      <c r="E15" s="90"/>
      <c r="F15" s="90"/>
      <c r="G15" s="186"/>
    </row>
    <row r="16" spans="1:18" ht="21.75" customHeight="1" x14ac:dyDescent="0.15">
      <c r="A16" s="86" t="s">
        <v>352</v>
      </c>
      <c r="B16" s="184"/>
      <c r="C16" s="90"/>
      <c r="D16" s="90"/>
      <c r="E16" s="90"/>
      <c r="F16" s="90"/>
      <c r="G16" s="186"/>
    </row>
    <row r="17" spans="1:7" ht="21.75" customHeight="1" x14ac:dyDescent="0.15">
      <c r="A17" s="86" t="s">
        <v>284</v>
      </c>
      <c r="B17" s="185"/>
      <c r="C17" s="187" t="s">
        <v>289</v>
      </c>
      <c r="D17" s="90"/>
      <c r="E17" s="187" t="s">
        <v>290</v>
      </c>
      <c r="F17" s="90"/>
      <c r="G17" s="186"/>
    </row>
    <row r="18" spans="1:7" ht="21.75" customHeight="1" x14ac:dyDescent="0.15">
      <c r="A18" s="287" t="s">
        <v>471</v>
      </c>
      <c r="B18" s="288"/>
      <c r="G18" s="186"/>
    </row>
  </sheetData>
  <mergeCells count="7">
    <mergeCell ref="P1:R1"/>
    <mergeCell ref="A1:F1"/>
    <mergeCell ref="B5:F5"/>
    <mergeCell ref="B3:D3"/>
    <mergeCell ref="B4:D4"/>
    <mergeCell ref="B2:F2"/>
    <mergeCell ref="K1:N1"/>
  </mergeCells>
  <phoneticPr fontId="9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zoomScaleSheetLayoutView="100" workbookViewId="0">
      <selection activeCell="A5" sqref="A5:D5"/>
    </sheetView>
  </sheetViews>
  <sheetFormatPr defaultRowHeight="13.5" x14ac:dyDescent="0.15"/>
  <cols>
    <col min="1" max="1" width="9.375" style="94" customWidth="1"/>
    <col min="2" max="2" width="14.875" style="94" customWidth="1"/>
    <col min="3" max="3" width="26.25" style="94" customWidth="1"/>
    <col min="4" max="4" width="14.5" style="94" customWidth="1"/>
    <col min="5" max="5" width="19.375" style="94" customWidth="1"/>
    <col min="6" max="16384" width="9" style="94"/>
  </cols>
  <sheetData>
    <row r="1" spans="1:6" s="47" customFormat="1" ht="18.75" x14ac:dyDescent="0.15">
      <c r="A1" s="350"/>
      <c r="B1" s="350"/>
      <c r="C1" s="350"/>
      <c r="D1" s="350"/>
      <c r="E1" s="350"/>
    </row>
    <row r="2" spans="1:6" s="47" customFormat="1" ht="26.25" customHeight="1" x14ac:dyDescent="0.15">
      <c r="A2" s="351" t="s">
        <v>291</v>
      </c>
      <c r="B2" s="351"/>
      <c r="C2" s="351"/>
      <c r="D2" s="351"/>
      <c r="E2" s="351"/>
    </row>
    <row r="3" spans="1:6" s="47" customFormat="1" ht="21" customHeight="1" x14ac:dyDescent="0.15">
      <c r="A3" s="127"/>
      <c r="B3" s="127"/>
      <c r="C3" s="127"/>
      <c r="D3" s="128"/>
      <c r="E3" s="46"/>
      <c r="F3" s="45"/>
    </row>
    <row r="4" spans="1:6" s="47" customFormat="1" ht="21" customHeight="1" x14ac:dyDescent="0.15">
      <c r="A4" s="127"/>
      <c r="B4" s="45"/>
      <c r="C4" s="45"/>
      <c r="D4" s="128"/>
      <c r="E4" s="46"/>
      <c r="F4" s="45"/>
    </row>
    <row r="5" spans="1:6" s="47" customFormat="1" ht="14.25" x14ac:dyDescent="0.15">
      <c r="A5" s="352"/>
      <c r="B5" s="352"/>
      <c r="C5" s="352"/>
      <c r="D5" s="352"/>
      <c r="E5" s="91" t="s">
        <v>292</v>
      </c>
    </row>
    <row r="6" spans="1:6" ht="30.75" customHeight="1" x14ac:dyDescent="0.15">
      <c r="A6" s="353" t="s">
        <v>67</v>
      </c>
      <c r="B6" s="353"/>
      <c r="C6" s="93"/>
      <c r="D6" s="92" t="s">
        <v>140</v>
      </c>
      <c r="E6" s="93"/>
    </row>
    <row r="7" spans="1:6" ht="30.75" customHeight="1" x14ac:dyDescent="0.15">
      <c r="A7" s="353" t="s">
        <v>141</v>
      </c>
      <c r="B7" s="353"/>
      <c r="C7" s="354"/>
      <c r="D7" s="354"/>
      <c r="E7" s="354"/>
    </row>
    <row r="8" spans="1:6" ht="30.75" customHeight="1" x14ac:dyDescent="0.15">
      <c r="A8" s="353" t="s">
        <v>142</v>
      </c>
      <c r="B8" s="353"/>
      <c r="C8" s="355" t="s">
        <v>304</v>
      </c>
      <c r="D8" s="355"/>
      <c r="E8" s="355"/>
    </row>
    <row r="9" spans="1:6" ht="30.75" customHeight="1" x14ac:dyDescent="0.15">
      <c r="A9" s="353" t="s">
        <v>143</v>
      </c>
      <c r="B9" s="353"/>
      <c r="C9" s="354"/>
      <c r="D9" s="356"/>
      <c r="E9" s="356"/>
    </row>
    <row r="10" spans="1:6" ht="30.75" customHeight="1" x14ac:dyDescent="0.15">
      <c r="A10" s="353" t="s">
        <v>144</v>
      </c>
      <c r="B10" s="353"/>
      <c r="C10" s="95"/>
      <c r="D10" s="96" t="s">
        <v>145</v>
      </c>
      <c r="E10" s="189"/>
    </row>
    <row r="11" spans="1:6" ht="30.75" customHeight="1" x14ac:dyDescent="0.15">
      <c r="A11" s="353" t="s">
        <v>146</v>
      </c>
      <c r="B11" s="353"/>
      <c r="C11" s="95"/>
      <c r="D11" s="97" t="s">
        <v>84</v>
      </c>
      <c r="E11" s="189"/>
    </row>
    <row r="12" spans="1:6" ht="24" customHeight="1" x14ac:dyDescent="0.15">
      <c r="A12" s="357" t="s">
        <v>293</v>
      </c>
      <c r="B12" s="357" t="s">
        <v>294</v>
      </c>
      <c r="C12" s="360"/>
      <c r="D12" s="360"/>
      <c r="E12" s="360"/>
    </row>
    <row r="13" spans="1:6" ht="24" customHeight="1" x14ac:dyDescent="0.15">
      <c r="A13" s="358"/>
      <c r="B13" s="358"/>
      <c r="C13" s="361" t="s">
        <v>295</v>
      </c>
      <c r="D13" s="362"/>
      <c r="E13" s="363"/>
    </row>
    <row r="14" spans="1:6" ht="24" customHeight="1" x14ac:dyDescent="0.15">
      <c r="A14" s="358"/>
      <c r="B14" s="358"/>
      <c r="C14" s="361" t="s">
        <v>296</v>
      </c>
      <c r="D14" s="362"/>
      <c r="E14" s="363"/>
    </row>
    <row r="15" spans="1:6" ht="24" customHeight="1" x14ac:dyDescent="0.15">
      <c r="A15" s="358"/>
      <c r="B15" s="358"/>
      <c r="C15" s="361" t="s">
        <v>297</v>
      </c>
      <c r="D15" s="362"/>
      <c r="E15" s="363"/>
    </row>
    <row r="16" spans="1:6" ht="24" customHeight="1" x14ac:dyDescent="0.15">
      <c r="A16" s="358"/>
      <c r="B16" s="358"/>
      <c r="C16" s="367" t="s">
        <v>298</v>
      </c>
      <c r="D16" s="368"/>
      <c r="E16" s="368"/>
    </row>
    <row r="17" spans="1:5" ht="24" customHeight="1" x14ac:dyDescent="0.15">
      <c r="A17" s="358"/>
      <c r="B17" s="358"/>
      <c r="C17" s="368"/>
      <c r="D17" s="368"/>
      <c r="E17" s="368"/>
    </row>
    <row r="18" spans="1:5" ht="24" customHeight="1" x14ac:dyDescent="0.15">
      <c r="A18" s="358"/>
      <c r="B18" s="359"/>
      <c r="C18" s="369"/>
      <c r="D18" s="369"/>
      <c r="E18" s="369"/>
    </row>
    <row r="19" spans="1:5" ht="24" customHeight="1" x14ac:dyDescent="0.15">
      <c r="A19" s="358"/>
      <c r="B19" s="370" t="s">
        <v>299</v>
      </c>
      <c r="C19" s="373"/>
      <c r="D19" s="374"/>
      <c r="E19" s="375"/>
    </row>
    <row r="20" spans="1:5" ht="24" customHeight="1" x14ac:dyDescent="0.15">
      <c r="A20" s="358"/>
      <c r="B20" s="371"/>
      <c r="C20" s="376"/>
      <c r="D20" s="377"/>
      <c r="E20" s="378"/>
    </row>
    <row r="21" spans="1:5" ht="24" customHeight="1" x14ac:dyDescent="0.15">
      <c r="A21" s="358"/>
      <c r="B21" s="371"/>
      <c r="C21" s="361" t="s">
        <v>300</v>
      </c>
      <c r="D21" s="362"/>
      <c r="E21" s="363"/>
    </row>
    <row r="22" spans="1:5" ht="24" customHeight="1" x14ac:dyDescent="0.15">
      <c r="A22" s="358"/>
      <c r="B22" s="371"/>
      <c r="C22" s="379" t="s">
        <v>301</v>
      </c>
      <c r="D22" s="362"/>
      <c r="E22" s="363"/>
    </row>
    <row r="23" spans="1:5" ht="24" customHeight="1" x14ac:dyDescent="0.15">
      <c r="A23" s="358"/>
      <c r="B23" s="371"/>
      <c r="C23" s="380"/>
      <c r="D23" s="381"/>
      <c r="E23" s="382"/>
    </row>
    <row r="24" spans="1:5" ht="24" customHeight="1" x14ac:dyDescent="0.15">
      <c r="A24" s="358"/>
      <c r="B24" s="371"/>
      <c r="C24" s="376"/>
      <c r="D24" s="377"/>
      <c r="E24" s="378"/>
    </row>
    <row r="25" spans="1:5" ht="24" customHeight="1" x14ac:dyDescent="0.15">
      <c r="A25" s="358"/>
      <c r="B25" s="372"/>
      <c r="C25" s="364"/>
      <c r="D25" s="364"/>
      <c r="E25" s="364"/>
    </row>
    <row r="26" spans="1:5" ht="30.75" customHeight="1" x14ac:dyDescent="0.15">
      <c r="A26" s="359"/>
      <c r="B26" s="98" t="s">
        <v>302</v>
      </c>
      <c r="C26" s="365"/>
      <c r="D26" s="365"/>
      <c r="E26" s="365"/>
    </row>
    <row r="27" spans="1:5" ht="30.75" customHeight="1" x14ac:dyDescent="0.15">
      <c r="A27" s="366" t="s">
        <v>147</v>
      </c>
      <c r="B27" s="366"/>
      <c r="C27" s="95"/>
      <c r="D27" s="92" t="s">
        <v>148</v>
      </c>
      <c r="E27" s="189"/>
    </row>
    <row r="28" spans="1:5" ht="30.75" customHeight="1" x14ac:dyDescent="0.15">
      <c r="A28" s="366" t="s">
        <v>149</v>
      </c>
      <c r="B28" s="366"/>
      <c r="C28" s="95"/>
      <c r="D28" s="92" t="s">
        <v>150</v>
      </c>
      <c r="E28" s="189"/>
    </row>
  </sheetData>
  <mergeCells count="32">
    <mergeCell ref="A27:B27"/>
    <mergeCell ref="A28:B28"/>
    <mergeCell ref="C16:E16"/>
    <mergeCell ref="C17:E17"/>
    <mergeCell ref="C18:E18"/>
    <mergeCell ref="B19:B25"/>
    <mergeCell ref="C19:E19"/>
    <mergeCell ref="C20:E20"/>
    <mergeCell ref="C21:E21"/>
    <mergeCell ref="C22:E22"/>
    <mergeCell ref="C23:E23"/>
    <mergeCell ref="C24:E24"/>
    <mergeCell ref="A11:B11"/>
    <mergeCell ref="A12:A26"/>
    <mergeCell ref="B12:B18"/>
    <mergeCell ref="C12:E12"/>
    <mergeCell ref="C13:E13"/>
    <mergeCell ref="C14:E14"/>
    <mergeCell ref="C15:E15"/>
    <mergeCell ref="C25:E25"/>
    <mergeCell ref="C26:E26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zoomScaleSheetLayoutView="100" workbookViewId="0">
      <selection activeCell="E51" sqref="E51"/>
    </sheetView>
  </sheetViews>
  <sheetFormatPr defaultColWidth="5.75" defaultRowHeight="13.5" x14ac:dyDescent="0.15"/>
  <cols>
    <col min="1" max="1" width="8.5" style="49" customWidth="1"/>
    <col min="2" max="2" width="9.5" style="49" customWidth="1"/>
    <col min="3" max="3" width="9.625" style="49" customWidth="1"/>
    <col min="4" max="23" width="2.875" style="49" customWidth="1"/>
    <col min="24" max="16384" width="5.75" style="49"/>
  </cols>
  <sheetData>
    <row r="1" spans="1:32" s="40" customFormat="1" ht="18.75" x14ac:dyDescent="0.15">
      <c r="A1" s="350">
        <f>参数表!B2</f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9"/>
      <c r="Y1" s="39"/>
      <c r="Z1" s="39"/>
      <c r="AA1" s="39"/>
      <c r="AB1" s="39"/>
      <c r="AC1" s="39"/>
      <c r="AD1" s="39"/>
      <c r="AE1" s="39"/>
      <c r="AF1" s="39"/>
    </row>
    <row r="2" spans="1:32" s="42" customFormat="1" ht="22.5" x14ac:dyDescent="0.15">
      <c r="A2" s="386" t="s">
        <v>252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41"/>
      <c r="Y2" s="41"/>
      <c r="Z2" s="41"/>
      <c r="AA2" s="41"/>
      <c r="AB2" s="41"/>
      <c r="AC2" s="41"/>
      <c r="AD2" s="41"/>
      <c r="AE2" s="41"/>
      <c r="AF2" s="41"/>
    </row>
    <row r="3" spans="1:32" s="43" customFormat="1" ht="17.25" customHeight="1" x14ac:dyDescent="0.15">
      <c r="A3" s="127" t="str">
        <f>参数表!A3&amp;参数表!B3</f>
        <v>施工单位：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29" t="str">
        <f>参数表!$E$3&amp;参数表!$F$3</f>
        <v>合同号：</v>
      </c>
      <c r="S3" s="130"/>
      <c r="T3" s="130"/>
      <c r="U3" s="130"/>
      <c r="V3" s="130"/>
    </row>
    <row r="4" spans="1:32" s="43" customFormat="1" ht="17.25" customHeight="1" x14ac:dyDescent="0.15">
      <c r="A4" s="127" t="str">
        <f>参数表!A4&amp;参数表!B4</f>
        <v>监理单位：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29" t="str">
        <f>参数表!$E$4&amp;参数表!$F$4</f>
        <v>合同号：</v>
      </c>
      <c r="S4" s="130"/>
      <c r="T4" s="130"/>
      <c r="U4" s="130"/>
      <c r="V4" s="130"/>
    </row>
    <row r="5" spans="1:3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387" t="s">
        <v>253</v>
      </c>
      <c r="W5" s="387"/>
      <c r="X5" s="45"/>
      <c r="Y5" s="45"/>
      <c r="Z5" s="46"/>
      <c r="AA5" s="46"/>
      <c r="AB5" s="46"/>
      <c r="AC5" s="46"/>
      <c r="AD5" s="46"/>
      <c r="AE5" s="46"/>
    </row>
    <row r="6" spans="1:32" ht="21.75" customHeight="1" x14ac:dyDescent="0.15">
      <c r="A6" s="48" t="s">
        <v>81</v>
      </c>
      <c r="B6" s="391">
        <f>参数表!B5</f>
        <v>0</v>
      </c>
      <c r="C6" s="392"/>
      <c r="D6" s="392"/>
      <c r="E6" s="392"/>
      <c r="F6" s="392"/>
      <c r="G6" s="392"/>
      <c r="H6" s="392"/>
      <c r="I6" s="393"/>
      <c r="J6" s="383" t="s">
        <v>82</v>
      </c>
      <c r="K6" s="384"/>
      <c r="L6" s="384"/>
      <c r="M6" s="384"/>
      <c r="N6" s="385"/>
      <c r="O6" s="388">
        <f>监抽钢筋检表!$S$6</f>
        <v>0</v>
      </c>
      <c r="P6" s="389"/>
      <c r="Q6" s="389"/>
      <c r="R6" s="389"/>
      <c r="S6" s="389"/>
      <c r="T6" s="389"/>
      <c r="U6" s="389"/>
      <c r="V6" s="389"/>
      <c r="W6" s="390"/>
    </row>
    <row r="7" spans="1:32" ht="21.75" customHeight="1" x14ac:dyDescent="0.15">
      <c r="A7" s="48" t="s">
        <v>83</v>
      </c>
      <c r="B7" s="391" t="str">
        <f>参数表!B6&amp;CHAR(10)&amp;参数表!C6&amp;参数表!D6&amp;"钢筋"</f>
        <v xml:space="preserve">
钢筋</v>
      </c>
      <c r="C7" s="392"/>
      <c r="D7" s="392"/>
      <c r="E7" s="392"/>
      <c r="F7" s="392"/>
      <c r="G7" s="392"/>
      <c r="H7" s="392"/>
      <c r="I7" s="393"/>
      <c r="J7" s="383" t="s">
        <v>107</v>
      </c>
      <c r="K7" s="384"/>
      <c r="L7" s="384"/>
      <c r="M7" s="384"/>
      <c r="N7" s="385"/>
      <c r="O7" s="388">
        <f>监抽钢筋检表!$S$7</f>
        <v>0</v>
      </c>
      <c r="P7" s="389"/>
      <c r="Q7" s="389"/>
      <c r="R7" s="389"/>
      <c r="S7" s="389"/>
      <c r="T7" s="389"/>
      <c r="U7" s="389"/>
      <c r="V7" s="389"/>
      <c r="W7" s="390"/>
    </row>
    <row r="8" spans="1:32" ht="24" customHeight="1" x14ac:dyDescent="0.15">
      <c r="A8" s="50" t="s">
        <v>102</v>
      </c>
      <c r="B8" s="50" t="s">
        <v>88</v>
      </c>
      <c r="C8" s="50" t="s">
        <v>108</v>
      </c>
      <c r="D8" s="383" t="s">
        <v>109</v>
      </c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5"/>
    </row>
    <row r="9" spans="1:32" x14ac:dyDescent="0.15">
      <c r="A9" s="394" t="s">
        <v>254</v>
      </c>
      <c r="B9" s="396" t="s">
        <v>110</v>
      </c>
      <c r="C9" s="394" t="s">
        <v>255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4"/>
    </row>
    <row r="10" spans="1:32" ht="11.25" customHeight="1" x14ac:dyDescent="0.15">
      <c r="A10" s="395"/>
      <c r="B10" s="397"/>
      <c r="C10" s="395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</row>
    <row r="11" spans="1:32" ht="11.25" customHeight="1" x14ac:dyDescent="0.15">
      <c r="A11" s="395"/>
      <c r="B11" s="397"/>
      <c r="C11" s="395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</row>
    <row r="12" spans="1:32" ht="11.25" customHeight="1" x14ac:dyDescent="0.15">
      <c r="A12" s="395"/>
      <c r="B12" s="397"/>
      <c r="C12" s="395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</row>
    <row r="13" spans="1:32" ht="11.25" customHeight="1" x14ac:dyDescent="0.15">
      <c r="A13" s="395"/>
      <c r="B13" s="397"/>
      <c r="C13" s="395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 t="s">
        <v>386</v>
      </c>
      <c r="O13" s="56"/>
      <c r="P13" s="56"/>
      <c r="Q13" s="56"/>
      <c r="R13" s="56"/>
      <c r="S13" s="56"/>
      <c r="T13" s="56"/>
      <c r="U13" s="56"/>
      <c r="V13" s="56"/>
      <c r="W13" s="57"/>
    </row>
    <row r="14" spans="1:32" ht="11.25" customHeight="1" x14ac:dyDescent="0.15">
      <c r="A14" s="395"/>
      <c r="B14" s="398"/>
      <c r="C14" s="395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</row>
    <row r="15" spans="1:32" ht="11.25" customHeight="1" x14ac:dyDescent="0.15">
      <c r="A15" s="395"/>
      <c r="B15" s="398"/>
      <c r="C15" s="39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</row>
    <row r="16" spans="1:32" ht="11.25" customHeight="1" x14ac:dyDescent="0.15">
      <c r="A16" s="395"/>
      <c r="B16" s="398"/>
      <c r="C16" s="39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</row>
    <row r="17" spans="1:23" ht="11.25" customHeight="1" x14ac:dyDescent="0.15">
      <c r="A17" s="395"/>
      <c r="B17" s="398"/>
      <c r="C17" s="39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</row>
    <row r="18" spans="1:23" ht="11.25" customHeight="1" x14ac:dyDescent="0.15">
      <c r="A18" s="395"/>
      <c r="B18" s="399"/>
      <c r="C18" s="395"/>
      <c r="D18" s="58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</row>
    <row r="19" spans="1:23" ht="8.25" customHeight="1" x14ac:dyDescent="0.15">
      <c r="A19" s="394" t="s">
        <v>256</v>
      </c>
      <c r="B19" s="400" t="s">
        <v>257</v>
      </c>
      <c r="C19" s="394" t="s">
        <v>258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1:23" ht="8.25" customHeight="1" x14ac:dyDescent="0.15">
      <c r="A20" s="395"/>
      <c r="B20" s="401"/>
      <c r="C20" s="395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1:23" ht="8.25" customHeight="1" x14ac:dyDescent="0.15">
      <c r="A21" s="395"/>
      <c r="B21" s="401"/>
      <c r="C21" s="395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 t="s">
        <v>259</v>
      </c>
      <c r="O21" s="63"/>
      <c r="P21" s="63"/>
      <c r="Q21" s="63"/>
      <c r="R21" s="63"/>
      <c r="S21" s="63"/>
      <c r="T21" s="63"/>
      <c r="U21" s="63"/>
      <c r="V21" s="63"/>
      <c r="W21" s="64"/>
    </row>
    <row r="22" spans="1:23" ht="8.25" customHeight="1" x14ac:dyDescent="0.15">
      <c r="A22" s="395"/>
      <c r="B22" s="401"/>
      <c r="C22" s="395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1:23" ht="8.25" customHeight="1" x14ac:dyDescent="0.15">
      <c r="A23" s="395"/>
      <c r="B23" s="401"/>
      <c r="C23" s="395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</row>
    <row r="24" spans="1:23" ht="8.25" customHeight="1" x14ac:dyDescent="0.15">
      <c r="A24" s="395"/>
      <c r="B24" s="401"/>
      <c r="C24" s="395"/>
      <c r="D24" s="192">
        <f ca="1">RANDBETWEEN(-10,10)</f>
        <v>-9</v>
      </c>
      <c r="E24" s="193" t="str">
        <f ca="1">IF(COUNTA(D24:$D$24)&lt;监抽钢筋检表!$I$14,IF(SUM(COUNTIF(D24:$D24,"&gt;20")+COUNTIF(D24:$D24,"&lt;-20"))&gt;=1,RANDBETWEEN(-20,20),RANDBETWEEN(-22,22)),"")</f>
        <v/>
      </c>
      <c r="F24" s="193" t="str">
        <f ca="1">IF(COUNTA($D24:E$24)&lt;监抽钢筋检表!$I$14,IF(SUM(COUNTIF($D24:E24,"&gt;20")+COUNTIF($D24:E24,"&lt;-20"))&gt;=1,RANDBETWEEN(-20,20),RANDBETWEEN(-22,22)),"")</f>
        <v/>
      </c>
      <c r="G24" s="193" t="str">
        <f ca="1">IF(COUNTA($D24:F$24)&lt;监抽钢筋检表!$I$14,IF(SUM(COUNTIF($D24:F24,"&gt;20")+COUNTIF($D24:F24,"&lt;-20"))&gt;=1,RANDBETWEEN(-20,20),RANDBETWEEN(-22,22)),"")</f>
        <v/>
      </c>
      <c r="H24" s="193" t="str">
        <f ca="1">IF(COUNTA($D24:G$24)&lt;监抽钢筋检表!$I$14,IF(SUM(COUNTIF($D24:G24,"&gt;20")+COUNTIF($D24:G24,"&lt;-20"))&gt;=1,RANDBETWEEN(-20,20),RANDBETWEEN(-22,22)),"")</f>
        <v/>
      </c>
      <c r="I24" s="193" t="str">
        <f ca="1">IF(COUNTA($D24:H$24)&lt;监抽钢筋检表!$I$14,IF(SUM(COUNTIF($D24:H24,"&gt;20")+COUNTIF($D24:H24,"&lt;-20"))&gt;=1,RANDBETWEEN(-20,20),RANDBETWEEN(-22,22)),"")</f>
        <v/>
      </c>
      <c r="J24" s="193" t="str">
        <f ca="1">IF(COUNTA($D24:I$24)&lt;监抽钢筋检表!$I$14,IF(SUM(COUNTIF($D24:I24,"&gt;20")+COUNTIF($D24:I24,"&lt;-20"))&gt;=1,RANDBETWEEN(-20,20),RANDBETWEEN(-22,22)),"")</f>
        <v/>
      </c>
      <c r="K24" s="193" t="str">
        <f ca="1">IF(COUNTA($D24:J$24)&lt;监抽钢筋检表!$I$14,IF(SUM(COUNTIF($D24:J24,"&gt;20")+COUNTIF($D24:J24,"&lt;-20"))&gt;=1,RANDBETWEEN(-20,20),RANDBETWEEN(-22,22)),"")</f>
        <v/>
      </c>
      <c r="L24" s="193" t="str">
        <f ca="1">IF(COUNTA($D24:K$24)&lt;监抽钢筋检表!$I$14,IF(SUM(COUNTIF($D24:K24,"&gt;20")+COUNTIF($D24:K24,"&lt;-20"))&gt;=1,RANDBETWEEN(-20,20),RANDBETWEEN(-22,22)),"")</f>
        <v/>
      </c>
      <c r="M24" s="193" t="str">
        <f ca="1">IF(COUNTA($D24:L$24)&lt;监抽钢筋检表!$I$14,IF(SUM(COUNTIF($D24:L24,"&gt;20")+COUNTIF($D24:L24,"&lt;-20"))&gt;=1,RANDBETWEEN(-20,20),RANDBETWEEN(-22,22)),"")</f>
        <v/>
      </c>
      <c r="N24" s="193" t="str">
        <f ca="1">IF(COUNTA($D24:M$24)&lt;监抽钢筋检表!$I$14,IF(SUM(COUNTIF($D24:M24,"&gt;20")+COUNTIF($D24:M24,"&lt;-20"))&gt;=1,RANDBETWEEN(-20,20),RANDBETWEEN(-22,22)),"")</f>
        <v/>
      </c>
      <c r="O24" s="193" t="str">
        <f ca="1">IF(COUNTA($D24:N$24)&lt;监抽钢筋检表!$I$14,IF(SUM(COUNTIF($D24:N24,"&gt;20")+COUNTIF($D24:N24,"&lt;-20"))&gt;=1,RANDBETWEEN(-20,20),RANDBETWEEN(-22,22)),"")</f>
        <v/>
      </c>
      <c r="P24" s="193" t="str">
        <f ca="1">IF(COUNTA($D24:O$24)&lt;监抽钢筋检表!$I$14,IF(SUM(COUNTIF($D24:O24,"&gt;20")+COUNTIF($D24:O24,"&lt;-20"))&gt;=1,RANDBETWEEN(-20,20),RANDBETWEEN(-22,22)),"")</f>
        <v/>
      </c>
      <c r="Q24" s="193" t="str">
        <f ca="1">IF(COUNTA($D24:P$24)&lt;监抽钢筋检表!$I$14,IF(SUM(COUNTIF($D24:P24,"&gt;20")+COUNTIF($D24:P24,"&lt;-20"))&gt;=1,RANDBETWEEN(-20,20),RANDBETWEEN(-22,22)),"")</f>
        <v/>
      </c>
      <c r="R24" s="193" t="str">
        <f ca="1">IF(COUNTA($D24:Q$24)&lt;监抽钢筋检表!$I$14,IF(SUM(COUNTIF($D24:Q24,"&gt;20")+COUNTIF($D24:Q24,"&lt;-20"))&gt;=1,RANDBETWEEN(-20,20),RANDBETWEEN(-22,22)),"")</f>
        <v/>
      </c>
      <c r="S24" s="193" t="str">
        <f ca="1">IF(COUNTA($D24:R$24)&lt;监抽钢筋检表!$I$14,IF(SUM(COUNTIF($D24:R24,"&gt;20")+COUNTIF($D24:R24,"&lt;-20"))&gt;=1,RANDBETWEEN(-20,20),RANDBETWEEN(-22,22)),"")</f>
        <v/>
      </c>
      <c r="T24" s="193" t="str">
        <f ca="1">IF(COUNTA($D24:S$24)&lt;监抽钢筋检表!$I$14,IF(SUM(COUNTIF($D24:S24,"&gt;20")+COUNTIF($D24:S24,"&lt;-20"))&gt;=1,RANDBETWEEN(-20,20),RANDBETWEEN(-22,22)),"")</f>
        <v/>
      </c>
      <c r="U24" s="193" t="str">
        <f ca="1">IF(COUNTA($D24:T$24)&lt;监抽钢筋检表!$I$14,IF(SUM(COUNTIF($D24:T24,"&gt;20")+COUNTIF($D24:T24,"&lt;-20"))&gt;=1,RANDBETWEEN(-20,20),RANDBETWEEN(-22,22)),"")</f>
        <v/>
      </c>
      <c r="V24" s="193" t="str">
        <f ca="1">IF(COUNTA($D24:U$24)&lt;监抽钢筋检表!$I$14,IF(SUM(COUNTIF($D24:U24,"&gt;20")+COUNTIF($D24:U24,"&lt;-20"))&gt;=1,RANDBETWEEN(-20,20),RANDBETWEEN(-22,22)),"")</f>
        <v/>
      </c>
      <c r="W24" s="194" t="str">
        <f ca="1">IF(COUNTA($D24:V$24)&lt;监抽钢筋检表!$I$14,IF(SUM(COUNTIF($D24:V24,"&gt;20")+COUNTIF($D24:V24,"&lt;-20"))&gt;=1,RANDBETWEEN(-20,20),RANDBETWEEN(-22,22)),"")</f>
        <v/>
      </c>
    </row>
    <row r="25" spans="1:23" ht="8.25" customHeight="1" x14ac:dyDescent="0.15">
      <c r="A25" s="395"/>
      <c r="B25" s="401"/>
      <c r="C25" s="395"/>
      <c r="D25" s="195" t="str">
        <f ca="1">IF(COUNTA(D24:$W$24)&lt;监抽钢筋检表!$I$14,IF(SUM(COUNTIF(D24:$W24,"&gt;20")+COUNTIF(D24:$W24,"&lt;-20"))&gt;=1,RANDBETWEEN(-20,20),RANDBETWEEN(-22,22)),"")</f>
        <v/>
      </c>
      <c r="E25" s="196" t="str">
        <f ca="1">IF(COUNTA($D$24:$W24)+COUNTA(D25:$D25)&lt;监抽钢筋检表!$I$14,IF(SUM(COUNTIF($D$24:$W24,"&gt;10")+COUNTIF($D$24:$W24,"&lt;-10"),COUNTIF(D25:$D25,"&gt;10")+COUNTIF(D25:$D25,"&lt;-10"))&gt;=1,RANDBETWEEN(-10,10),RANDBETWEEN(-12,12)),"")</f>
        <v/>
      </c>
      <c r="F25" s="196" t="str">
        <f ca="1">IF(COUNTA($D$24:$W24)+COUNTA($D25:E25)&lt;监抽钢筋检表!$I$14,IF(SUM(COUNTIF($D$24:$W24,"&gt;10")+COUNTIF($D$24:$W24,"&lt;-10"),COUNTIF($D25:E25,"&gt;10")+COUNTIF($D25:E25,"&lt;-10"))&gt;=1,RANDBETWEEN(-10,10),RANDBETWEEN(-12,12)),"")</f>
        <v/>
      </c>
      <c r="G25" s="196" t="str">
        <f ca="1">IF(COUNTA($D$24:$W24)+COUNTA($D25:F25)&lt;监抽钢筋检表!$I$14,IF(SUM(COUNTIF($D$24:$W24,"&gt;10")+COUNTIF($D$24:$W24,"&lt;-10"),COUNTIF($D25:F25,"&gt;10")+COUNTIF($D25:F25,"&lt;-10"))&gt;=1,RANDBETWEEN(-10,10),RANDBETWEEN(-12,12)),"")</f>
        <v/>
      </c>
      <c r="H25" s="196" t="str">
        <f ca="1">IF(COUNTA($D$24:$W24)+COUNTA($D25:G25)&lt;监抽钢筋检表!$I$14,IF(SUM(COUNTIF($D$24:$W24,"&gt;10")+COUNTIF($D$24:$W24,"&lt;-10"),COUNTIF($D25:G25,"&gt;10")+COUNTIF($D25:G25,"&lt;-10"))&gt;=1,RANDBETWEEN(-10,10),RANDBETWEEN(-12,12)),"")</f>
        <v/>
      </c>
      <c r="I25" s="196" t="str">
        <f ca="1">IF(COUNTA($D$24:$W24)+COUNTA($D25:H25)&lt;监抽钢筋检表!$I$14,IF(SUM(COUNTIF($D$24:$W24,"&gt;10")+COUNTIF($D$24:$W24,"&lt;-10"),COUNTIF($D25:H25,"&gt;10")+COUNTIF($D25:H25,"&lt;-10"))&gt;=1,RANDBETWEEN(-10,10),RANDBETWEEN(-12,12)),"")</f>
        <v/>
      </c>
      <c r="J25" s="196" t="str">
        <f ca="1">IF(COUNTA($D$24:$W24)+COUNTA($D25:I25)&lt;监抽钢筋检表!$I$14,IF(SUM(COUNTIF($D$24:$W24,"&gt;10")+COUNTIF($D$24:$W24,"&lt;-10"),COUNTIF($D25:I25,"&gt;10")+COUNTIF($D25:I25,"&lt;-10"))&gt;=1,RANDBETWEEN(-10,10),RANDBETWEEN(-12,12)),"")</f>
        <v/>
      </c>
      <c r="K25" s="196" t="str">
        <f ca="1">IF(COUNTA($D$24:$W24)+COUNTA($D25:J25)&lt;监抽钢筋检表!$I$14,IF(SUM(COUNTIF($D$24:$W24,"&gt;10")+COUNTIF($D$24:$W24,"&lt;-10"),COUNTIF($D25:J25,"&gt;10")+COUNTIF($D25:J25,"&lt;-10"))&gt;=1,RANDBETWEEN(-10,10),RANDBETWEEN(-12,12)),"")</f>
        <v/>
      </c>
      <c r="L25" s="196" t="str">
        <f ca="1">IF(COUNTA($D$24:$W24)+COUNTA($D25:K25)&lt;监抽钢筋检表!$I$14,IF(SUM(COUNTIF($D$24:$W24,"&gt;10")+COUNTIF($D$24:$W24,"&lt;-10"),COUNTIF($D25:K25,"&gt;10")+COUNTIF($D25:K25,"&lt;-10"))&gt;=1,RANDBETWEEN(-10,10),RANDBETWEEN(-12,12)),"")</f>
        <v/>
      </c>
      <c r="M25" s="196" t="str">
        <f ca="1">IF(COUNTA($D$24:$W24)+COUNTA($D25:L25)&lt;监抽钢筋检表!$I$14,IF(SUM(COUNTIF($D$24:$W24,"&gt;10")+COUNTIF($D$24:$W24,"&lt;-10"),COUNTIF($D25:L25,"&gt;10")+COUNTIF($D25:L25,"&lt;-10"))&gt;=1,RANDBETWEEN(-10,10),RANDBETWEEN(-12,12)),"")</f>
        <v/>
      </c>
      <c r="N25" s="196" t="str">
        <f ca="1">IF(COUNTA($D$24:$W24)+COUNTA($D25:M25)&lt;监抽钢筋检表!$I$14,IF(SUM(COUNTIF($D$24:$W24,"&gt;10")+COUNTIF($D$24:$W24,"&lt;-10"),COUNTIF($D25:M25,"&gt;10")+COUNTIF($D25:M25,"&lt;-10"))&gt;=1,RANDBETWEEN(-10,10),RANDBETWEEN(-12,12)),"")</f>
        <v/>
      </c>
      <c r="O25" s="196" t="str">
        <f ca="1">IF(COUNTA($D$24:$W24)+COUNTA($D25:N25)&lt;监抽钢筋检表!$I$14,IF(SUM(COUNTIF($D$24:$W24,"&gt;10")+COUNTIF($D$24:$W24,"&lt;-10"),COUNTIF($D25:N25,"&gt;10")+COUNTIF($D25:N25,"&lt;-10"))&gt;=1,RANDBETWEEN(-10,10),RANDBETWEEN(-12,12)),"")</f>
        <v/>
      </c>
      <c r="P25" s="196" t="str">
        <f ca="1">IF(COUNTA($D$24:$W24)+COUNTA($D25:O25)&lt;监抽钢筋检表!$I$14,IF(SUM(COUNTIF($D$24:$W24,"&gt;10")+COUNTIF($D$24:$W24,"&lt;-10"),COUNTIF($D25:O25,"&gt;10")+COUNTIF($D25:O25,"&lt;-10"))&gt;=1,RANDBETWEEN(-10,10),RANDBETWEEN(-12,12)),"")</f>
        <v/>
      </c>
      <c r="Q25" s="196" t="str">
        <f ca="1">IF(COUNTA($D$24:$W24)+COUNTA($D25:P25)&lt;监抽钢筋检表!$I$14,IF(SUM(COUNTIF($D$24:$W24,"&gt;10")+COUNTIF($D$24:$W24,"&lt;-10"),COUNTIF($D25:P25,"&gt;10")+COUNTIF($D25:P25,"&lt;-10"))&gt;=1,RANDBETWEEN(-10,10),RANDBETWEEN(-12,12)),"")</f>
        <v/>
      </c>
      <c r="R25" s="196" t="str">
        <f ca="1">IF(COUNTA($D$24:$W24)+COUNTA($D25:Q25)&lt;监抽钢筋检表!$I$14,IF(SUM(COUNTIF($D$24:$W24,"&gt;10")+COUNTIF($D$24:$W24,"&lt;-10"),COUNTIF($D25:Q25,"&gt;10")+COUNTIF($D25:Q25,"&lt;-10"))&gt;=1,RANDBETWEEN(-10,10),RANDBETWEEN(-12,12)),"")</f>
        <v/>
      </c>
      <c r="S25" s="196" t="str">
        <f ca="1">IF(COUNTA($D$24:$W24)+COUNTA($D25:R25)&lt;监抽钢筋检表!$I$14,IF(SUM(COUNTIF($D$24:$W24,"&gt;10")+COUNTIF($D$24:$W24,"&lt;-10"),COUNTIF($D25:R25,"&gt;10")+COUNTIF($D25:R25,"&lt;-10"))&gt;=1,RANDBETWEEN(-10,10),RANDBETWEEN(-12,12)),"")</f>
        <v/>
      </c>
      <c r="T25" s="196" t="str">
        <f ca="1">IF(COUNTA($D$24:$W24)+COUNTA($D25:S25)&lt;监抽钢筋检表!$I$14,IF(SUM(COUNTIF($D$24:$W24,"&gt;10")+COUNTIF($D$24:$W24,"&lt;-10"),COUNTIF($D25:S25,"&gt;10")+COUNTIF($D25:S25,"&lt;-10"))&gt;=1,RANDBETWEEN(-10,10),RANDBETWEEN(-12,12)),"")</f>
        <v/>
      </c>
      <c r="U25" s="196" t="str">
        <f ca="1">IF(COUNTA($D$24:$W24)+COUNTA($D25:T25)&lt;监抽钢筋检表!$I$14,IF(SUM(COUNTIF($D$24:$W24,"&gt;10")+COUNTIF($D$24:$W24,"&lt;-10"),COUNTIF($D25:T25,"&gt;10")+COUNTIF($D25:T25,"&lt;-10"))&gt;=1,RANDBETWEEN(-10,10),RANDBETWEEN(-12,12)),"")</f>
        <v/>
      </c>
      <c r="V25" s="196" t="str">
        <f ca="1">IF(COUNTA($D$24:$W24)+COUNTA($D25:U25)&lt;监抽钢筋检表!$I$14,IF(SUM(COUNTIF($D$24:$W24,"&gt;10")+COUNTIF($D$24:$W24,"&lt;-10"),COUNTIF($D25:U25,"&gt;10")+COUNTIF($D25:U25,"&lt;-10"))&gt;=1,RANDBETWEEN(-10,10),RANDBETWEEN(-12,12)),"")</f>
        <v/>
      </c>
      <c r="W25" s="197" t="str">
        <f ca="1">IF(COUNTA($D$24:$W24)+COUNTA($D25:V25)&lt;监抽钢筋检表!$I$14,IF(SUM(COUNTIF($D$24:$W24,"&gt;10")+COUNTIF($D$24:$W24,"&lt;-10"),COUNTIF($D25:V25,"&gt;10")+COUNTIF($D25:V25,"&lt;-10"))&gt;=1,RANDBETWEEN(-10,10),RANDBETWEEN(-12,12)),"")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395"/>
      <c r="B26" s="401"/>
      <c r="C26" s="395"/>
      <c r="D26" s="195" t="str">
        <f ca="1">IF(COUNTA(D$24:$W25)&lt;监抽钢筋检表!$I$14,IF(SUM(COUNTIF(D25:$W25,"&gt;20")+COUNTIF(D25:$W25,"&lt;-20"))&gt;=1,RANDBETWEEN(-20,20),RANDBETWEEN(-22,22)),"")</f>
        <v/>
      </c>
      <c r="E26" s="196" t="str">
        <f ca="1">IF(COUNTA($D$24:$W25)+COUNTA(D26:$D26)&lt;监抽钢筋检表!$I$14,IF(SUM(COUNTIF($D$24:$W25,"&gt;10")+COUNTIF($D$24:$W25,"&lt;-10"),COUNTIF(D26:$D26,"&gt;10")+COUNTIF(D26:$D26,"&lt;-10"))&gt;=1,RANDBETWEEN(-10,10),RANDBETWEEN(-12,12)),"")</f>
        <v/>
      </c>
      <c r="F26" s="196" t="str">
        <f ca="1">IF(COUNTA($D$24:$W25)+COUNTA($D26:E26)&lt;监抽钢筋检表!$I$14,IF(SUM(COUNTIF($D$24:$W25,"&gt;10")+COUNTIF($D$24:$W25,"&lt;-10"),COUNTIF($D26:E26,"&gt;10")+COUNTIF($D26:E26,"&lt;-10"))&gt;=1,RANDBETWEEN(-10,10),RANDBETWEEN(-12,12)),"")</f>
        <v/>
      </c>
      <c r="G26" s="196" t="str">
        <f ca="1">IF(COUNTA($D$24:$W25)+COUNTA($D26:F26)&lt;监抽钢筋检表!$I$14,IF(SUM(COUNTIF($D$24:$W25,"&gt;10")+COUNTIF($D$24:$W25,"&lt;-10"),COUNTIF($D26:F26,"&gt;10")+COUNTIF($D26:F26,"&lt;-10"))&gt;=1,RANDBETWEEN(-10,10),RANDBETWEEN(-12,12)),"")</f>
        <v/>
      </c>
      <c r="H26" s="196" t="str">
        <f ca="1">IF(COUNTA($D$24:$W25)+COUNTA($D26:G26)&lt;监抽钢筋检表!$I$14,IF(SUM(COUNTIF($D$24:$W25,"&gt;10")+COUNTIF($D$24:$W25,"&lt;-10"),COUNTIF($D26:G26,"&gt;10")+COUNTIF($D26:G26,"&lt;-10"))&gt;=1,RANDBETWEEN(-10,10),RANDBETWEEN(-12,12)),"")</f>
        <v/>
      </c>
      <c r="I26" s="196" t="str">
        <f ca="1">IF(COUNTA($D$24:$W25)+COUNTA($D26:H26)&lt;监抽钢筋检表!$I$14,IF(SUM(COUNTIF($D$24:$W25,"&gt;10")+COUNTIF($D$24:$W25,"&lt;-10"),COUNTIF($D26:H26,"&gt;10")+COUNTIF($D26:H26,"&lt;-10"))&gt;=1,RANDBETWEEN(-10,10),RANDBETWEEN(-12,12)),"")</f>
        <v/>
      </c>
      <c r="J26" s="196" t="str">
        <f ca="1">IF(COUNTA($D$24:$W25)+COUNTA($D26:I26)&lt;监抽钢筋检表!$I$14,IF(SUM(COUNTIF($D$24:$W25,"&gt;10")+COUNTIF($D$24:$W25,"&lt;-10"),COUNTIF($D26:I26,"&gt;10")+COUNTIF($D26:I26,"&lt;-10"))&gt;=1,RANDBETWEEN(-10,10),RANDBETWEEN(-12,12)),"")</f>
        <v/>
      </c>
      <c r="K26" s="196" t="str">
        <f ca="1">IF(COUNTA($D$24:$W25)+COUNTA($D26:J26)&lt;监抽钢筋检表!$I$14,IF(SUM(COUNTIF($D$24:$W25,"&gt;10")+COUNTIF($D$24:$W25,"&lt;-10"),COUNTIF($D26:J26,"&gt;10")+COUNTIF($D26:J26,"&lt;-10"))&gt;=1,RANDBETWEEN(-10,10),RANDBETWEEN(-12,12)),"")</f>
        <v/>
      </c>
      <c r="L26" s="196" t="str">
        <f ca="1">IF(COUNTA($D$24:$W25)+COUNTA($D26:K26)&lt;监抽钢筋检表!$I$14,IF(SUM(COUNTIF($D$24:$W25,"&gt;10")+COUNTIF($D$24:$W25,"&lt;-10"),COUNTIF($D26:K26,"&gt;10")+COUNTIF($D26:K26,"&lt;-10"))&gt;=1,RANDBETWEEN(-10,10),RANDBETWEEN(-12,12)),"")</f>
        <v/>
      </c>
      <c r="M26" s="196" t="str">
        <f ca="1">IF(COUNTA($D$24:$W25)+COUNTA($D26:L26)&lt;监抽钢筋检表!$I$14,IF(SUM(COUNTIF($D$24:$W25,"&gt;10")+COUNTIF($D$24:$W25,"&lt;-10"),COUNTIF($D26:L26,"&gt;10")+COUNTIF($D26:L26,"&lt;-10"))&gt;=1,RANDBETWEEN(-10,10),RANDBETWEEN(-12,12)),"")</f>
        <v/>
      </c>
      <c r="N26" s="196" t="str">
        <f ca="1">IF(COUNTA($D$24:$W25)+COUNTA($D26:M26)&lt;监抽钢筋检表!$I$14,IF(SUM(COUNTIF($D$24:$W25,"&gt;10")+COUNTIF($D$24:$W25,"&lt;-10"),COUNTIF($D26:M26,"&gt;10")+COUNTIF($D26:M26,"&lt;-10"))&gt;=1,RANDBETWEEN(-10,10),RANDBETWEEN(-12,12)),"")</f>
        <v/>
      </c>
      <c r="O26" s="196" t="str">
        <f ca="1">IF(COUNTA($D$24:$W25)+COUNTA($D26:N26)&lt;监抽钢筋检表!$I$14,IF(SUM(COUNTIF($D$24:$W25,"&gt;10")+COUNTIF($D$24:$W25,"&lt;-10"),COUNTIF($D26:N26,"&gt;10")+COUNTIF($D26:N26,"&lt;-10"))&gt;=1,RANDBETWEEN(-10,10),RANDBETWEEN(-12,12)),"")</f>
        <v/>
      </c>
      <c r="P26" s="196" t="str">
        <f ca="1">IF(COUNTA($D$24:$W25)+COUNTA($D26:O26)&lt;监抽钢筋检表!$I$14,IF(SUM(COUNTIF($D$24:$W25,"&gt;10")+COUNTIF($D$24:$W25,"&lt;-10"),COUNTIF($D26:O26,"&gt;10")+COUNTIF($D26:O26,"&lt;-10"))&gt;=1,RANDBETWEEN(-10,10),RANDBETWEEN(-12,12)),"")</f>
        <v/>
      </c>
      <c r="Q26" s="196" t="str">
        <f ca="1">IF(COUNTA($D$24:$W25)+COUNTA($D26:P26)&lt;监抽钢筋检表!$I$14,IF(SUM(COUNTIF($D$24:$W25,"&gt;10")+COUNTIF($D$24:$W25,"&lt;-10"),COUNTIF($D26:P26,"&gt;10")+COUNTIF($D26:P26,"&lt;-10"))&gt;=1,RANDBETWEEN(-10,10),RANDBETWEEN(-12,12)),"")</f>
        <v/>
      </c>
      <c r="R26" s="196" t="str">
        <f ca="1">IF(COUNTA($D$24:$W25)+COUNTA($D26:Q26)&lt;监抽钢筋检表!$I$14,IF(SUM(COUNTIF($D$24:$W25,"&gt;10")+COUNTIF($D$24:$W25,"&lt;-10"),COUNTIF($D26:Q26,"&gt;10")+COUNTIF($D26:Q26,"&lt;-10"))&gt;=1,RANDBETWEEN(-10,10),RANDBETWEEN(-12,12)),"")</f>
        <v/>
      </c>
      <c r="S26" s="196" t="str">
        <f ca="1">IF(COUNTA($D$24:$W25)+COUNTA($D26:R26)&lt;监抽钢筋检表!$I$14,IF(SUM(COUNTIF($D$24:$W25,"&gt;10")+COUNTIF($D$24:$W25,"&lt;-10"),COUNTIF($D26:R26,"&gt;10")+COUNTIF($D26:R26,"&lt;-10"))&gt;=1,RANDBETWEEN(-10,10),RANDBETWEEN(-12,12)),"")</f>
        <v/>
      </c>
      <c r="T26" s="196" t="str">
        <f ca="1">IF(COUNTA($D$24:$W25)+COUNTA($D26:S26)&lt;监抽钢筋检表!$I$14,IF(SUM(COUNTIF($D$24:$W25,"&gt;10")+COUNTIF($D$24:$W25,"&lt;-10"),COUNTIF($D26:S26,"&gt;10")+COUNTIF($D26:S26,"&lt;-10"))&gt;=1,RANDBETWEEN(-10,10),RANDBETWEEN(-12,12)),"")</f>
        <v/>
      </c>
      <c r="U26" s="196" t="str">
        <f ca="1">IF(COUNTA($D$24:$W25)+COUNTA($D26:T26)&lt;监抽钢筋检表!$I$14,IF(SUM(COUNTIF($D$24:$W25,"&gt;10")+COUNTIF($D$24:$W25,"&lt;-10"),COUNTIF($D26:T26,"&gt;10")+COUNTIF($D26:T26,"&lt;-10"))&gt;=1,RANDBETWEEN(-10,10),RANDBETWEEN(-12,12)),"")</f>
        <v/>
      </c>
      <c r="V26" s="196" t="str">
        <f ca="1">IF(COUNTA($D$24:$W25)+COUNTA($D26:U26)&lt;监抽钢筋检表!$I$14,IF(SUM(COUNTIF($D$24:$W25,"&gt;10")+COUNTIF($D$24:$W25,"&lt;-10"),COUNTIF($D26:U26,"&gt;10")+COUNTIF($D26:U26,"&lt;-10"))&gt;=1,RANDBETWEEN(-10,10),RANDBETWEEN(-12,12)),"")</f>
        <v/>
      </c>
      <c r="W26" s="197" t="str">
        <f ca="1">IF(COUNTA($D$24:$W25)+COUNTA($D26:V26)&lt;监抽钢筋检表!$I$14,IF(SUM(COUNTIF($D$24:$W25,"&gt;10")+COUNTIF($D$24:$W25,"&lt;-10"),COUNTIF($D26:V26,"&gt;10")+COUNTIF($D26:V26,"&lt;-10"))&gt;=1,RANDBETWEEN(-10,10),RANDBETWEEN(-12,12)),"")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395"/>
      <c r="B27" s="401"/>
      <c r="C27" s="395"/>
      <c r="D27" s="195" t="str">
        <f ca="1">IF(COUNTA(D$24:$W26)&lt;监抽钢筋检表!$I$14,IF(SUM(COUNTIF(D26:$W26,"&gt;20")+COUNTIF(D26:$W26,"&lt;-20"))&gt;=1,RANDBETWEEN(-20,20),RANDBETWEEN(-22,22)),"")</f>
        <v/>
      </c>
      <c r="E27" s="196" t="str">
        <f ca="1">IF(COUNTA($D$24:$W26)+COUNTA(D27:$D27)&lt;监抽钢筋检表!$I$14,IF(SUM(COUNTIF($D$24:$W26,"&gt;10")+COUNTIF($D$24:$W26,"&lt;-10"),COUNTIF(D27:$D27,"&gt;10")+COUNTIF(D27:$D27,"&lt;-10"))&gt;=1,RANDBETWEEN(-10,10),RANDBETWEEN(-12,12)),"")</f>
        <v/>
      </c>
      <c r="F27" s="196" t="str">
        <f ca="1">IF(COUNTA($D$24:$W26)+COUNTA($D27:E27)&lt;监抽钢筋检表!$I$14,IF(SUM(COUNTIF($D$24:$W26,"&gt;10")+COUNTIF($D$24:$W26,"&lt;-10"),COUNTIF($D27:E27,"&gt;10")+COUNTIF($D27:E27,"&lt;-10"))&gt;=1,RANDBETWEEN(-10,10),RANDBETWEEN(-12,12)),"")</f>
        <v/>
      </c>
      <c r="G27" s="196" t="str">
        <f ca="1">IF(COUNTA($D$24:$W26)+COUNTA($D27:F27)&lt;监抽钢筋检表!$I$14,IF(SUM(COUNTIF($D$24:$W26,"&gt;10")+COUNTIF($D$24:$W26,"&lt;-10"),COUNTIF($D27:F27,"&gt;10")+COUNTIF($D27:F27,"&lt;-10"))&gt;=1,RANDBETWEEN(-10,10),RANDBETWEEN(-12,12)),"")</f>
        <v/>
      </c>
      <c r="H27" s="196" t="str">
        <f ca="1">IF(COUNTA($D$24:$W26)+COUNTA($D27:G27)&lt;监抽钢筋检表!$I$14,IF(SUM(COUNTIF($D$24:$W26,"&gt;10")+COUNTIF($D$24:$W26,"&lt;-10"),COUNTIF($D27:G27,"&gt;10")+COUNTIF($D27:G27,"&lt;-10"))&gt;=1,RANDBETWEEN(-10,10),RANDBETWEEN(-12,12)),"")</f>
        <v/>
      </c>
      <c r="I27" s="196" t="str">
        <f ca="1">IF(COUNTA($D$24:$W26)+COUNTA($D27:H27)&lt;监抽钢筋检表!$I$14,IF(SUM(COUNTIF($D$24:$W26,"&gt;10")+COUNTIF($D$24:$W26,"&lt;-10"),COUNTIF($D27:H27,"&gt;10")+COUNTIF($D27:H27,"&lt;-10"))&gt;=1,RANDBETWEEN(-10,10),RANDBETWEEN(-12,12)),"")</f>
        <v/>
      </c>
      <c r="J27" s="196" t="str">
        <f ca="1">IF(COUNTA($D$24:$W26)+COUNTA($D27:I27)&lt;监抽钢筋检表!$I$14,IF(SUM(COUNTIF($D$24:$W26,"&gt;10")+COUNTIF($D$24:$W26,"&lt;-10"),COUNTIF($D27:I27,"&gt;10")+COUNTIF($D27:I27,"&lt;-10"))&gt;=1,RANDBETWEEN(-10,10),RANDBETWEEN(-12,12)),"")</f>
        <v/>
      </c>
      <c r="K27" s="196" t="str">
        <f ca="1">IF(COUNTA($D$24:$W26)+COUNTA($D27:J27)&lt;监抽钢筋检表!$I$14,IF(SUM(COUNTIF($D$24:$W26,"&gt;10")+COUNTIF($D$24:$W26,"&lt;-10"),COUNTIF($D27:J27,"&gt;10")+COUNTIF($D27:J27,"&lt;-10"))&gt;=1,RANDBETWEEN(-10,10),RANDBETWEEN(-12,12)),"")</f>
        <v/>
      </c>
      <c r="L27" s="196" t="str">
        <f ca="1">IF(COUNTA($D$24:$W26)+COUNTA($D27:K27)&lt;监抽钢筋检表!$I$14,IF(SUM(COUNTIF($D$24:$W26,"&gt;10")+COUNTIF($D$24:$W26,"&lt;-10"),COUNTIF($D27:K27,"&gt;10")+COUNTIF($D27:K27,"&lt;-10"))&gt;=1,RANDBETWEEN(-10,10),RANDBETWEEN(-12,12)),"")</f>
        <v/>
      </c>
      <c r="M27" s="196" t="str">
        <f ca="1">IF(COUNTA($D$24:$W26)+COUNTA($D27:L27)&lt;监抽钢筋检表!$I$14,IF(SUM(COUNTIF($D$24:$W26,"&gt;10")+COUNTIF($D$24:$W26,"&lt;-10"),COUNTIF($D27:L27,"&gt;10")+COUNTIF($D27:L27,"&lt;-10"))&gt;=1,RANDBETWEEN(-10,10),RANDBETWEEN(-12,12)),"")</f>
        <v/>
      </c>
      <c r="N27" s="196" t="str">
        <f ca="1">IF(COUNTA($D$24:$W26)+COUNTA($D27:M27)&lt;监抽钢筋检表!$I$14,IF(SUM(COUNTIF($D$24:$W26,"&gt;10")+COUNTIF($D$24:$W26,"&lt;-10"),COUNTIF($D27:M27,"&gt;10")+COUNTIF($D27:M27,"&lt;-10"))&gt;=1,RANDBETWEEN(-10,10),RANDBETWEEN(-12,12)),"")</f>
        <v/>
      </c>
      <c r="O27" s="196" t="str">
        <f ca="1">IF(COUNTA($D$24:$W26)+COUNTA($D27:N27)&lt;监抽钢筋检表!$I$14,IF(SUM(COUNTIF($D$24:$W26,"&gt;10")+COUNTIF($D$24:$W26,"&lt;-10"),COUNTIF($D27:N27,"&gt;10")+COUNTIF($D27:N27,"&lt;-10"))&gt;=1,RANDBETWEEN(-10,10),RANDBETWEEN(-12,12)),"")</f>
        <v/>
      </c>
      <c r="P27" s="196" t="str">
        <f ca="1">IF(COUNTA($D$24:$W26)+COUNTA($D27:O27)&lt;监抽钢筋检表!$I$14,IF(SUM(COUNTIF($D$24:$W26,"&gt;10")+COUNTIF($D$24:$W26,"&lt;-10"),COUNTIF($D27:O27,"&gt;10")+COUNTIF($D27:O27,"&lt;-10"))&gt;=1,RANDBETWEEN(-10,10),RANDBETWEEN(-12,12)),"")</f>
        <v/>
      </c>
      <c r="Q27" s="196" t="str">
        <f ca="1">IF(COUNTA($D$24:$W26)+COUNTA($D27:P27)&lt;监抽钢筋检表!$I$14,IF(SUM(COUNTIF($D$24:$W26,"&gt;10")+COUNTIF($D$24:$W26,"&lt;-10"),COUNTIF($D27:P27,"&gt;10")+COUNTIF($D27:P27,"&lt;-10"))&gt;=1,RANDBETWEEN(-10,10),RANDBETWEEN(-12,12)),"")</f>
        <v/>
      </c>
      <c r="R27" s="196" t="str">
        <f ca="1">IF(COUNTA($D$24:$W26)+COUNTA($D27:Q27)&lt;监抽钢筋检表!$I$14,IF(SUM(COUNTIF($D$24:$W26,"&gt;10")+COUNTIF($D$24:$W26,"&lt;-10"),COUNTIF($D27:Q27,"&gt;10")+COUNTIF($D27:Q27,"&lt;-10"))&gt;=1,RANDBETWEEN(-10,10),RANDBETWEEN(-12,12)),"")</f>
        <v/>
      </c>
      <c r="S27" s="196" t="str">
        <f ca="1">IF(COUNTA($D$24:$W26)+COUNTA($D27:R27)&lt;监抽钢筋检表!$I$14,IF(SUM(COUNTIF($D$24:$W26,"&gt;10")+COUNTIF($D$24:$W26,"&lt;-10"),COUNTIF($D27:R27,"&gt;10")+COUNTIF($D27:R27,"&lt;-10"))&gt;=1,RANDBETWEEN(-10,10),RANDBETWEEN(-12,12)),"")</f>
        <v/>
      </c>
      <c r="T27" s="196" t="str">
        <f ca="1">IF(COUNTA($D$24:$W26)+COUNTA($D27:S27)&lt;监抽钢筋检表!$I$14,IF(SUM(COUNTIF($D$24:$W26,"&gt;10")+COUNTIF($D$24:$W26,"&lt;-10"),COUNTIF($D27:S27,"&gt;10")+COUNTIF($D27:S27,"&lt;-10"))&gt;=1,RANDBETWEEN(-10,10),RANDBETWEEN(-12,12)),"")</f>
        <v/>
      </c>
      <c r="U27" s="196" t="str">
        <f ca="1">IF(COUNTA($D$24:$W26)+COUNTA($D27:T27)&lt;监抽钢筋检表!$I$14,IF(SUM(COUNTIF($D$24:$W26,"&gt;10")+COUNTIF($D$24:$W26,"&lt;-10"),COUNTIF($D27:T27,"&gt;10")+COUNTIF($D27:T27,"&lt;-10"))&gt;=1,RANDBETWEEN(-10,10),RANDBETWEEN(-12,12)),"")</f>
        <v/>
      </c>
      <c r="V27" s="196" t="str">
        <f ca="1">IF(COUNTA($D$24:$W26)+COUNTA($D27:U27)&lt;监抽钢筋检表!$I$14,IF(SUM(COUNTIF($D$24:$W26,"&gt;10")+COUNTIF($D$24:$W26,"&lt;-10"),COUNTIF($D27:U27,"&gt;10")+COUNTIF($D27:U27,"&lt;-10"))&gt;=1,RANDBETWEEN(-10,10),RANDBETWEEN(-12,12)),"")</f>
        <v/>
      </c>
      <c r="W27" s="197" t="str">
        <f ca="1">IF(COUNTA($D$24:$W26)+COUNTA($D27:V27)&lt;监抽钢筋检表!$I$14,IF(SUM(COUNTIF($D$24:$W26,"&gt;10")+COUNTIF($D$24:$W26,"&lt;-10"),COUNTIF($D27:V27,"&gt;10")+COUNTIF($D27:V27,"&lt;-10"))&gt;=1,RANDBETWEEN(-10,10),RANDBETWEEN(-12,12)),"")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395"/>
      <c r="B28" s="401"/>
      <c r="C28" s="395"/>
      <c r="D28" s="198" t="str">
        <f ca="1">IF(COUNTA(D$24:$W27)&lt;监抽钢筋检表!$I$14,IF(SUM(COUNTIF(D27:$W27,"&gt;20")+COUNTIF(D27:$W27,"&lt;-20"))&gt;=1,RANDBETWEEN(-20,20),RANDBETWEEN(-22,22)),"")</f>
        <v/>
      </c>
      <c r="E28" s="199" t="str">
        <f ca="1">IF(COUNTA($D$24:$W27)+COUNTA(D28:$D28)&lt;监抽钢筋检表!$I$14,IF(SUM(COUNTIF($D$24:$W27,"&gt;10")+COUNTIF($D$24:$W27,"&lt;-10"),COUNTIF(D28:$D28,"&gt;10")+COUNTIF(D28:$D28,"&lt;-10"))&gt;=1,RANDBETWEEN(-10,10),RANDBETWEEN(-12,12)),"")</f>
        <v/>
      </c>
      <c r="F28" s="199" t="str">
        <f ca="1">IF(COUNTA($D$24:$W27)+COUNTA($D28:E28)&lt;监抽钢筋检表!$I$14,IF(SUM(COUNTIF($D$24:$W27,"&gt;10")+COUNTIF($D$24:$W27,"&lt;-10"),COUNTIF($D28:E28,"&gt;10")+COUNTIF($D28:E28,"&lt;-10"))&gt;=1,RANDBETWEEN(-10,10),RANDBETWEEN(-12,12)),"")</f>
        <v/>
      </c>
      <c r="G28" s="199" t="str">
        <f ca="1">IF(COUNTA($D$24:$W27)+COUNTA($D28:F28)&lt;监抽钢筋检表!$I$14,IF(SUM(COUNTIF($D$24:$W27,"&gt;10")+COUNTIF($D$24:$W27,"&lt;-10"),COUNTIF($D28:F28,"&gt;10")+COUNTIF($D28:F28,"&lt;-10"))&gt;=1,RANDBETWEEN(-10,10),RANDBETWEEN(-12,12)),"")</f>
        <v/>
      </c>
      <c r="H28" s="199" t="str">
        <f ca="1">IF(COUNTA($D$24:$W27)+COUNTA($D28:G28)&lt;监抽钢筋检表!$I$14,IF(SUM(COUNTIF($D$24:$W27,"&gt;10")+COUNTIF($D$24:$W27,"&lt;-10"),COUNTIF($D28:G28,"&gt;10")+COUNTIF($D28:G28,"&lt;-10"))&gt;=1,RANDBETWEEN(-10,10),RANDBETWEEN(-12,12)),"")</f>
        <v/>
      </c>
      <c r="I28" s="199" t="str">
        <f ca="1">IF(COUNTA($D$24:$W27)+COUNTA($D28:H28)&lt;监抽钢筋检表!$I$14,IF(SUM(COUNTIF($D$24:$W27,"&gt;10")+COUNTIF($D$24:$W27,"&lt;-10"),COUNTIF($D28:H28,"&gt;10")+COUNTIF($D28:H28,"&lt;-10"))&gt;=1,RANDBETWEEN(-10,10),RANDBETWEEN(-12,12)),"")</f>
        <v/>
      </c>
      <c r="J28" s="199" t="str">
        <f ca="1">IF(COUNTA($D$24:$W27)+COUNTA($D28:I28)&lt;监抽钢筋检表!$I$14,IF(SUM(COUNTIF($D$24:$W27,"&gt;10")+COUNTIF($D$24:$W27,"&lt;-10"),COUNTIF($D28:I28,"&gt;10")+COUNTIF($D28:I28,"&lt;-10"))&gt;=1,RANDBETWEEN(-10,10),RANDBETWEEN(-12,12)),"")</f>
        <v/>
      </c>
      <c r="K28" s="199" t="str">
        <f ca="1">IF(COUNTA($D$24:$W27)+COUNTA($D28:J28)&lt;监抽钢筋检表!$I$14,IF(SUM(COUNTIF($D$24:$W27,"&gt;10")+COUNTIF($D$24:$W27,"&lt;-10"),COUNTIF($D28:J28,"&gt;10")+COUNTIF($D28:J28,"&lt;-10"))&gt;=1,RANDBETWEEN(-10,10),RANDBETWEEN(-12,12)),"")</f>
        <v/>
      </c>
      <c r="L28" s="199" t="str">
        <f ca="1">IF(COUNTA($D$24:$W27)+COUNTA($D28:K28)&lt;监抽钢筋检表!$I$14,IF(SUM(COUNTIF($D$24:$W27,"&gt;10")+COUNTIF($D$24:$W27,"&lt;-10"),COUNTIF($D28:K28,"&gt;10")+COUNTIF($D28:K28,"&lt;-10"))&gt;=1,RANDBETWEEN(-10,10),RANDBETWEEN(-12,12)),"")</f>
        <v/>
      </c>
      <c r="M28" s="199" t="str">
        <f ca="1">IF(COUNTA($D$24:$W27)+COUNTA($D28:L28)&lt;监抽钢筋检表!$I$14,IF(SUM(COUNTIF($D$24:$W27,"&gt;10")+COUNTIF($D$24:$W27,"&lt;-10"),COUNTIF($D28:L28,"&gt;10")+COUNTIF($D28:L28,"&lt;-10"))&gt;=1,RANDBETWEEN(-10,10),RANDBETWEEN(-12,12)),"")</f>
        <v/>
      </c>
      <c r="N28" s="199" t="str">
        <f ca="1">IF(COUNTA($D$24:$W27)+COUNTA($D28:M28)&lt;监抽钢筋检表!$I$14,IF(SUM(COUNTIF($D$24:$W27,"&gt;10")+COUNTIF($D$24:$W27,"&lt;-10"),COUNTIF($D28:M28,"&gt;10")+COUNTIF($D28:M28,"&lt;-10"))&gt;=1,RANDBETWEEN(-10,10),RANDBETWEEN(-12,12)),"")</f>
        <v/>
      </c>
      <c r="O28" s="199" t="str">
        <f ca="1">IF(COUNTA($D$24:$W27)+COUNTA($D28:N28)&lt;监抽钢筋检表!$I$14,IF(SUM(COUNTIF($D$24:$W27,"&gt;10")+COUNTIF($D$24:$W27,"&lt;-10"),COUNTIF($D28:N28,"&gt;10")+COUNTIF($D28:N28,"&lt;-10"))&gt;=1,RANDBETWEEN(-10,10),RANDBETWEEN(-12,12)),"")</f>
        <v/>
      </c>
      <c r="P28" s="199" t="str">
        <f ca="1">IF(COUNTA($D$24:$W27)+COUNTA($D28:O28)&lt;监抽钢筋检表!$I$14,IF(SUM(COUNTIF($D$24:$W27,"&gt;10")+COUNTIF($D$24:$W27,"&lt;-10"),COUNTIF($D28:O28,"&gt;10")+COUNTIF($D28:O28,"&lt;-10"))&gt;=1,RANDBETWEEN(-10,10),RANDBETWEEN(-12,12)),"")</f>
        <v/>
      </c>
      <c r="Q28" s="199" t="str">
        <f ca="1">IF(COUNTA($D$24:$W27)+COUNTA($D28:P28)&lt;监抽钢筋检表!$I$14,IF(SUM(COUNTIF($D$24:$W27,"&gt;10")+COUNTIF($D$24:$W27,"&lt;-10"),COUNTIF($D28:P28,"&gt;10")+COUNTIF($D28:P28,"&lt;-10"))&gt;=1,RANDBETWEEN(-10,10),RANDBETWEEN(-12,12)),"")</f>
        <v/>
      </c>
      <c r="R28" s="199" t="str">
        <f ca="1">IF(COUNTA($D$24:$W27)+COUNTA($D28:Q28)&lt;监抽钢筋检表!$I$14,IF(SUM(COUNTIF($D$24:$W27,"&gt;10")+COUNTIF($D$24:$W27,"&lt;-10"),COUNTIF($D28:Q28,"&gt;10")+COUNTIF($D28:Q28,"&lt;-10"))&gt;=1,RANDBETWEEN(-10,10),RANDBETWEEN(-12,12)),"")</f>
        <v/>
      </c>
      <c r="S28" s="199" t="str">
        <f ca="1">IF(COUNTA($D$24:$W27)+COUNTA($D28:R28)&lt;监抽钢筋检表!$I$14,IF(SUM(COUNTIF($D$24:$W27,"&gt;10")+COUNTIF($D$24:$W27,"&lt;-10"),COUNTIF($D28:R28,"&gt;10")+COUNTIF($D28:R28,"&lt;-10"))&gt;=1,RANDBETWEEN(-10,10),RANDBETWEEN(-12,12)),"")</f>
        <v/>
      </c>
      <c r="T28" s="199" t="str">
        <f ca="1">IF(COUNTA($D$24:$W27)+COUNTA($D28:S28)&lt;监抽钢筋检表!$I$14,IF(SUM(COUNTIF($D$24:$W27,"&gt;10")+COUNTIF($D$24:$W27,"&lt;-10"),COUNTIF($D28:S28,"&gt;10")+COUNTIF($D28:S28,"&lt;-10"))&gt;=1,RANDBETWEEN(-10,10),RANDBETWEEN(-12,12)),"")</f>
        <v/>
      </c>
      <c r="U28" s="199" t="str">
        <f ca="1">IF(COUNTA($D$24:$W27)+COUNTA($D28:T28)&lt;监抽钢筋检表!$I$14,IF(SUM(COUNTIF($D$24:$W27,"&gt;10")+COUNTIF($D$24:$W27,"&lt;-10"),COUNTIF($D28:T28,"&gt;10")+COUNTIF($D28:T28,"&lt;-10"))&gt;=1,RANDBETWEEN(-10,10),RANDBETWEEN(-12,12)),"")</f>
        <v/>
      </c>
      <c r="V28" s="199" t="str">
        <f ca="1">IF(COUNTA($D$24:$W27)+COUNTA($D28:U28)&lt;监抽钢筋检表!$I$14,IF(SUM(COUNTIF($D$24:$W27,"&gt;10")+COUNTIF($D$24:$W27,"&lt;-10"),COUNTIF($D28:U28,"&gt;10")+COUNTIF($D28:U28,"&lt;-10"))&gt;=1,RANDBETWEEN(-10,10),RANDBETWEEN(-12,12)),"")</f>
        <v/>
      </c>
      <c r="W28" s="200" t="str">
        <f ca="1">IF(COUNTA($D$24:$W27)+COUNTA($D28:V28)&lt;监抽钢筋检表!$I$14,IF(SUM(COUNTIF($D$24:$W27,"&gt;10")+COUNTIF($D$24:$W27,"&lt;-10"),COUNTIF($D28:V28,"&gt;10")+COUNTIF($D28:V28,"&lt;-10"))&gt;=1,RANDBETWEEN(-10,10),RANDBETWEEN(-12,12)),"")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00" t="s">
        <v>260</v>
      </c>
      <c r="B29" s="394" t="s">
        <v>261</v>
      </c>
      <c r="C29" s="394" t="s">
        <v>262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1:23" ht="12.75" customHeight="1" x14ac:dyDescent="0.15">
      <c r="A30" s="401"/>
      <c r="B30" s="395"/>
      <c r="C30" s="395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259</v>
      </c>
      <c r="O30" s="63"/>
      <c r="P30" s="63"/>
      <c r="Q30" s="63"/>
      <c r="R30" s="63"/>
      <c r="S30" s="63"/>
      <c r="T30" s="63"/>
      <c r="U30" s="63"/>
      <c r="V30" s="63"/>
      <c r="W30" s="64"/>
    </row>
    <row r="31" spans="1:23" ht="12.75" customHeight="1" x14ac:dyDescent="0.15">
      <c r="A31" s="401"/>
      <c r="B31" s="395"/>
      <c r="C31" s="395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1:23" ht="13.5" customHeight="1" x14ac:dyDescent="0.15">
      <c r="A32" s="394" t="s">
        <v>263</v>
      </c>
      <c r="B32" s="396" t="s">
        <v>264</v>
      </c>
      <c r="C32" s="39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1:23" ht="13.5" customHeight="1" x14ac:dyDescent="0.15">
      <c r="A33" s="395"/>
      <c r="B33" s="397"/>
      <c r="C33" s="395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1:23" ht="13.5" customHeight="1" x14ac:dyDescent="0.15">
      <c r="A34" s="395"/>
      <c r="B34" s="397"/>
      <c r="C34" s="395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 t="s">
        <v>386</v>
      </c>
      <c r="O34" s="63"/>
      <c r="P34" s="63"/>
      <c r="Q34" s="63"/>
      <c r="R34" s="63"/>
      <c r="S34" s="63"/>
      <c r="T34" s="63"/>
      <c r="U34" s="63"/>
      <c r="V34" s="63"/>
      <c r="W34" s="64"/>
    </row>
    <row r="35" spans="1:23" ht="13.5" customHeight="1" x14ac:dyDescent="0.15">
      <c r="A35" s="395"/>
      <c r="B35" s="402"/>
      <c r="C35" s="395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1:23" ht="13.5" customHeight="1" x14ac:dyDescent="0.15">
      <c r="A36" s="395"/>
      <c r="B36" s="402"/>
      <c r="C36" s="395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1:23" ht="13.5" customHeight="1" x14ac:dyDescent="0.15">
      <c r="A37" s="395"/>
      <c r="B37" s="403"/>
      <c r="C37" s="395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1:23" ht="11.25" customHeight="1" x14ac:dyDescent="0.15">
      <c r="A38" s="400" t="s">
        <v>265</v>
      </c>
      <c r="B38" s="394" t="s">
        <v>261</v>
      </c>
      <c r="C38" s="39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68"/>
      <c r="N38" s="60" t="s">
        <v>259</v>
      </c>
      <c r="O38" s="60"/>
      <c r="P38" s="60"/>
      <c r="Q38" s="60"/>
      <c r="R38" s="60"/>
      <c r="S38" s="60"/>
      <c r="T38" s="60"/>
      <c r="U38" s="60"/>
      <c r="V38" s="60"/>
      <c r="W38" s="61"/>
    </row>
    <row r="39" spans="1:23" ht="11.25" customHeight="1" x14ac:dyDescent="0.15">
      <c r="A39" s="404"/>
      <c r="B39" s="405"/>
      <c r="C39" s="395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1:23" ht="11.25" customHeight="1" x14ac:dyDescent="0.15">
      <c r="A40" s="400" t="s">
        <v>266</v>
      </c>
      <c r="B40" s="394" t="s">
        <v>113</v>
      </c>
      <c r="C40" s="406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6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1.25" customHeight="1" x14ac:dyDescent="0.15">
      <c r="A41" s="401"/>
      <c r="B41" s="395"/>
      <c r="C41" s="406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63" t="s">
        <v>259</v>
      </c>
      <c r="O41" s="73"/>
      <c r="P41" s="73"/>
      <c r="Q41" s="73"/>
      <c r="R41" s="73"/>
      <c r="S41" s="73"/>
      <c r="T41" s="73"/>
      <c r="U41" s="73"/>
      <c r="V41" s="73"/>
      <c r="W41" s="74"/>
    </row>
    <row r="42" spans="1:23" ht="11.25" customHeight="1" x14ac:dyDescent="0.15">
      <c r="A42" s="401"/>
      <c r="B42" s="395"/>
      <c r="C42" s="406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66"/>
      <c r="O42" s="76"/>
      <c r="P42" s="76"/>
      <c r="Q42" s="76"/>
      <c r="R42" s="76"/>
      <c r="S42" s="76"/>
      <c r="T42" s="76"/>
      <c r="U42" s="76"/>
      <c r="V42" s="76"/>
      <c r="W42" s="77"/>
    </row>
    <row r="43" spans="1:23" ht="24" customHeight="1" x14ac:dyDescent="0.15">
      <c r="A43" s="51" t="s">
        <v>267</v>
      </c>
      <c r="B43" s="51" t="str">
        <f>"±100"&amp;CHAR(10)&amp;监抽钢筋检表!C17</f>
        <v xml:space="preserve">±100
</v>
      </c>
      <c r="C43" s="51" t="s">
        <v>114</v>
      </c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191" t="s">
        <v>386</v>
      </c>
      <c r="O43" s="79"/>
      <c r="P43" s="79"/>
      <c r="Q43" s="79"/>
      <c r="R43" s="79"/>
      <c r="S43" s="79"/>
      <c r="T43" s="79"/>
      <c r="U43" s="79"/>
      <c r="V43" s="79"/>
      <c r="W43" s="80"/>
    </row>
    <row r="44" spans="1:23" ht="29.25" customHeight="1" x14ac:dyDescent="0.15">
      <c r="A44" s="51" t="s">
        <v>268</v>
      </c>
      <c r="B44" s="51" t="s">
        <v>110</v>
      </c>
      <c r="C44" s="81" t="s">
        <v>115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191" t="s">
        <v>386</v>
      </c>
      <c r="O44" s="79"/>
      <c r="P44" s="79"/>
      <c r="Q44" s="79"/>
      <c r="R44" s="79"/>
      <c r="S44" s="79"/>
      <c r="T44" s="79"/>
      <c r="U44" s="79"/>
      <c r="V44" s="79"/>
      <c r="W44" s="80"/>
    </row>
    <row r="45" spans="1:23" ht="9.75" customHeight="1" x14ac:dyDescent="0.15">
      <c r="A45" s="394" t="s">
        <v>269</v>
      </c>
      <c r="B45" s="394" t="s">
        <v>105</v>
      </c>
      <c r="C45" s="407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1:23" ht="9.75" customHeight="1" x14ac:dyDescent="0.15">
      <c r="A46" s="395"/>
      <c r="B46" s="395"/>
      <c r="C46" s="408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 t="s">
        <v>259</v>
      </c>
      <c r="O46" s="63"/>
      <c r="P46" s="63"/>
      <c r="Q46" s="63"/>
      <c r="R46" s="63"/>
      <c r="S46" s="63"/>
      <c r="T46" s="63"/>
      <c r="U46" s="63"/>
      <c r="V46" s="63"/>
      <c r="W46" s="64"/>
    </row>
    <row r="47" spans="1:23" ht="9.75" customHeight="1" x14ac:dyDescent="0.15">
      <c r="A47" s="395"/>
      <c r="B47" s="395"/>
      <c r="C47" s="408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/>
    </row>
    <row r="48" spans="1:23" ht="13.5" customHeight="1" x14ac:dyDescent="0.15">
      <c r="A48" s="394" t="s">
        <v>117</v>
      </c>
      <c r="B48" s="396" t="s">
        <v>118</v>
      </c>
      <c r="C48" s="409" t="s">
        <v>270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1:23" ht="13.5" customHeight="1" x14ac:dyDescent="0.15">
      <c r="A49" s="395"/>
      <c r="B49" s="397"/>
      <c r="C49" s="410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 t="s">
        <v>259</v>
      </c>
      <c r="O49" s="63"/>
      <c r="P49" s="63"/>
      <c r="Q49" s="63"/>
      <c r="R49" s="63"/>
      <c r="S49" s="63"/>
      <c r="T49" s="63"/>
      <c r="U49" s="63"/>
      <c r="V49" s="63"/>
      <c r="W49" s="64"/>
    </row>
    <row r="50" spans="1:23" ht="13.5" customHeight="1" x14ac:dyDescent="0.15">
      <c r="A50" s="395"/>
      <c r="B50" s="397"/>
      <c r="C50" s="411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7"/>
    </row>
    <row r="51" spans="1:23" ht="12" customHeight="1" x14ac:dyDescent="0.15">
      <c r="A51" s="395"/>
      <c r="B51" s="397"/>
      <c r="C51" s="412" t="s">
        <v>271</v>
      </c>
      <c r="D51" s="59">
        <f ca="1">RANDBETWEEN(-10,20)</f>
        <v>15</v>
      </c>
      <c r="E51" s="60" t="str">
        <f ca="1">IF(COUNT($D$51:D51)&gt;=监抽钢筋检表!$I$26,"",IF((COUNTIF($D$51:D51,"&gt;20")+COUNTIF($D$51:D51,"&lt;-10")&gt;0),RANDBETWEEN(-10,20),RANDBETWEEN(-11,21)))</f>
        <v/>
      </c>
      <c r="F51" s="60" t="str">
        <f ca="1">IF(COUNT($D$51:E51)&gt;=监抽钢筋检表!$I$26,"",IF((COUNTIF($D$51:E51,"&gt;20")+COUNTIF($D$51:E51,"&lt;-10")&gt;0),RANDBETWEEN(-10,20),RANDBETWEEN(-11,21)))</f>
        <v/>
      </c>
      <c r="G51" s="60" t="str">
        <f ca="1">IF(COUNT($D$51:F51)&gt;=监抽钢筋检表!$I$26,"",IF((COUNTIF($D$51:F51,"&gt;20")+COUNTIF($D$51:F51,"&lt;-10")&gt;0),RANDBETWEEN(-10,20),RANDBETWEEN(-11,21)))</f>
        <v/>
      </c>
      <c r="H51" s="60" t="str">
        <f ca="1">IF(COUNT($D$51:G51)&gt;=监抽钢筋检表!$I$26,"",IF((COUNTIF($D$51:G51,"&gt;20")+COUNTIF($D$51:G51,"&lt;-10")&gt;0),RANDBETWEEN(-10,20),RANDBETWEEN(-11,21)))</f>
        <v/>
      </c>
      <c r="I51" s="60" t="str">
        <f ca="1">IF(COUNT($D$51:H51)&gt;=监抽钢筋检表!$I$26,"",IF((COUNTIF($D$51:H51,"&gt;20")+COUNTIF($D$51:H51,"&lt;-10")&gt;0),RANDBETWEEN(-10,20),RANDBETWEEN(-11,21)))</f>
        <v/>
      </c>
      <c r="J51" s="60" t="str">
        <f ca="1">IF(COUNT($D$51:I51)&gt;=监抽钢筋检表!$I$26,"",IF((COUNTIF($D$51:I51,"&gt;20")+COUNTIF($D$51:I51,"&lt;-10")&gt;0),RANDBETWEEN(-10,20),RANDBETWEEN(-11,21)))</f>
        <v/>
      </c>
      <c r="K51" s="60" t="str">
        <f ca="1">IF(COUNT($D$51:J51)&gt;=监抽钢筋检表!$I$26,"",IF((COUNTIF($D$51:J51,"&gt;20")+COUNTIF($D$51:J51,"&lt;-10")&gt;0),RANDBETWEEN(-10,20),RANDBETWEEN(-11,21)))</f>
        <v/>
      </c>
      <c r="L51" s="60" t="str">
        <f ca="1">IF(COUNT($D$51:K51)&gt;=监抽钢筋检表!$I$26,"",IF((COUNTIF($D$51:K51,"&gt;20")+COUNTIF($D$51:K51,"&lt;-10")&gt;0),RANDBETWEEN(-10,20),RANDBETWEEN(-11,21)))</f>
        <v/>
      </c>
      <c r="M51" s="60" t="str">
        <f ca="1">IF(COUNT($D$51:L51)&gt;=监抽钢筋检表!$I$26,"",IF((COUNTIF($D$51:L51,"&gt;20")+COUNTIF($D$51:L51,"&lt;-10")&gt;0),RANDBETWEEN(-10,20),RANDBETWEEN(-11,21)))</f>
        <v/>
      </c>
      <c r="N51" s="60" t="str">
        <f ca="1">IF(COUNT($D$51:M51)&gt;=监抽钢筋检表!$I$26,"",IF((COUNTIF($D$51:M51,"&gt;20")+COUNTIF($D$51:M51,"&lt;-10")&gt;0),RANDBETWEEN(-10,20),RANDBETWEEN(-11,21)))</f>
        <v/>
      </c>
      <c r="O51" s="60" t="str">
        <f ca="1">IF(COUNT($D$51:N51)&gt;=监抽钢筋检表!$I$26,"",IF((COUNTIF($D$51:N51,"&gt;20")+COUNTIF($D$51:N51,"&lt;-10")&gt;0),RANDBETWEEN(-10,20),RANDBETWEEN(-11,21)))</f>
        <v/>
      </c>
      <c r="P51" s="60" t="str">
        <f ca="1">IF(COUNT($D$51:O51)&gt;=监抽钢筋检表!$I$26,"",IF((COUNTIF($D$51:O51,"&gt;20")+COUNTIF($D$51:O51,"&lt;-10")&gt;0),RANDBETWEEN(-10,20),RANDBETWEEN(-11,21)))</f>
        <v/>
      </c>
      <c r="Q51" s="60" t="str">
        <f ca="1">IF(COUNT($D$51:P51)&gt;=监抽钢筋检表!$I$26,"",IF((COUNTIF($D$51:P51,"&gt;20")+COUNTIF($D$51:P51,"&lt;-10")&gt;0),RANDBETWEEN(-10,20),RANDBETWEEN(-11,21)))</f>
        <v/>
      </c>
      <c r="R51" s="60" t="str">
        <f ca="1">IF(COUNT($D$51:Q51)&gt;=监抽钢筋检表!$I$26,"",IF((COUNTIF($D$51:Q51,"&gt;20")+COUNTIF($D$51:Q51,"&lt;-10")&gt;0),RANDBETWEEN(-10,20),RANDBETWEEN(-11,21)))</f>
        <v/>
      </c>
      <c r="S51" s="60"/>
      <c r="T51" s="60"/>
      <c r="U51" s="60"/>
      <c r="V51" s="60"/>
      <c r="W51" s="61"/>
    </row>
    <row r="52" spans="1:23" ht="12" customHeight="1" x14ac:dyDescent="0.15">
      <c r="A52" s="395"/>
      <c r="B52" s="398">
        <f>监抽钢筋检表!E27</f>
        <v>0</v>
      </c>
      <c r="C52" s="413"/>
      <c r="D52" s="6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1:23" ht="12" customHeight="1" x14ac:dyDescent="0.15">
      <c r="A53" s="395"/>
      <c r="B53" s="398"/>
      <c r="C53" s="413"/>
      <c r="D53" s="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1:23" ht="12" customHeight="1" x14ac:dyDescent="0.15">
      <c r="A54" s="395"/>
      <c r="B54" s="398"/>
      <c r="C54" s="413"/>
      <c r="D54" s="6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1:23" ht="12" customHeight="1" x14ac:dyDescent="0.15">
      <c r="A55" s="405"/>
      <c r="B55" s="399"/>
      <c r="C55" s="414"/>
      <c r="D55" s="65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7"/>
    </row>
    <row r="56" spans="1:23" x14ac:dyDescent="0.15">
      <c r="A56" s="82" t="s">
        <v>272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 t="s">
        <v>273</v>
      </c>
      <c r="Q56" s="82"/>
      <c r="R56" s="82"/>
      <c r="S56" s="82"/>
      <c r="T56" s="82"/>
      <c r="U56" s="82"/>
      <c r="V56" s="82"/>
      <c r="W56" s="82"/>
    </row>
  </sheetData>
  <mergeCells count="37">
    <mergeCell ref="A45:A47"/>
    <mergeCell ref="B45:B47"/>
    <mergeCell ref="C45:C47"/>
    <mergeCell ref="A48:A55"/>
    <mergeCell ref="B48:B51"/>
    <mergeCell ref="C48:C50"/>
    <mergeCell ref="C51:C55"/>
    <mergeCell ref="B52:B55"/>
    <mergeCell ref="A38:A39"/>
    <mergeCell ref="B38:B39"/>
    <mergeCell ref="C38:C42"/>
    <mergeCell ref="A40:A42"/>
    <mergeCell ref="B40:B42"/>
    <mergeCell ref="A29:A31"/>
    <mergeCell ref="B29:B31"/>
    <mergeCell ref="C29:C31"/>
    <mergeCell ref="A32:A37"/>
    <mergeCell ref="C32:C37"/>
    <mergeCell ref="B32:B34"/>
    <mergeCell ref="B35:B37"/>
    <mergeCell ref="A9:A18"/>
    <mergeCell ref="B9:B13"/>
    <mergeCell ref="C9:C18"/>
    <mergeCell ref="B14:B18"/>
    <mergeCell ref="A19:A28"/>
    <mergeCell ref="B19:B28"/>
    <mergeCell ref="C19:C28"/>
    <mergeCell ref="D8:W8"/>
    <mergeCell ref="A1:W1"/>
    <mergeCell ref="A2:W2"/>
    <mergeCell ref="V5:W5"/>
    <mergeCell ref="J6:N6"/>
    <mergeCell ref="O6:W6"/>
    <mergeCell ref="B7:I7"/>
    <mergeCell ref="J7:N7"/>
    <mergeCell ref="O7:W7"/>
    <mergeCell ref="B6:I6"/>
  </mergeCells>
  <phoneticPr fontId="9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15" top="0.78740157480314965" bottom="0.78740157480314965" header="0.51181102362204722" footer="0.5118110236220472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4"/>
  <sheetViews>
    <sheetView view="pageBreakPreview" topLeftCell="A7" zoomScaleNormal="100" zoomScaleSheetLayoutView="100" workbookViewId="0">
      <selection activeCell="G18" sqref="G18:P19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15"/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</row>
    <row r="2" spans="1:19" ht="22.5" x14ac:dyDescent="0.15">
      <c r="A2" s="416" t="s">
        <v>303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</row>
    <row r="3" spans="1:19" ht="17.100000000000001" customHeight="1" x14ac:dyDescent="0.15">
      <c r="A3" s="127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29"/>
      <c r="Q3" s="2"/>
      <c r="R3" s="2"/>
    </row>
    <row r="4" spans="1:19" ht="17.100000000000001" customHeight="1" x14ac:dyDescent="0.15">
      <c r="A4" s="127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29"/>
      <c r="Q4" s="2"/>
      <c r="R4" s="2"/>
    </row>
    <row r="5" spans="1:19" x14ac:dyDescent="0.15">
      <c r="A5" s="417" t="s">
        <v>477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</row>
    <row r="6" spans="1:19" ht="26.1" customHeight="1" x14ac:dyDescent="0.15">
      <c r="A6" s="418" t="s">
        <v>81</v>
      </c>
      <c r="B6" s="418"/>
      <c r="C6" s="418"/>
      <c r="D6" s="419"/>
      <c r="E6" s="420"/>
      <c r="F6" s="420"/>
      <c r="G6" s="420"/>
      <c r="H6" s="420"/>
      <c r="I6" s="420"/>
      <c r="J6" s="420"/>
      <c r="K6" s="420"/>
      <c r="L6" s="421"/>
      <c r="M6" s="422" t="s">
        <v>82</v>
      </c>
      <c r="N6" s="423"/>
      <c r="O6" s="423"/>
      <c r="P6" s="424"/>
      <c r="Q6" s="425"/>
      <c r="R6" s="425"/>
      <c r="S6" s="21"/>
    </row>
    <row r="7" spans="1:19" ht="26.1" customHeight="1" x14ac:dyDescent="0.15">
      <c r="A7" s="341" t="s">
        <v>83</v>
      </c>
      <c r="B7" s="341"/>
      <c r="C7" s="341"/>
      <c r="D7" s="426"/>
      <c r="E7" s="420"/>
      <c r="F7" s="420"/>
      <c r="G7" s="420"/>
      <c r="H7" s="420"/>
      <c r="I7" s="420"/>
      <c r="J7" s="420"/>
      <c r="K7" s="420"/>
      <c r="L7" s="421"/>
      <c r="M7" s="422" t="s">
        <v>84</v>
      </c>
      <c r="N7" s="423"/>
      <c r="O7" s="423"/>
      <c r="P7" s="424"/>
      <c r="Q7" s="427"/>
      <c r="R7" s="427"/>
    </row>
    <row r="8" spans="1:19" ht="90.75" customHeight="1" x14ac:dyDescent="0.15">
      <c r="A8" s="418" t="s">
        <v>85</v>
      </c>
      <c r="B8" s="418"/>
      <c r="C8" s="418"/>
      <c r="D8" s="428" t="s">
        <v>478</v>
      </c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</row>
    <row r="9" spans="1:19" ht="32.1" customHeight="1" x14ac:dyDescent="0.15">
      <c r="A9" s="17" t="s">
        <v>86</v>
      </c>
      <c r="B9" s="430" t="s">
        <v>87</v>
      </c>
      <c r="C9" s="430"/>
      <c r="D9" s="430"/>
      <c r="E9" s="431" t="s">
        <v>88</v>
      </c>
      <c r="F9" s="432"/>
      <c r="G9" s="433" t="s">
        <v>89</v>
      </c>
      <c r="H9" s="434"/>
      <c r="I9" s="434"/>
      <c r="J9" s="434"/>
      <c r="K9" s="434"/>
      <c r="L9" s="434"/>
      <c r="M9" s="434"/>
      <c r="N9" s="434"/>
      <c r="O9" s="434"/>
      <c r="P9" s="435"/>
      <c r="Q9" s="436" t="s">
        <v>90</v>
      </c>
      <c r="R9" s="437"/>
    </row>
    <row r="10" spans="1:19" ht="13.5" customHeight="1" x14ac:dyDescent="0.15">
      <c r="A10" s="438" t="s">
        <v>91</v>
      </c>
      <c r="B10" s="441" t="s">
        <v>479</v>
      </c>
      <c r="C10" s="418" t="s">
        <v>92</v>
      </c>
      <c r="D10" s="418"/>
      <c r="E10" s="442" t="s">
        <v>244</v>
      </c>
      <c r="F10" s="442"/>
      <c r="G10" s="443" t="s">
        <v>480</v>
      </c>
      <c r="H10" s="444"/>
      <c r="I10" s="444"/>
      <c r="J10" s="444"/>
      <c r="K10" s="444"/>
      <c r="L10" s="444"/>
      <c r="M10" s="444"/>
      <c r="N10" s="444"/>
      <c r="O10" s="444"/>
      <c r="P10" s="444"/>
      <c r="Q10" s="447" t="s">
        <v>481</v>
      </c>
      <c r="R10" s="448"/>
    </row>
    <row r="11" spans="1:19" ht="13.5" customHeight="1" x14ac:dyDescent="0.15">
      <c r="A11" s="439"/>
      <c r="B11" s="441"/>
      <c r="C11" s="418"/>
      <c r="D11" s="418"/>
      <c r="E11" s="453"/>
      <c r="F11" s="453"/>
      <c r="G11" s="445"/>
      <c r="H11" s="446"/>
      <c r="I11" s="446"/>
      <c r="J11" s="446"/>
      <c r="K11" s="446"/>
      <c r="L11" s="446"/>
      <c r="M11" s="446"/>
      <c r="N11" s="446"/>
      <c r="O11" s="446"/>
      <c r="P11" s="446"/>
      <c r="Q11" s="449"/>
      <c r="R11" s="450"/>
    </row>
    <row r="12" spans="1:19" ht="16.5" customHeight="1" x14ac:dyDescent="0.15">
      <c r="A12" s="439"/>
      <c r="B12" s="441"/>
      <c r="C12" s="454" t="s">
        <v>93</v>
      </c>
      <c r="D12" s="457" t="s">
        <v>482</v>
      </c>
      <c r="E12" s="458" t="s">
        <v>483</v>
      </c>
      <c r="F12" s="459"/>
      <c r="G12" s="443" t="s">
        <v>480</v>
      </c>
      <c r="H12" s="444"/>
      <c r="I12" s="444"/>
      <c r="J12" s="444"/>
      <c r="K12" s="444"/>
      <c r="L12" s="444"/>
      <c r="M12" s="444"/>
      <c r="N12" s="444"/>
      <c r="O12" s="444"/>
      <c r="P12" s="444"/>
      <c r="Q12" s="449"/>
      <c r="R12" s="450"/>
    </row>
    <row r="13" spans="1:19" ht="16.5" customHeight="1" x14ac:dyDescent="0.15">
      <c r="A13" s="439"/>
      <c r="B13" s="441"/>
      <c r="C13" s="455"/>
      <c r="D13" s="457"/>
      <c r="E13" s="453"/>
      <c r="F13" s="460"/>
      <c r="G13" s="445"/>
      <c r="H13" s="446"/>
      <c r="I13" s="446"/>
      <c r="J13" s="446"/>
      <c r="K13" s="446"/>
      <c r="L13" s="446"/>
      <c r="M13" s="446"/>
      <c r="N13" s="446"/>
      <c r="O13" s="446"/>
      <c r="P13" s="446"/>
      <c r="Q13" s="449"/>
      <c r="R13" s="450"/>
    </row>
    <row r="14" spans="1:19" ht="18" customHeight="1" x14ac:dyDescent="0.15">
      <c r="A14" s="439"/>
      <c r="B14" s="441"/>
      <c r="C14" s="455"/>
      <c r="D14" s="457" t="s">
        <v>484</v>
      </c>
      <c r="E14" s="461" t="s">
        <v>485</v>
      </c>
      <c r="F14" s="462"/>
      <c r="G14" s="447"/>
      <c r="H14" s="465"/>
      <c r="I14" s="465"/>
      <c r="J14" s="465"/>
      <c r="K14" s="465"/>
      <c r="L14" s="465"/>
      <c r="M14" s="465"/>
      <c r="N14" s="465"/>
      <c r="O14" s="465"/>
      <c r="P14" s="448"/>
      <c r="Q14" s="449"/>
      <c r="R14" s="450"/>
    </row>
    <row r="15" spans="1:19" ht="18" customHeight="1" x14ac:dyDescent="0.15">
      <c r="A15" s="440"/>
      <c r="B15" s="441"/>
      <c r="C15" s="456"/>
      <c r="D15" s="457"/>
      <c r="E15" s="463"/>
      <c r="F15" s="464"/>
      <c r="G15" s="451"/>
      <c r="H15" s="466"/>
      <c r="I15" s="466"/>
      <c r="J15" s="466"/>
      <c r="K15" s="466"/>
      <c r="L15" s="466"/>
      <c r="M15" s="466"/>
      <c r="N15" s="466"/>
      <c r="O15" s="466"/>
      <c r="P15" s="452"/>
      <c r="Q15" s="451"/>
      <c r="R15" s="452"/>
    </row>
    <row r="16" spans="1:19" ht="16.5" customHeight="1" x14ac:dyDescent="0.15">
      <c r="A16" s="438">
        <v>2</v>
      </c>
      <c r="B16" s="447" t="s">
        <v>94</v>
      </c>
      <c r="C16" s="465"/>
      <c r="D16" s="448"/>
      <c r="E16" s="461" t="s">
        <v>246</v>
      </c>
      <c r="F16" s="467"/>
      <c r="G16" s="484"/>
      <c r="H16" s="485"/>
      <c r="I16" s="485"/>
      <c r="J16" s="485"/>
      <c r="K16" s="485"/>
      <c r="L16" s="485"/>
      <c r="M16" s="485"/>
      <c r="N16" s="485"/>
      <c r="O16" s="485"/>
      <c r="P16" s="486"/>
      <c r="Q16" s="465" t="s">
        <v>313</v>
      </c>
      <c r="R16" s="448"/>
    </row>
    <row r="17" spans="1:18" ht="16.5" customHeight="1" x14ac:dyDescent="0.15">
      <c r="A17" s="440"/>
      <c r="B17" s="451"/>
      <c r="C17" s="466"/>
      <c r="D17" s="452"/>
      <c r="E17" s="463"/>
      <c r="F17" s="468"/>
      <c r="G17" s="487"/>
      <c r="H17" s="488"/>
      <c r="I17" s="488"/>
      <c r="J17" s="488"/>
      <c r="K17" s="488"/>
      <c r="L17" s="488"/>
      <c r="M17" s="488"/>
      <c r="N17" s="488"/>
      <c r="O17" s="488"/>
      <c r="P17" s="489"/>
      <c r="Q17" s="466"/>
      <c r="R17" s="452"/>
    </row>
    <row r="18" spans="1:18" ht="15.75" customHeight="1" x14ac:dyDescent="0.15">
      <c r="A18" s="341">
        <v>3</v>
      </c>
      <c r="B18" s="441" t="s">
        <v>486</v>
      </c>
      <c r="C18" s="341" t="s">
        <v>95</v>
      </c>
      <c r="D18" s="341"/>
      <c r="E18" s="461" t="s">
        <v>246</v>
      </c>
      <c r="F18" s="462"/>
      <c r="G18" s="447"/>
      <c r="H18" s="465"/>
      <c r="I18" s="465"/>
      <c r="J18" s="465"/>
      <c r="K18" s="465"/>
      <c r="L18" s="465"/>
      <c r="M18" s="465"/>
      <c r="N18" s="465"/>
      <c r="O18" s="465"/>
      <c r="P18" s="448"/>
      <c r="Q18" s="465" t="s">
        <v>312</v>
      </c>
      <c r="R18" s="448"/>
    </row>
    <row r="19" spans="1:18" ht="15.75" customHeight="1" x14ac:dyDescent="0.15">
      <c r="A19" s="341"/>
      <c r="B19" s="441"/>
      <c r="C19" s="341"/>
      <c r="D19" s="341"/>
      <c r="E19" s="463"/>
      <c r="F19" s="464"/>
      <c r="G19" s="451"/>
      <c r="H19" s="466"/>
      <c r="I19" s="466"/>
      <c r="J19" s="466"/>
      <c r="K19" s="466"/>
      <c r="L19" s="466"/>
      <c r="M19" s="466"/>
      <c r="N19" s="466"/>
      <c r="O19" s="466"/>
      <c r="P19" s="452"/>
      <c r="Q19" s="469"/>
      <c r="R19" s="450"/>
    </row>
    <row r="20" spans="1:18" ht="16.5" customHeight="1" x14ac:dyDescent="0.15">
      <c r="A20" s="341"/>
      <c r="B20" s="441"/>
      <c r="C20" s="341" t="s">
        <v>96</v>
      </c>
      <c r="D20" s="341"/>
      <c r="E20" s="442" t="s">
        <v>247</v>
      </c>
      <c r="F20" s="461"/>
      <c r="G20" s="447"/>
      <c r="H20" s="465"/>
      <c r="I20" s="465"/>
      <c r="J20" s="465"/>
      <c r="K20" s="465"/>
      <c r="L20" s="465"/>
      <c r="M20" s="465"/>
      <c r="N20" s="465"/>
      <c r="O20" s="465"/>
      <c r="P20" s="448"/>
      <c r="Q20" s="469"/>
      <c r="R20" s="450"/>
    </row>
    <row r="21" spans="1:18" ht="16.5" customHeight="1" x14ac:dyDescent="0.15">
      <c r="A21" s="341"/>
      <c r="B21" s="441"/>
      <c r="C21" s="341"/>
      <c r="D21" s="341"/>
      <c r="E21" s="470"/>
      <c r="F21" s="471"/>
      <c r="G21" s="449"/>
      <c r="H21" s="469"/>
      <c r="I21" s="469"/>
      <c r="J21" s="469"/>
      <c r="K21" s="469"/>
      <c r="L21" s="469"/>
      <c r="M21" s="469"/>
      <c r="N21" s="469"/>
      <c r="O21" s="469"/>
      <c r="P21" s="450"/>
      <c r="Q21" s="469"/>
      <c r="R21" s="450"/>
    </row>
    <row r="22" spans="1:18" ht="16.5" customHeight="1" x14ac:dyDescent="0.15">
      <c r="A22" s="341"/>
      <c r="B22" s="441"/>
      <c r="C22" s="341"/>
      <c r="D22" s="341"/>
      <c r="E22" s="472"/>
      <c r="F22" s="472"/>
      <c r="G22" s="451"/>
      <c r="H22" s="466"/>
      <c r="I22" s="466"/>
      <c r="J22" s="466"/>
      <c r="K22" s="466"/>
      <c r="L22" s="466"/>
      <c r="M22" s="466"/>
      <c r="N22" s="466"/>
      <c r="O22" s="466"/>
      <c r="P22" s="452"/>
      <c r="Q22" s="466"/>
      <c r="R22" s="452"/>
    </row>
    <row r="23" spans="1:18" ht="25.5" customHeight="1" x14ac:dyDescent="0.15">
      <c r="A23" s="232">
        <v>4</v>
      </c>
      <c r="B23" s="422" t="s">
        <v>97</v>
      </c>
      <c r="C23" s="423"/>
      <c r="D23" s="424"/>
      <c r="E23" s="483" t="s">
        <v>487</v>
      </c>
      <c r="F23" s="483"/>
      <c r="G23" s="490" t="s">
        <v>488</v>
      </c>
      <c r="H23" s="483"/>
      <c r="I23" s="483"/>
      <c r="J23" s="483"/>
      <c r="K23" s="483"/>
      <c r="L23" s="483"/>
      <c r="M23" s="483"/>
      <c r="N23" s="483"/>
      <c r="O23" s="483"/>
      <c r="P23" s="491"/>
      <c r="Q23" s="465" t="s">
        <v>489</v>
      </c>
      <c r="R23" s="473"/>
    </row>
    <row r="24" spans="1:18" ht="13.5" customHeight="1" x14ac:dyDescent="0.15">
      <c r="A24" s="443" t="s">
        <v>98</v>
      </c>
      <c r="B24" s="441" t="s">
        <v>490</v>
      </c>
      <c r="C24" s="447" t="s">
        <v>243</v>
      </c>
      <c r="D24" s="448"/>
      <c r="E24" s="442" t="s">
        <v>491</v>
      </c>
      <c r="F24" s="461"/>
      <c r="G24" s="447" t="s">
        <v>488</v>
      </c>
      <c r="H24" s="465"/>
      <c r="I24" s="465"/>
      <c r="J24" s="465"/>
      <c r="K24" s="465"/>
      <c r="L24" s="465"/>
      <c r="M24" s="465"/>
      <c r="N24" s="465"/>
      <c r="O24" s="465"/>
      <c r="P24" s="448"/>
      <c r="Q24" s="475" t="s">
        <v>492</v>
      </c>
      <c r="R24" s="476"/>
    </row>
    <row r="25" spans="1:18" ht="13.5" customHeight="1" x14ac:dyDescent="0.15">
      <c r="A25" s="474"/>
      <c r="B25" s="441"/>
      <c r="C25" s="451"/>
      <c r="D25" s="452"/>
      <c r="E25" s="480"/>
      <c r="F25" s="481"/>
      <c r="G25" s="451"/>
      <c r="H25" s="466"/>
      <c r="I25" s="466"/>
      <c r="J25" s="466"/>
      <c r="K25" s="466"/>
      <c r="L25" s="466"/>
      <c r="M25" s="466"/>
      <c r="N25" s="466"/>
      <c r="O25" s="466"/>
      <c r="P25" s="452"/>
      <c r="Q25" s="477"/>
      <c r="R25" s="478"/>
    </row>
    <row r="26" spans="1:18" ht="16.5" customHeight="1" x14ac:dyDescent="0.15">
      <c r="A26" s="474"/>
      <c r="B26" s="441"/>
      <c r="C26" s="447" t="s">
        <v>493</v>
      </c>
      <c r="D26" s="448"/>
      <c r="E26" s="442" t="s">
        <v>494</v>
      </c>
      <c r="F26" s="461"/>
      <c r="G26" s="447"/>
      <c r="H26" s="465"/>
      <c r="I26" s="465"/>
      <c r="J26" s="465"/>
      <c r="K26" s="465"/>
      <c r="L26" s="465"/>
      <c r="M26" s="465"/>
      <c r="N26" s="465"/>
      <c r="O26" s="465"/>
      <c r="P26" s="448"/>
      <c r="Q26" s="477"/>
      <c r="R26" s="478"/>
    </row>
    <row r="27" spans="1:18" ht="16.5" customHeight="1" x14ac:dyDescent="0.15">
      <c r="A27" s="445"/>
      <c r="B27" s="441"/>
      <c r="C27" s="451"/>
      <c r="D27" s="452"/>
      <c r="E27" s="482"/>
      <c r="F27" s="463"/>
      <c r="G27" s="451"/>
      <c r="H27" s="466"/>
      <c r="I27" s="466"/>
      <c r="J27" s="466"/>
      <c r="K27" s="466"/>
      <c r="L27" s="466"/>
      <c r="M27" s="466"/>
      <c r="N27" s="466"/>
      <c r="O27" s="466"/>
      <c r="P27" s="452"/>
      <c r="Q27" s="479"/>
      <c r="R27" s="432"/>
    </row>
    <row r="28" spans="1:18" ht="41.25" customHeight="1" x14ac:dyDescent="0.15">
      <c r="A28" s="443" t="s">
        <v>99</v>
      </c>
      <c r="B28" s="492"/>
      <c r="C28" s="493" t="s">
        <v>495</v>
      </c>
      <c r="D28" s="494"/>
      <c r="E28" s="494"/>
      <c r="F28" s="494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4"/>
      <c r="R28" s="494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1" t="s">
        <v>496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2"/>
      <c r="F31" s="2" t="s">
        <v>497</v>
      </c>
      <c r="G31" s="2"/>
      <c r="H31" s="2"/>
      <c r="I31" s="2"/>
      <c r="J31" s="2"/>
      <c r="K31" s="2"/>
      <c r="L31" s="2"/>
      <c r="M31" s="2"/>
      <c r="N31" s="2"/>
      <c r="O31" s="2"/>
      <c r="P31" s="190"/>
      <c r="Q31" s="496"/>
      <c r="R31" s="497"/>
    </row>
    <row r="32" spans="1:18" ht="20.100000000000001" customHeight="1" x14ac:dyDescent="0.15">
      <c r="A32" s="498" t="s">
        <v>101</v>
      </c>
      <c r="B32" s="499"/>
      <c r="C32" s="499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72"/>
      <c r="R32" s="273"/>
    </row>
    <row r="33" spans="1:18" ht="20.100000000000001" customHeight="1" x14ac:dyDescent="0.15">
      <c r="A33" s="12"/>
      <c r="B33" s="1"/>
      <c r="C33" s="15"/>
      <c r="D33" s="1"/>
      <c r="E33" s="1" t="s">
        <v>498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74"/>
      <c r="R33" s="275"/>
    </row>
    <row r="34" spans="1:18" ht="20.100000000000001" customHeight="1" x14ac:dyDescent="0.15">
      <c r="A34" s="26"/>
      <c r="B34" s="13"/>
      <c r="C34" s="13"/>
      <c r="D34" s="13"/>
      <c r="E34" s="29"/>
      <c r="F34" s="29" t="s">
        <v>497</v>
      </c>
      <c r="G34" s="29"/>
      <c r="H34" s="29"/>
      <c r="I34" s="29"/>
      <c r="J34" s="29"/>
      <c r="K34" s="29"/>
      <c r="L34" s="29"/>
      <c r="M34" s="29"/>
      <c r="N34" s="29"/>
      <c r="O34" s="29"/>
      <c r="P34" s="190"/>
      <c r="Q34" s="496"/>
      <c r="R34" s="497"/>
    </row>
  </sheetData>
  <mergeCells count="71">
    <mergeCell ref="A28:B28"/>
    <mergeCell ref="C28:R28"/>
    <mergeCell ref="Q31:R31"/>
    <mergeCell ref="A32:C32"/>
    <mergeCell ref="Q34:R34"/>
    <mergeCell ref="G14:P15"/>
    <mergeCell ref="G16:P17"/>
    <mergeCell ref="G18:P19"/>
    <mergeCell ref="G20:P22"/>
    <mergeCell ref="G26:P27"/>
    <mergeCell ref="G23:P23"/>
    <mergeCell ref="Q23:R23"/>
    <mergeCell ref="A24:A27"/>
    <mergeCell ref="B24:B27"/>
    <mergeCell ref="C24:D25"/>
    <mergeCell ref="E24:F24"/>
    <mergeCell ref="G24:P25"/>
    <mergeCell ref="Q24:R27"/>
    <mergeCell ref="E25:F25"/>
    <mergeCell ref="C26:D27"/>
    <mergeCell ref="E26:F26"/>
    <mergeCell ref="E27:F27"/>
    <mergeCell ref="B23:D23"/>
    <mergeCell ref="E23:F23"/>
    <mergeCell ref="Q16:R17"/>
    <mergeCell ref="E17:F17"/>
    <mergeCell ref="A18:A22"/>
    <mergeCell ref="B18:B22"/>
    <mergeCell ref="C18:D19"/>
    <mergeCell ref="E18:F18"/>
    <mergeCell ref="Q18:R22"/>
    <mergeCell ref="E19:F19"/>
    <mergeCell ref="C20:D22"/>
    <mergeCell ref="E20:F20"/>
    <mergeCell ref="E21:F21"/>
    <mergeCell ref="E22:F22"/>
    <mergeCell ref="D14:D15"/>
    <mergeCell ref="E14:F14"/>
    <mergeCell ref="E15:F15"/>
    <mergeCell ref="A16:A17"/>
    <mergeCell ref="B16:D17"/>
    <mergeCell ref="E16:F16"/>
    <mergeCell ref="B9:D9"/>
    <mergeCell ref="E9:F9"/>
    <mergeCell ref="G9:P9"/>
    <mergeCell ref="Q9:R9"/>
    <mergeCell ref="A10:A15"/>
    <mergeCell ref="B10:B15"/>
    <mergeCell ref="C10:D11"/>
    <mergeCell ref="E10:F10"/>
    <mergeCell ref="G10:P11"/>
    <mergeCell ref="Q10:R15"/>
    <mergeCell ref="E11:F11"/>
    <mergeCell ref="C12:C15"/>
    <mergeCell ref="D12:D13"/>
    <mergeCell ref="E12:F12"/>
    <mergeCell ref="G12:P13"/>
    <mergeCell ref="E13:F13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66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3.钢筋记录表(偏差)</vt:lpstr>
      <vt:lpstr>钢筋检表</vt:lpstr>
      <vt:lpstr>钢筋记录表</vt:lpstr>
      <vt:lpstr>申请批复单</vt:lpstr>
      <vt:lpstr>背墙检表</vt:lpstr>
      <vt:lpstr>模板记录表</vt:lpstr>
      <vt:lpstr>砼浇筑申请报告单</vt:lpstr>
      <vt:lpstr>监抽钢筋检表</vt:lpstr>
      <vt:lpstr>监抽钢筋记录表</vt:lpstr>
      <vt:lpstr>监抽背墙检表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2023-10-01T06:22:09Z</cp:lastPrinted>
  <dcterms:created xsi:type="dcterms:W3CDTF">2023-07-16T03:05:00Z</dcterms:created>
  <dcterms:modified xsi:type="dcterms:W3CDTF">2023-10-17T08:45:38Z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9FDF4776D01445C0B952DEDCBA34AFB4_11</vt:lpwstr>
  </property>
  <property fmtid="{D5CDD505-2E9C-101B-9397-08002B2CF9AE}" pid="3" name="KSOProductBuildVer">
    <vt:lpwstr>2052-11.1.0.14309</vt:lpwstr>
  </property>
</Properties>
</file>