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data" sheetId="1" r:id="rId1"/>
    <sheet name="ref" sheetId="2" r:id="rId2"/>
    <sheet name="ref_CO" sheetId="3" r:id="rId3"/>
    <sheet name="ref_H2O" sheetId="4" r:id="rId4"/>
    <sheet name="ref_H2" sheetId="5" r:id="rId5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5"/>
  <c r="B8"/>
  <c r="B7"/>
  <c r="B6"/>
  <c r="B5"/>
  <c r="B4"/>
  <c r="B3"/>
  <c r="B2"/>
  <c r="B9" i="4"/>
  <c r="B8"/>
  <c r="B7"/>
  <c r="B6"/>
  <c r="B5"/>
  <c r="B4"/>
  <c r="B3"/>
  <c r="B2"/>
  <c r="B9" i="3"/>
  <c r="B8"/>
  <c r="B7"/>
  <c r="B6"/>
  <c r="B5"/>
  <c r="B4"/>
  <c r="B3"/>
  <c r="B2"/>
  <c r="E7" i="2"/>
  <c r="E6"/>
  <c r="E5"/>
  <c r="E4"/>
  <c r="E3"/>
  <c r="E2"/>
  <c r="F9" i="1"/>
</calcChain>
</file>

<file path=xl/sharedStrings.xml><?xml version="1.0" encoding="utf-8"?>
<sst xmlns="http://schemas.openxmlformats.org/spreadsheetml/2006/main" count="48" uniqueCount="26">
  <si>
    <t>Name</t>
  </si>
  <si>
    <t>Nads</t>
  </si>
  <si>
    <t>E_Slab</t>
  </si>
  <si>
    <t>ZPE_Slab</t>
  </si>
  <si>
    <t>Formula</t>
  </si>
  <si>
    <t>E_Total</t>
  </si>
  <si>
    <t>ZPE_Total</t>
  </si>
  <si>
    <t>CO</t>
  </si>
  <si>
    <t>Total-Slab-Nads*CO</t>
  </si>
  <si>
    <t>H</t>
  </si>
  <si>
    <t>Total-Slab-1/2*H2*Nads</t>
  </si>
  <si>
    <t>E</t>
  </si>
  <si>
    <t>HT</t>
  </si>
  <si>
    <t>dZPE</t>
  </si>
  <si>
    <t>S</t>
  </si>
  <si>
    <t>Press</t>
  </si>
  <si>
    <t>Temperature</t>
  </si>
  <si>
    <t>u</t>
  </si>
  <si>
    <t>H2</t>
  </si>
  <si>
    <t>H2O_g</t>
  </si>
  <si>
    <t>O2</t>
  </si>
  <si>
    <t>CO2</t>
  </si>
  <si>
    <t>C_gr</t>
  </si>
  <si>
    <t>T</t>
  </si>
  <si>
    <t>100, 1000</t>
    <phoneticPr fontId="10" type="noConversion"/>
  </si>
  <si>
    <t>0.000001, 10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</si>
</sst>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0.00000_);[Red]\(0.00000\)"/>
    <numFmt numFmtId="177" formatCode="0.00_);[Red]\(0.00\)"/>
  </numFmts>
  <fonts count="11">
    <font>
      <sz val="11"/>
      <color rgb="FF000000"/>
      <name val="宋体"/>
      <family val="2"/>
      <charset val="134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006100"/>
      <name val="宋体"/>
      <family val="2"/>
      <charset val="134"/>
    </font>
    <font>
      <b/>
      <sz val="11"/>
      <color rgb="FF006100"/>
      <name val="宋体"/>
      <family val="3"/>
      <charset val="134"/>
    </font>
    <font>
      <b/>
      <sz val="11"/>
      <color rgb="FF000000"/>
      <name val="Arial Unicode MS"/>
      <family val="2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61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Border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3" fillId="0" borderId="0" xfId="1" applyFont="1" applyBorder="1" applyAlignment="1" applyProtection="1">
      <alignment vertical="top" wrapText="1"/>
    </xf>
    <xf numFmtId="176" fontId="1" fillId="0" borderId="1" xfId="0" applyNumberFormat="1" applyFont="1" applyBorder="1" applyAlignment="1" applyProtection="1">
      <alignment vertical="center"/>
    </xf>
    <xf numFmtId="177" fontId="1" fillId="0" borderId="1" xfId="0" applyNumberFormat="1" applyFont="1" applyBorder="1" applyAlignment="1" applyProtection="1">
      <alignment vertical="center"/>
    </xf>
    <xf numFmtId="176" fontId="5" fillId="0" borderId="1" xfId="0" applyNumberFormat="1" applyFont="1" applyBorder="1" applyAlignment="1" applyProtection="1">
      <alignment vertical="center"/>
    </xf>
    <xf numFmtId="177" fontId="5" fillId="0" borderId="1" xfId="0" applyNumberFormat="1" applyFont="1" applyBorder="1" applyAlignment="1" applyProtection="1">
      <alignment vertical="center"/>
    </xf>
    <xf numFmtId="0" fontId="7" fillId="0" borderId="0" xfId="0" applyFont="1">
      <alignment vertical="center"/>
    </xf>
    <xf numFmtId="2" fontId="1" fillId="0" borderId="1" xfId="0" applyNumberFormat="1" applyFont="1" applyBorder="1" applyAlignment="1" applyProtection="1">
      <alignment horizontal="center"/>
    </xf>
    <xf numFmtId="3" fontId="1" fillId="0" borderId="1" xfId="0" applyNumberFormat="1" applyFont="1" applyBorder="1" applyAlignment="1" applyProtection="1">
      <alignment vertical="center"/>
    </xf>
    <xf numFmtId="0" fontId="8" fillId="0" borderId="0" xfId="0" applyFont="1">
      <alignment vertical="center"/>
    </xf>
    <xf numFmtId="0" fontId="1" fillId="0" borderId="0" xfId="0" applyFont="1" applyBorder="1" applyAlignment="1" applyProtection="1">
      <alignment vertical="center"/>
    </xf>
    <xf numFmtId="0" fontId="9" fillId="0" borderId="1" xfId="0" applyFont="1" applyBorder="1" applyAlignment="1" applyProtection="1">
      <alignment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 macro="" textlink="">
      <xdr:nvSpPr>
        <xdr:cNvPr id="2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1.空单元格默认值为0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2.能量单位均为eV，S单位为eV/K；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3. （Name，Nads） 可以存在相同值，会自动选择能量最小的值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 macro="" textlink="">
      <xdr:nvSpPr>
        <xdr:cNvPr id="0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1. 能量单位 eV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2.默认的H和S的值来自于CRC手册，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T=298.15K</a:t>
          </a:r>
          <a:r>
            <a:rPr lang="en-US" sz="12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3.Press默认为p</a:t>
          </a:r>
          <a:r>
            <a:rPr lang="en-US" sz="1100" b="0" strike="noStrike" spc="-1" baseline="30000">
              <a:solidFill>
                <a:srgbClr val="000000"/>
              </a:solidFill>
              <a:latin typeface="Calibri"/>
            </a:rPr>
            <a:t>⊖</a:t>
          </a:r>
          <a:r>
            <a:rPr lang="en-US" sz="1200" b="0" strike="noStrike" spc="-1">
              <a:solidFill>
                <a:srgbClr val="000000"/>
              </a:solidFill>
              <a:latin typeface="Calibri"/>
            </a:rPr>
            <a:t> ，单位为bar；温度默认值为 298.15K；其余列的默认值为0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4. u、温度和压力可以为范围，使用（逗号+空格）分开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5. HT是温度对焓的校正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6. 如果要使用包含温度的HT和S，对应单元格留空。如果没有对应的HT和S表格，默认其为0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7. dZPE 是吸附前后的差值，默认为0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F20" sqref="F20"/>
    </sheetView>
  </sheetViews>
  <sheetFormatPr defaultRowHeight="14"/>
  <cols>
    <col min="1" max="3" width="8.7265625" style="1" customWidth="1"/>
    <col min="4" max="4" width="10.6328125" style="1" customWidth="1"/>
    <col min="5" max="5" width="20.90625" style="1" customWidth="1"/>
    <col min="6" max="6" width="10.1796875" style="1" customWidth="1"/>
    <col min="7" max="7" width="10.81640625" style="1" customWidth="1"/>
    <col min="8" max="8" width="7.90625" style="2" customWidth="1"/>
    <col min="9" max="1025" width="8.54296875" customWidth="1"/>
  </cols>
  <sheetData>
    <row r="1" spans="1:8" s="6" customFormat="1" ht="16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spans="1:8">
      <c r="A2" s="1" t="s">
        <v>7</v>
      </c>
      <c r="B2" s="1">
        <v>1</v>
      </c>
      <c r="C2" s="1">
        <v>-361.67589465999998</v>
      </c>
      <c r="E2" s="1" t="s">
        <v>8</v>
      </c>
      <c r="F2" s="1">
        <v>-378.58912755</v>
      </c>
      <c r="H2" s="7"/>
    </row>
    <row r="3" spans="1:8">
      <c r="A3" s="1" t="s">
        <v>7</v>
      </c>
      <c r="B3" s="1">
        <v>3</v>
      </c>
      <c r="C3" s="1">
        <v>-361.67589465999998</v>
      </c>
      <c r="E3" s="1" t="s">
        <v>8</v>
      </c>
      <c r="F3" s="1">
        <v>-412.2537347</v>
      </c>
      <c r="H3" s="7"/>
    </row>
    <row r="4" spans="1:8">
      <c r="A4" s="1" t="s">
        <v>7</v>
      </c>
      <c r="B4" s="1">
        <v>5</v>
      </c>
      <c r="C4" s="1">
        <v>-361.67589465999998</v>
      </c>
      <c r="E4" s="1" t="s">
        <v>8</v>
      </c>
      <c r="F4" s="1">
        <v>-445.91793045999998</v>
      </c>
    </row>
    <row r="5" spans="1:8">
      <c r="A5" s="1" t="s">
        <v>7</v>
      </c>
      <c r="B5" s="1">
        <v>7</v>
      </c>
      <c r="C5" s="1">
        <v>-361.67589465999998</v>
      </c>
      <c r="E5" s="1" t="s">
        <v>8</v>
      </c>
      <c r="F5" s="1">
        <v>-478.90673414999998</v>
      </c>
    </row>
    <row r="6" spans="1:8">
      <c r="A6" s="1" t="s">
        <v>7</v>
      </c>
      <c r="B6" s="1">
        <v>9</v>
      </c>
      <c r="C6" s="1">
        <v>-361.67589465999998</v>
      </c>
      <c r="E6" s="1" t="s">
        <v>8</v>
      </c>
      <c r="F6" s="1">
        <v>-511.87998097000002</v>
      </c>
    </row>
    <row r="7" spans="1:8">
      <c r="A7" s="1" t="s">
        <v>7</v>
      </c>
      <c r="B7" s="1">
        <v>11</v>
      </c>
      <c r="C7" s="1">
        <v>-361.67589465999998</v>
      </c>
      <c r="E7" s="1" t="s">
        <v>8</v>
      </c>
      <c r="F7" s="1">
        <v>-541.82031601000006</v>
      </c>
    </row>
    <row r="8" spans="1:8">
      <c r="A8" s="1" t="s">
        <v>7</v>
      </c>
      <c r="B8" s="1">
        <v>13</v>
      </c>
      <c r="C8" s="1">
        <v>-361.67589465999998</v>
      </c>
      <c r="E8" s="1" t="s">
        <v>8</v>
      </c>
      <c r="F8" s="1">
        <v>-572.68982028999994</v>
      </c>
    </row>
    <row r="9" spans="1:8">
      <c r="A9" s="1" t="s">
        <v>9</v>
      </c>
      <c r="B9" s="1">
        <v>3</v>
      </c>
      <c r="C9" s="1">
        <v>-361.9</v>
      </c>
      <c r="E9" s="1" t="s">
        <v>10</v>
      </c>
      <c r="F9" s="1">
        <f>C9-6.9*1.5</f>
        <v>-372.25</v>
      </c>
      <c r="H9" s="7"/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Normal="100" workbookViewId="0">
      <selection activeCell="F6" sqref="F6"/>
    </sheetView>
  </sheetViews>
  <sheetFormatPr defaultRowHeight="14"/>
  <cols>
    <col min="1" max="3" width="8.7265625" style="1" customWidth="1"/>
    <col min="4" max="4" width="8.1796875" style="1" customWidth="1"/>
    <col min="5" max="5" width="10.90625" style="8" customWidth="1"/>
    <col min="6" max="6" width="10.81640625" style="9" customWidth="1"/>
    <col min="7" max="7" width="12.453125" style="1" customWidth="1"/>
    <col min="8" max="8" width="9.36328125" style="1" customWidth="1"/>
    <col min="9" max="1025" width="8.54296875" customWidth="1"/>
  </cols>
  <sheetData>
    <row r="1" spans="1:8" s="12" customFormat="1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pans="1:8" s="15" customFormat="1">
      <c r="A2" s="1" t="s">
        <v>18</v>
      </c>
      <c r="B2" s="13">
        <v>-6.7602523000000003</v>
      </c>
      <c r="C2" s="13"/>
      <c r="D2" s="13">
        <v>0.27</v>
      </c>
      <c r="E2" s="8">
        <f>130.68/1000/96.4853</f>
        <v>1.354403209608096E-3</v>
      </c>
      <c r="F2" s="9">
        <v>1</v>
      </c>
      <c r="G2" s="14" t="s">
        <v>24</v>
      </c>
      <c r="H2" s="1"/>
    </row>
    <row r="3" spans="1:8" s="15" customFormat="1">
      <c r="A3" s="1" t="s">
        <v>19</v>
      </c>
      <c r="B3" s="13">
        <v>-14.225159</v>
      </c>
      <c r="C3" s="13"/>
      <c r="D3" s="13">
        <v>0.56000000000000005</v>
      </c>
      <c r="E3" s="8">
        <f>188.835/1000/96.4853</f>
        <v>1.9571375121391552E-3</v>
      </c>
      <c r="F3" s="9"/>
      <c r="G3" s="1"/>
      <c r="H3" s="1"/>
    </row>
    <row r="4" spans="1:8" s="15" customFormat="1">
      <c r="A4" s="1" t="s">
        <v>20</v>
      </c>
      <c r="B4" s="1"/>
      <c r="C4" s="1"/>
      <c r="D4" s="13"/>
      <c r="E4" s="8">
        <f>205.152/1000/96.4853</f>
        <v>2.1262513564242426E-3</v>
      </c>
      <c r="F4" s="9"/>
      <c r="G4" s="1"/>
      <c r="H4" s="1"/>
    </row>
    <row r="5" spans="1:8">
      <c r="A5" s="1" t="s">
        <v>7</v>
      </c>
      <c r="B5" s="1">
        <v>-14.666047846</v>
      </c>
      <c r="D5" s="1">
        <v>-0.05</v>
      </c>
      <c r="E5" s="8">
        <f>197.66/1000/96.4853</f>
        <v>2.0486022223074399E-3</v>
      </c>
      <c r="F5" s="9" t="s">
        <v>25</v>
      </c>
      <c r="G5" s="16"/>
      <c r="H5" s="14"/>
    </row>
    <row r="6" spans="1:8">
      <c r="A6" s="1" t="s">
        <v>21</v>
      </c>
      <c r="E6" s="8">
        <f>213.785/1000/96.4853</f>
        <v>2.2157261261560052E-3</v>
      </c>
    </row>
    <row r="7" spans="1:8">
      <c r="A7" s="1" t="s">
        <v>22</v>
      </c>
      <c r="E7" s="8">
        <f>5.74/1000/96.4853</f>
        <v>5.9490927633535891E-5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/>
  </sheetViews>
  <sheetFormatPr defaultRowHeight="14"/>
  <cols>
    <col min="1" max="1" width="8.54296875" style="1" customWidth="1"/>
    <col min="2" max="2" width="9.26953125" style="1" customWidth="1"/>
    <col min="3" max="3" width="8.54296875" style="1" customWidth="1"/>
    <col min="4" max="1025" width="8.54296875" customWidth="1"/>
  </cols>
  <sheetData>
    <row r="1" spans="1:3" s="12" customFormat="1">
      <c r="A1" s="4" t="s">
        <v>23</v>
      </c>
      <c r="B1" s="4" t="s">
        <v>14</v>
      </c>
      <c r="C1" s="4" t="s">
        <v>12</v>
      </c>
    </row>
    <row r="2" spans="1:3">
      <c r="A2" s="1">
        <v>100</v>
      </c>
      <c r="B2" s="8">
        <f t="shared" ref="B2:B9" si="0">197.66/1000/96.4853</f>
        <v>2.0486022223074399E-3</v>
      </c>
      <c r="C2" s="1">
        <v>0</v>
      </c>
    </row>
    <row r="3" spans="1:3">
      <c r="A3" s="1">
        <v>200</v>
      </c>
      <c r="B3" s="8">
        <f t="shared" si="0"/>
        <v>2.0486022223074399E-3</v>
      </c>
      <c r="C3" s="1">
        <v>0</v>
      </c>
    </row>
    <row r="4" spans="1:3">
      <c r="A4" s="1">
        <v>300</v>
      </c>
      <c r="B4" s="8">
        <f t="shared" si="0"/>
        <v>2.0486022223074399E-3</v>
      </c>
      <c r="C4" s="1">
        <v>0</v>
      </c>
    </row>
    <row r="5" spans="1:3">
      <c r="A5" s="1">
        <v>400</v>
      </c>
      <c r="B5" s="8">
        <f t="shared" si="0"/>
        <v>2.0486022223074399E-3</v>
      </c>
      <c r="C5" s="1">
        <v>0</v>
      </c>
    </row>
    <row r="6" spans="1:3">
      <c r="A6" s="1">
        <v>500</v>
      </c>
      <c r="B6" s="8">
        <f t="shared" si="0"/>
        <v>2.0486022223074399E-3</v>
      </c>
      <c r="C6" s="1">
        <v>0</v>
      </c>
    </row>
    <row r="7" spans="1:3">
      <c r="A7" s="1">
        <v>600</v>
      </c>
      <c r="B7" s="8">
        <f t="shared" si="0"/>
        <v>2.0486022223074399E-3</v>
      </c>
      <c r="C7" s="1">
        <v>0</v>
      </c>
    </row>
    <row r="8" spans="1:3">
      <c r="A8" s="1">
        <v>700</v>
      </c>
      <c r="B8" s="8">
        <f t="shared" si="0"/>
        <v>2.0486022223074399E-3</v>
      </c>
      <c r="C8" s="1">
        <v>0</v>
      </c>
    </row>
    <row r="9" spans="1:3">
      <c r="A9" s="1">
        <v>800</v>
      </c>
      <c r="B9" s="8">
        <f t="shared" si="0"/>
        <v>2.0486022223074399E-3</v>
      </c>
      <c r="C9" s="1">
        <v>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/>
  </sheetViews>
  <sheetFormatPr defaultRowHeight="14"/>
  <cols>
    <col min="1" max="1" width="8.54296875" style="1" customWidth="1"/>
    <col min="2" max="2" width="9.26953125" style="1" customWidth="1"/>
    <col min="3" max="3" width="8.54296875" style="1" customWidth="1"/>
    <col min="4" max="1025" width="8.54296875" customWidth="1"/>
  </cols>
  <sheetData>
    <row r="1" spans="1:3">
      <c r="A1" s="17" t="s">
        <v>23</v>
      </c>
      <c r="B1" s="1" t="s">
        <v>14</v>
      </c>
      <c r="C1" s="1" t="s">
        <v>12</v>
      </c>
    </row>
    <row r="2" spans="1:3">
      <c r="A2" s="1">
        <v>100</v>
      </c>
      <c r="B2" s="8">
        <f t="shared" ref="B2:B9" si="0">188.835/1000/96.4853</f>
        <v>1.9571375121391552E-3</v>
      </c>
      <c r="C2" s="1">
        <v>0</v>
      </c>
    </row>
    <row r="3" spans="1:3">
      <c r="A3" s="1">
        <v>200</v>
      </c>
      <c r="B3" s="8">
        <f t="shared" si="0"/>
        <v>1.9571375121391552E-3</v>
      </c>
      <c r="C3" s="1">
        <v>0</v>
      </c>
    </row>
    <row r="4" spans="1:3">
      <c r="A4" s="1">
        <v>300</v>
      </c>
      <c r="B4" s="8">
        <f t="shared" si="0"/>
        <v>1.9571375121391552E-3</v>
      </c>
      <c r="C4" s="1">
        <v>0</v>
      </c>
    </row>
    <row r="5" spans="1:3">
      <c r="A5" s="1">
        <v>400</v>
      </c>
      <c r="B5" s="8">
        <f t="shared" si="0"/>
        <v>1.9571375121391552E-3</v>
      </c>
      <c r="C5" s="1">
        <v>0</v>
      </c>
    </row>
    <row r="6" spans="1:3">
      <c r="A6" s="1">
        <v>500</v>
      </c>
      <c r="B6" s="8">
        <f t="shared" si="0"/>
        <v>1.9571375121391552E-3</v>
      </c>
      <c r="C6" s="1">
        <v>0</v>
      </c>
    </row>
    <row r="7" spans="1:3">
      <c r="A7" s="1">
        <v>600</v>
      </c>
      <c r="B7" s="8">
        <f t="shared" si="0"/>
        <v>1.9571375121391552E-3</v>
      </c>
      <c r="C7" s="1">
        <v>0</v>
      </c>
    </row>
    <row r="8" spans="1:3">
      <c r="A8" s="1">
        <v>700</v>
      </c>
      <c r="B8" s="8">
        <f t="shared" si="0"/>
        <v>1.9571375121391552E-3</v>
      </c>
      <c r="C8" s="1">
        <v>0</v>
      </c>
    </row>
    <row r="9" spans="1:3">
      <c r="A9" s="1">
        <v>800</v>
      </c>
      <c r="B9" s="8">
        <f t="shared" si="0"/>
        <v>1.9571375121391552E-3</v>
      </c>
      <c r="C9" s="1">
        <v>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>
      <selection activeCell="G14" sqref="G14"/>
    </sheetView>
  </sheetViews>
  <sheetFormatPr defaultRowHeight="14"/>
  <cols>
    <col min="1" max="1" width="8.54296875" style="1" customWidth="1"/>
    <col min="2" max="2" width="9.26953125" style="1" customWidth="1"/>
    <col min="3" max="3" width="8.54296875" style="1" customWidth="1"/>
    <col min="4" max="1025" width="8.54296875" customWidth="1"/>
  </cols>
  <sheetData>
    <row r="1" spans="1:3">
      <c r="A1" s="17" t="s">
        <v>23</v>
      </c>
      <c r="B1" s="1" t="s">
        <v>14</v>
      </c>
      <c r="C1" s="1" t="s">
        <v>12</v>
      </c>
    </row>
    <row r="2" spans="1:3">
      <c r="A2" s="1">
        <v>100</v>
      </c>
      <c r="B2" s="8">
        <f t="shared" ref="B2:B9" si="0">130.68/1000/96.4853</f>
        <v>1.354403209608096E-3</v>
      </c>
      <c r="C2" s="1">
        <v>0</v>
      </c>
    </row>
    <row r="3" spans="1:3">
      <c r="A3" s="1">
        <v>200</v>
      </c>
      <c r="B3" s="8">
        <f t="shared" si="0"/>
        <v>1.354403209608096E-3</v>
      </c>
      <c r="C3" s="1">
        <v>0</v>
      </c>
    </row>
    <row r="4" spans="1:3">
      <c r="A4" s="1">
        <v>300</v>
      </c>
      <c r="B4" s="8">
        <f t="shared" si="0"/>
        <v>1.354403209608096E-3</v>
      </c>
      <c r="C4" s="1">
        <v>0</v>
      </c>
    </row>
    <row r="5" spans="1:3">
      <c r="A5" s="1">
        <v>400</v>
      </c>
      <c r="B5" s="8">
        <f t="shared" si="0"/>
        <v>1.354403209608096E-3</v>
      </c>
      <c r="C5" s="1">
        <v>0</v>
      </c>
    </row>
    <row r="6" spans="1:3">
      <c r="A6" s="1">
        <v>500</v>
      </c>
      <c r="B6" s="8">
        <f t="shared" si="0"/>
        <v>1.354403209608096E-3</v>
      </c>
      <c r="C6" s="1">
        <v>0</v>
      </c>
    </row>
    <row r="7" spans="1:3">
      <c r="A7" s="1">
        <v>600</v>
      </c>
      <c r="B7" s="8">
        <f t="shared" si="0"/>
        <v>1.354403209608096E-3</v>
      </c>
      <c r="C7" s="1">
        <v>0</v>
      </c>
    </row>
    <row r="8" spans="1:3">
      <c r="A8" s="1">
        <v>700</v>
      </c>
      <c r="B8" s="8">
        <f t="shared" si="0"/>
        <v>1.354403209608096E-3</v>
      </c>
      <c r="C8" s="1">
        <v>0</v>
      </c>
    </row>
    <row r="9" spans="1:3">
      <c r="A9" s="1">
        <v>800</v>
      </c>
      <c r="B9" s="8">
        <f t="shared" si="0"/>
        <v>1.354403209608096E-3</v>
      </c>
      <c r="C9" s="1">
        <v>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ref</vt:lpstr>
      <vt:lpstr>ref_CO</vt:lpstr>
      <vt:lpstr>ref_H2O</vt:lpstr>
      <vt:lpstr>ref_H2</vt:lpstr>
    </vt:vector>
  </TitlesOfParts>
  <Company>sf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</dc:creator>
  <dc:description/>
  <cp:lastModifiedBy>ren</cp:lastModifiedBy>
  <cp:revision>35</cp:revision>
  <dcterms:created xsi:type="dcterms:W3CDTF">2018-05-02T02:48:00Z</dcterms:created>
  <dcterms:modified xsi:type="dcterms:W3CDTF">2018-06-14T03:51:20Z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