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rformance Data" sheetId="2" state="visible" r:id="rId2"/>
    <sheet xmlns:r="http://schemas.openxmlformats.org/officeDocument/2006/relationships" name="Surveillance Log" sheetId="3" state="visible" r:id="rId3"/>
    <sheet xmlns:r="http://schemas.openxmlformats.org/officeDocument/2006/relationships" name="NCR Tracker" sheetId="4" state="visible" r:id="rId4"/>
    <sheet xmlns:r="http://schemas.openxmlformats.org/officeDocument/2006/relationships" name="Dashboard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5B595A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9FE3"/>
      <sz val="20"/>
    </font>
    <font>
      <name val="Arial"/>
      <charset val="1"/>
      <family val="0"/>
      <b val="1"/>
      <color rgb="FFFFFFFF"/>
      <sz val="12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001E3C"/>
        <bgColor rgb="FF003300"/>
      </patternFill>
    </fill>
    <fill>
      <patternFill patternType="solid">
        <fgColor rgb="FFF5F5F5"/>
        <bgColor rgb="FFEEF8FF"/>
      </patternFill>
    </fill>
    <fill>
      <patternFill patternType="solid">
        <fgColor rgb="FF83348F"/>
        <bgColor rgb="FF993366"/>
      </patternFill>
    </fill>
    <fill>
      <patternFill patternType="solid">
        <fgColor rgb="FFE5F5FD"/>
        <bgColor rgb="FFEEF8FF"/>
      </patternFill>
    </fill>
    <fill>
      <patternFill patternType="solid">
        <fgColor rgb="FFEEF8FF"/>
        <bgColor rgb="FFE5F5FD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4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5" fillId="8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5" fillId="8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</font>
      <fill>
        <patternFill>
          <bgColor rgb="FFFFD0D0"/>
        </patternFill>
      </fill>
    </dxf>
    <dxf>
      <font>
        <b val="1"/>
        <color rgb="FFC07000"/>
      </font>
      <fill>
        <patternFill>
          <bgColor rgb="FFFFF0CC"/>
        </patternFill>
      </fill>
    </dxf>
    <dxf>
      <font>
        <b val="1"/>
        <color rgb="FF007000"/>
      </font>
      <fill>
        <patternFill>
          <bgColor rgb="FFD0FFD8"/>
        </patternFill>
      </fill>
    </dxf>
    <dxf>
      <font>
        <b val="1"/>
        <color rgb="FF800000"/>
      </font>
      <fill>
        <patternFill>
          <bgColor rgb="FFFF80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00"/>
      <rgbColor rgb="FF000080"/>
      <rgbColor rgb="FF808000"/>
      <rgbColor rgb="FF800080"/>
      <rgbColor rgb="FF008080"/>
      <rgbColor rgb="FFCCCCCC"/>
      <rgbColor rgb="FF808080"/>
      <rgbColor rgb="FF9999FF"/>
      <rgbColor rgb="FF83348F"/>
      <rgbColor rgb="FFFFF0CC"/>
      <rgbColor rgb="FFE5F5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EEF8FF"/>
      <rgbColor rgb="FFD0FFD8"/>
      <rgbColor rgb="FFF5F5F5"/>
      <rgbColor rgb="FF99CCFF"/>
      <rgbColor rgb="FFFF99CC"/>
      <rgbColor rgb="FFCC99FF"/>
      <rgbColor rgb="FFFFD0D0"/>
      <rgbColor rgb="FF3366FF"/>
      <rgbColor rgb="FF33CCCC"/>
      <rgbColor rgb="FF99CC00"/>
      <rgbColor rgb="FFFFCC00"/>
      <rgbColor rgb="FFFF9900"/>
      <rgbColor rgb="FFC07000"/>
      <rgbColor rgb="FF5B595A"/>
      <rgbColor rgb="FF969696"/>
      <rgbColor rgb="FF001E3C"/>
      <rgbColor rgb="FF009F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H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4" min="1" max="1"/>
    <col width="18" customWidth="1" style="24" min="2" max="8"/>
  </cols>
  <sheetData>
    <row r="1" ht="50" customHeight="1" s="25">
      <c r="A1" s="26" t="inlineStr">
        <is>
          <t>SUPPLIER PERFORMANCE AND SURVEILLANCE DASHBOARD</t>
        </is>
      </c>
    </row>
    <row r="2" ht="15" customHeight="1" s="25">
      <c r="A2" s="28" t="inlineStr">
        <is>
          <t>NSS-06-EX-03 | NucCol | Nuclear Sector Specific - Supply Chain Readiness</t>
        </is>
      </c>
    </row>
    <row r="4" ht="37.5" customHeight="1" s="25">
      <c r="A4" s="29" t="inlineStr">
        <is>
          <t>PURPOSE</t>
        </is>
      </c>
      <c r="B4" s="30" t="inlineStr">
        <is>
          <t>This workbook tracks the ongoing performance of approved nuclear suppliers and records all surveillance activities. It provides a structured basis for supplier performance reviews and supports the evidence requirement for ongoing oversight under TAG 77 and ISO 19443.</t>
        </is>
      </c>
      <c r="C4" s="31" t="n"/>
      <c r="D4" s="31" t="n"/>
      <c r="E4" s="31" t="n"/>
      <c r="F4" s="31" t="n"/>
      <c r="G4" s="31" t="n"/>
      <c r="H4" s="32" t="n"/>
    </row>
    <row r="5" ht="37.5" customHeight="1" s="25">
      <c r="A5" s="29" t="inlineStr">
        <is>
          <t>PERFORMANCE DATA</t>
        </is>
      </c>
      <c r="B5" s="30" t="inlineStr">
        <is>
          <t>Record monthly performance data in the Performance Data sheet for each supplier. Scoring is on a 1-5 scale for each KPI. The Dashboard sheet provides a consolidated view and automatically calculates overall ratings.</t>
        </is>
      </c>
      <c r="C5" s="31" t="n"/>
      <c r="D5" s="31" t="n"/>
      <c r="E5" s="31" t="n"/>
      <c r="F5" s="31" t="n"/>
      <c r="G5" s="31" t="n"/>
      <c r="H5" s="32" t="n"/>
    </row>
    <row r="6" ht="37.5" customHeight="1" s="25">
      <c r="A6" s="29" t="inlineStr">
        <is>
          <t>SURVEILLANCE LOG</t>
        </is>
      </c>
      <c r="B6" s="30" t="inlineStr">
        <is>
          <t>Record all surveillance visits, inspection attendance and document reviews in the Surveillance Log. This provides a complete audit trail of purchaser oversight activity.</t>
        </is>
      </c>
      <c r="C6" s="31" t="n"/>
      <c r="D6" s="31" t="n"/>
      <c r="E6" s="31" t="n"/>
      <c r="F6" s="31" t="n"/>
      <c r="G6" s="31" t="n"/>
      <c r="H6" s="32" t="n"/>
    </row>
    <row r="7" ht="37.5" customHeight="1" s="25">
      <c r="A7" s="29" t="inlineStr">
        <is>
          <t>NCR TRACKER</t>
        </is>
      </c>
      <c r="B7" s="30" t="inlineStr">
        <is>
          <t>Log all Non-Conformance Reports raised against supplier deliveries. Track corrective action progress and verify close-out with objective evidence.</t>
        </is>
      </c>
      <c r="C7" s="31" t="n"/>
      <c r="D7" s="31" t="n"/>
      <c r="E7" s="31" t="n"/>
      <c r="F7" s="31" t="n"/>
      <c r="G7" s="31" t="n"/>
      <c r="H7" s="32" t="n"/>
    </row>
    <row r="8" ht="37.5" customHeight="1" s="25">
      <c r="A8" s="29" t="inlineStr">
        <is>
          <t>PERFORMANCE RATINGS</t>
        </is>
      </c>
      <c r="B8" s="30" t="inlineStr">
        <is>
          <t>5 = Excellent: consistently exceeds requirements. 4 = Good: meets requirements with minor issues. 3 = Satisfactory: generally meets requirements. 2 = Marginal: recurring minor issues or isolated major issue. 1 = Poor: significant failures requiring immediate action.</t>
        </is>
      </c>
      <c r="C8" s="31" t="n"/>
      <c r="D8" s="31" t="n"/>
      <c r="E8" s="31" t="n"/>
      <c r="F8" s="31" t="n"/>
      <c r="G8" s="31" t="n"/>
      <c r="H8" s="32" t="n"/>
    </row>
  </sheetData>
  <mergeCells count="7">
    <mergeCell ref="B8:H8"/>
    <mergeCell ref="B4:H4"/>
    <mergeCell ref="A2:H2"/>
    <mergeCell ref="B6:H6"/>
    <mergeCell ref="B7:H7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N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4" min="1" max="1"/>
    <col width="22" customWidth="1" style="24" min="2" max="2"/>
    <col width="16" customWidth="1" style="24" min="3" max="3"/>
    <col width="14" customWidth="1" style="24" min="4" max="4"/>
    <col width="18" customWidth="1" style="24" min="5" max="6"/>
    <col width="14" customWidth="1" style="24" min="7" max="7"/>
    <col width="16" customWidth="1" style="24" min="8" max="8"/>
    <col width="14" customWidth="1" style="24" min="9" max="9"/>
    <col width="20" customWidth="1" style="24" min="10" max="10"/>
    <col width="12" customWidth="1" style="24" min="11" max="12"/>
    <col width="14" customWidth="1" style="24" min="13" max="13"/>
    <col width="16" customWidth="1" style="24" min="14" max="14"/>
  </cols>
  <sheetData>
    <row r="1" ht="50" customHeight="1" s="25">
      <c r="A1" s="26" t="inlineStr">
        <is>
          <t>SUPPLIER PERFORMANCE DATA</t>
        </is>
      </c>
    </row>
    <row r="2" ht="15" customHeight="1" s="25">
      <c r="A2" s="28" t="inlineStr">
        <is>
          <t>Score each KPI 1-5 (5=Excellent, 1=Poor). Overall score and RAG calculated automatically.</t>
        </is>
      </c>
    </row>
    <row r="3" ht="39.75" customHeight="1" s="25">
      <c r="A3" s="33" t="inlineStr">
        <is>
          <t>ASL Ref</t>
        </is>
      </c>
      <c r="B3" s="33" t="inlineStr">
        <is>
          <t>Supplier Name</t>
        </is>
      </c>
      <c r="C3" s="33" t="inlineStr">
        <is>
          <t>Period (Month/Year)</t>
        </is>
      </c>
      <c r="D3" s="33" t="inlineStr">
        <is>
          <t>On-Time Delivery (1-5)</t>
        </is>
      </c>
      <c r="E3" s="33" t="inlineStr">
        <is>
          <t>Quality: NCR Rate (1-5)</t>
        </is>
      </c>
      <c r="F3" s="33" t="inlineStr">
        <is>
          <t>Quality: Documentation (1-5)</t>
        </is>
      </c>
      <c r="G3" s="33" t="inlineStr">
        <is>
          <t>Responsiveness (1-5)</t>
        </is>
      </c>
      <c r="H3" s="33" t="inlineStr">
        <is>
          <t>Audit Cooperation (1-5)</t>
        </is>
      </c>
      <c r="I3" s="33" t="inlineStr">
        <is>
          <t>CFSI Compliance (1-5)</t>
        </is>
      </c>
      <c r="J3" s="33" t="inlineStr">
        <is>
          <t>Safety Culture Indicators (1-5)</t>
        </is>
      </c>
      <c r="K3" s="33" t="inlineStr">
        <is>
          <t>Overall Score</t>
        </is>
      </c>
      <c r="L3" s="33" t="inlineStr">
        <is>
          <t>RAG Status</t>
        </is>
      </c>
      <c r="M3" s="33" t="inlineStr">
        <is>
          <t>Review Date</t>
        </is>
      </c>
      <c r="N3" s="33" t="inlineStr">
        <is>
          <t>Reviewer</t>
        </is>
      </c>
    </row>
    <row r="4" ht="15" customHeight="1" s="25">
      <c r="A4" s="34" t="inlineStr">
        <is>
          <t>ASL-001</t>
        </is>
      </c>
      <c r="B4" s="34" t="inlineStr">
        <is>
          <t>[Supplier A]</t>
        </is>
      </c>
      <c r="C4" s="34" t="inlineStr">
        <is>
          <t>Jan 2025</t>
        </is>
      </c>
      <c r="D4" s="34" t="n">
        <v>4</v>
      </c>
      <c r="E4" s="34" t="n">
        <v>4</v>
      </c>
      <c r="F4" s="34" t="n">
        <v>5</v>
      </c>
      <c r="G4" s="34" t="n">
        <v>4</v>
      </c>
      <c r="H4" s="34" t="n">
        <v>5</v>
      </c>
      <c r="I4" s="34" t="n">
        <v>5</v>
      </c>
      <c r="J4" s="34" t="n">
        <v>4</v>
      </c>
      <c r="K4" s="35">
        <f>ROUND(AVERAGE(D4:J4),1)</f>
        <v/>
      </c>
      <c r="L4" s="36">
        <f>IF(K4&gt;=4,"GREEN",IF(K4&gt;=3,"AMBER","RED"))</f>
        <v/>
      </c>
      <c r="M4" s="30" t="inlineStr">
        <is>
          <t>[Date]</t>
        </is>
      </c>
      <c r="N4" s="30" t="inlineStr">
        <is>
          <t>[Reviewer]</t>
        </is>
      </c>
    </row>
    <row r="5" ht="15" customHeight="1" s="25">
      <c r="A5" s="30" t="inlineStr">
        <is>
          <t>ASL-001</t>
        </is>
      </c>
      <c r="B5" s="30" t="inlineStr">
        <is>
          <t>[Supplier A]</t>
        </is>
      </c>
      <c r="C5" s="30" t="inlineStr">
        <is>
          <t>Feb 2025</t>
        </is>
      </c>
      <c r="D5" s="30" t="n">
        <v>4</v>
      </c>
      <c r="E5" s="30" t="n">
        <v>3</v>
      </c>
      <c r="F5" s="30" t="n">
        <v>4</v>
      </c>
      <c r="G5" s="30" t="n">
        <v>4</v>
      </c>
      <c r="H5" s="30" t="n">
        <v>5</v>
      </c>
      <c r="I5" s="30" t="n">
        <v>5</v>
      </c>
      <c r="J5" s="30" t="n">
        <v>4</v>
      </c>
      <c r="K5" s="35">
        <f>ROUND(AVERAGE(D5:J5),1)</f>
        <v/>
      </c>
      <c r="L5" s="36">
        <f>IF(K5&gt;=4,"GREEN",IF(K5&gt;=3,"AMBER","RED"))</f>
        <v/>
      </c>
      <c r="M5" s="30" t="inlineStr">
        <is>
          <t>[Date]</t>
        </is>
      </c>
      <c r="N5" s="30" t="inlineStr">
        <is>
          <t>[Reviewer]</t>
        </is>
      </c>
    </row>
    <row r="6" ht="15" customHeight="1" s="25">
      <c r="A6" s="34" t="inlineStr">
        <is>
          <t>ASL-001</t>
        </is>
      </c>
      <c r="B6" s="34" t="inlineStr">
        <is>
          <t>[Supplier A]</t>
        </is>
      </c>
      <c r="C6" s="34" t="inlineStr">
        <is>
          <t>Mar 2025</t>
        </is>
      </c>
      <c r="D6" s="34" t="n">
        <v>5</v>
      </c>
      <c r="E6" s="34" t="n">
        <v>4</v>
      </c>
      <c r="F6" s="34" t="n">
        <v>5</v>
      </c>
      <c r="G6" s="34" t="n">
        <v>5</v>
      </c>
      <c r="H6" s="34" t="n">
        <v>5</v>
      </c>
      <c r="I6" s="34" t="n">
        <v>5</v>
      </c>
      <c r="J6" s="34" t="n">
        <v>5</v>
      </c>
      <c r="K6" s="35">
        <f>ROUND(AVERAGE(D6:J6),1)</f>
        <v/>
      </c>
      <c r="L6" s="36">
        <f>IF(K6&gt;=4,"GREEN",IF(K6&gt;=3,"AMBER","RED"))</f>
        <v/>
      </c>
      <c r="M6" s="30" t="inlineStr">
        <is>
          <t>[Date]</t>
        </is>
      </c>
      <c r="N6" s="30" t="inlineStr">
        <is>
          <t>[Reviewer]</t>
        </is>
      </c>
    </row>
    <row r="7" ht="15" customHeight="1" s="25">
      <c r="A7" s="30" t="inlineStr">
        <is>
          <t>ASL-002</t>
        </is>
      </c>
      <c r="B7" s="30" t="inlineStr">
        <is>
          <t>[Supplier B]</t>
        </is>
      </c>
      <c r="C7" s="30" t="inlineStr">
        <is>
          <t>Jan 2025</t>
        </is>
      </c>
      <c r="D7" s="30" t="n">
        <v>3</v>
      </c>
      <c r="E7" s="30" t="n">
        <v>3</v>
      </c>
      <c r="F7" s="30" t="n">
        <v>3</v>
      </c>
      <c r="G7" s="30" t="n">
        <v>3</v>
      </c>
      <c r="H7" s="30" t="n">
        <v>4</v>
      </c>
      <c r="I7" s="30" t="n">
        <v>4</v>
      </c>
      <c r="J7" s="30" t="n">
        <v>3</v>
      </c>
      <c r="K7" s="35">
        <f>ROUND(AVERAGE(D7:J7),1)</f>
        <v/>
      </c>
      <c r="L7" s="36">
        <f>IF(K7&gt;=4,"GREEN",IF(K7&gt;=3,"AMBER","RED"))</f>
        <v/>
      </c>
      <c r="M7" s="30" t="inlineStr">
        <is>
          <t>[Date]</t>
        </is>
      </c>
      <c r="N7" s="30" t="inlineStr">
        <is>
          <t>[Reviewer]</t>
        </is>
      </c>
    </row>
    <row r="8" ht="15" customHeight="1" s="25">
      <c r="A8" s="34" t="inlineStr">
        <is>
          <t>ASL-002</t>
        </is>
      </c>
      <c r="B8" s="34" t="inlineStr">
        <is>
          <t>[Supplier B]</t>
        </is>
      </c>
      <c r="C8" s="34" t="inlineStr">
        <is>
          <t>Feb 2025</t>
        </is>
      </c>
      <c r="D8" s="34" t="n">
        <v>2</v>
      </c>
      <c r="E8" s="34" t="n">
        <v>3</v>
      </c>
      <c r="F8" s="34" t="n">
        <v>3</v>
      </c>
      <c r="G8" s="34" t="n">
        <v>3</v>
      </c>
      <c r="H8" s="34" t="n">
        <v>4</v>
      </c>
      <c r="I8" s="34" t="n">
        <v>4</v>
      </c>
      <c r="J8" s="34" t="n">
        <v>3</v>
      </c>
      <c r="K8" s="35">
        <f>ROUND(AVERAGE(D8:J8),1)</f>
        <v/>
      </c>
      <c r="L8" s="36">
        <f>IF(K8&gt;=4,"GREEN",IF(K8&gt;=3,"AMBER","RED"))</f>
        <v/>
      </c>
      <c r="M8" s="30" t="inlineStr">
        <is>
          <t>[Date]</t>
        </is>
      </c>
      <c r="N8" s="30" t="inlineStr">
        <is>
          <t>[Reviewer]</t>
        </is>
      </c>
    </row>
    <row r="9" ht="15" customHeight="1" s="25">
      <c r="A9" s="30" t="inlineStr">
        <is>
          <t>ASL-003</t>
        </is>
      </c>
      <c r="B9" s="30" t="inlineStr">
        <is>
          <t>[Supplier C]</t>
        </is>
      </c>
      <c r="C9" s="30" t="inlineStr">
        <is>
          <t>Jan 2025</t>
        </is>
      </c>
      <c r="D9" s="30" t="n">
        <v>5</v>
      </c>
      <c r="E9" s="30" t="n">
        <v>5</v>
      </c>
      <c r="F9" s="30" t="n">
        <v>5</v>
      </c>
      <c r="G9" s="30" t="n">
        <v>5</v>
      </c>
      <c r="H9" s="30" t="n">
        <v>5</v>
      </c>
      <c r="I9" s="30" t="n">
        <v>5</v>
      </c>
      <c r="J9" s="30" t="n">
        <v>5</v>
      </c>
      <c r="K9" s="35">
        <f>ROUND(AVERAGE(D9:J9),1)</f>
        <v/>
      </c>
      <c r="L9" s="36">
        <f>IF(K9&gt;=4,"GREEN",IF(K9&gt;=3,"AMBER","RED"))</f>
        <v/>
      </c>
      <c r="M9" s="30" t="inlineStr">
        <is>
          <t>[Date]</t>
        </is>
      </c>
      <c r="N9" s="30" t="inlineStr">
        <is>
          <t>[Reviewer]</t>
        </is>
      </c>
    </row>
    <row r="10" ht="15" customHeight="1" s="25">
      <c r="A10" s="34" t="inlineStr">
        <is>
          <t>ASL-003</t>
        </is>
      </c>
      <c r="B10" s="34" t="inlineStr">
        <is>
          <t>[Supplier C]</t>
        </is>
      </c>
      <c r="C10" s="34" t="inlineStr">
        <is>
          <t>Feb 2025</t>
        </is>
      </c>
      <c r="D10" s="34" t="n">
        <v>5</v>
      </c>
      <c r="E10" s="34" t="n">
        <v>5</v>
      </c>
      <c r="F10" s="34" t="n">
        <v>5</v>
      </c>
      <c r="G10" s="34" t="n">
        <v>5</v>
      </c>
      <c r="H10" s="34" t="n">
        <v>5</v>
      </c>
      <c r="I10" s="34" t="n">
        <v>5</v>
      </c>
      <c r="J10" s="34" t="n">
        <v>5</v>
      </c>
      <c r="K10" s="35">
        <f>ROUND(AVERAGE(D10:J10),1)</f>
        <v/>
      </c>
      <c r="L10" s="36">
        <f>IF(K10&gt;=4,"GREEN",IF(K10&gt;=3,"AMBER","RED"))</f>
        <v/>
      </c>
      <c r="M10" s="30" t="inlineStr">
        <is>
          <t>[Date]</t>
        </is>
      </c>
      <c r="N10" s="30" t="inlineStr">
        <is>
          <t>[Reviewer]</t>
        </is>
      </c>
    </row>
    <row r="11" ht="15" customHeight="1" s="2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5">
        <f>IF(D11="","",ROUND(AVERAGE(D11:J11),1))</f>
        <v/>
      </c>
      <c r="L11" s="36">
        <f>IF(K11="","",IF(K11&gt;=4,"GREEN",IF(K11&gt;=3,"AMBER","RED")))</f>
        <v/>
      </c>
      <c r="M11" s="30" t="n"/>
      <c r="N11" s="30" t="n"/>
    </row>
    <row r="12" ht="15" customHeight="1" s="25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7">
        <f>IF(D12="","",ROUND(AVERAGE(D12:J12),1))</f>
        <v/>
      </c>
      <c r="L12" s="38">
        <f>IF(K12="","",IF(K12&gt;=4,"GREEN",IF(K12&gt;=3,"AMBER","RED")))</f>
        <v/>
      </c>
      <c r="M12" s="34" t="n"/>
      <c r="N12" s="34" t="n"/>
    </row>
    <row r="13" ht="15" customHeight="1" s="25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5">
        <f>IF(D13="","",ROUND(AVERAGE(D13:J13),1))</f>
        <v/>
      </c>
      <c r="L13" s="36">
        <f>IF(K13="","",IF(K13&gt;=4,"GREEN",IF(K13&gt;=3,"AMBER","RED")))</f>
        <v/>
      </c>
      <c r="M13" s="30" t="n"/>
      <c r="N13" s="30" t="n"/>
    </row>
    <row r="14" ht="15" customHeight="1" s="25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7">
        <f>IF(D14="","",ROUND(AVERAGE(D14:J14),1))</f>
        <v/>
      </c>
      <c r="L14" s="38">
        <f>IF(K14="","",IF(K14&gt;=4,"GREEN",IF(K14&gt;=3,"AMBER","RED")))</f>
        <v/>
      </c>
      <c r="M14" s="34" t="n"/>
      <c r="N14" s="34" t="n"/>
    </row>
    <row r="15" ht="15" customHeight="1" s="2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5">
        <f>IF(D15="","",ROUND(AVERAGE(D15:J15),1))</f>
        <v/>
      </c>
      <c r="L15" s="36">
        <f>IF(K15="","",IF(K15&gt;=4,"GREEN",IF(K15&gt;=3,"AMBER","RED")))</f>
        <v/>
      </c>
      <c r="M15" s="30" t="n"/>
      <c r="N15" s="30" t="n"/>
    </row>
    <row r="16" ht="15" customHeight="1" s="25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7">
        <f>IF(D16="","",ROUND(AVERAGE(D16:J16),1))</f>
        <v/>
      </c>
      <c r="L16" s="38">
        <f>IF(K16="","",IF(K16&gt;=4,"GREEN",IF(K16&gt;=3,"AMBER","RED")))</f>
        <v/>
      </c>
      <c r="M16" s="34" t="n"/>
      <c r="N16" s="34" t="n"/>
    </row>
    <row r="17" ht="15" customHeight="1" s="25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5">
        <f>IF(D17="","",ROUND(AVERAGE(D17:J17),1))</f>
        <v/>
      </c>
      <c r="L17" s="36">
        <f>IF(K17="","",IF(K17&gt;=4,"GREEN",IF(K17&gt;=3,"AMBER","RED")))</f>
        <v/>
      </c>
      <c r="M17" s="30" t="n"/>
      <c r="N17" s="30" t="n"/>
    </row>
    <row r="18" ht="15" customHeight="1" s="25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7">
        <f>IF(D18="","",ROUND(AVERAGE(D18:J18),1))</f>
        <v/>
      </c>
      <c r="L18" s="38">
        <f>IF(K18="","",IF(K18&gt;=4,"GREEN",IF(K18&gt;=3,"AMBER","RED")))</f>
        <v/>
      </c>
      <c r="M18" s="34" t="n"/>
      <c r="N18" s="34" t="n"/>
    </row>
    <row r="19" ht="15" customHeight="1" s="25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5">
        <f>IF(D19="","",ROUND(AVERAGE(D19:J19),1))</f>
        <v/>
      </c>
      <c r="L19" s="36">
        <f>IF(K19="","",IF(K19&gt;=4,"GREEN",IF(K19&gt;=3,"AMBER","RED")))</f>
        <v/>
      </c>
      <c r="M19" s="30" t="n"/>
      <c r="N19" s="30" t="n"/>
    </row>
    <row r="20" ht="15" customHeight="1" s="25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7">
        <f>IF(D20="","",ROUND(AVERAGE(D20:J20),1))</f>
        <v/>
      </c>
      <c r="L20" s="38">
        <f>IF(K20="","",IF(K20&gt;=4,"GREEN",IF(K20&gt;=3,"AMBER","RED")))</f>
        <v/>
      </c>
      <c r="M20" s="34" t="n"/>
      <c r="N20" s="34" t="n"/>
    </row>
    <row r="21" ht="15" customHeight="1" s="25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5">
        <f>IF(D21="","",ROUND(AVERAGE(D21:J21),1))</f>
        <v/>
      </c>
      <c r="L21" s="36">
        <f>IF(K21="","",IF(K21&gt;=4,"GREEN",IF(K21&gt;=3,"AMBER","RED")))</f>
        <v/>
      </c>
      <c r="M21" s="30" t="n"/>
      <c r="N21" s="30" t="n"/>
    </row>
    <row r="22" ht="15" customHeight="1" s="25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7">
        <f>IF(D22="","",ROUND(AVERAGE(D22:J22),1))</f>
        <v/>
      </c>
      <c r="L22" s="38">
        <f>IF(K22="","",IF(K22&gt;=4,"GREEN",IF(K22&gt;=3,"AMBER","RED")))</f>
        <v/>
      </c>
      <c r="M22" s="34" t="n"/>
      <c r="N22" s="34" t="n"/>
    </row>
    <row r="23" ht="15" customHeight="1" s="25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5">
        <f>IF(D23="","",ROUND(AVERAGE(D23:J23),1))</f>
        <v/>
      </c>
      <c r="L23" s="36">
        <f>IF(K23="","",IF(K23&gt;=4,"GREEN",IF(K23&gt;=3,"AMBER","RED")))</f>
        <v/>
      </c>
      <c r="M23" s="30" t="n"/>
      <c r="N23" s="30" t="n"/>
    </row>
    <row r="24" ht="15" customHeight="1" s="25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7">
        <f>IF(D24="","",ROUND(AVERAGE(D24:J24),1))</f>
        <v/>
      </c>
      <c r="L24" s="38">
        <f>IF(K24="","",IF(K24&gt;=4,"GREEN",IF(K24&gt;=3,"AMBER","RED")))</f>
        <v/>
      </c>
      <c r="M24" s="34" t="n"/>
      <c r="N24" s="34" t="n"/>
    </row>
    <row r="25" ht="15" customHeight="1" s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5">
        <f>IF(D25="","",ROUND(AVERAGE(D25:J25),1))</f>
        <v/>
      </c>
      <c r="L25" s="36">
        <f>IF(K25="","",IF(K25&gt;=4,"GREEN",IF(K25&gt;=3,"AMBER","RED")))</f>
        <v/>
      </c>
      <c r="M25" s="30" t="n"/>
      <c r="N25" s="30" t="n"/>
    </row>
    <row r="26" ht="15" customHeight="1" s="25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7">
        <f>IF(D26="","",ROUND(AVERAGE(D26:J26),1))</f>
        <v/>
      </c>
      <c r="L26" s="38">
        <f>IF(K26="","",IF(K26&gt;=4,"GREEN",IF(K26&gt;=3,"AMBER","RED")))</f>
        <v/>
      </c>
      <c r="M26" s="34" t="n"/>
      <c r="N26" s="34" t="n"/>
    </row>
    <row r="27" ht="15" customHeight="1" s="25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5">
        <f>IF(D27="","",ROUND(AVERAGE(D27:J27),1))</f>
        <v/>
      </c>
      <c r="L27" s="36">
        <f>IF(K27="","",IF(K27&gt;=4,"GREEN",IF(K27&gt;=3,"AMBER","RED")))</f>
        <v/>
      </c>
      <c r="M27" s="30" t="n"/>
      <c r="N27" s="30" t="n"/>
    </row>
    <row r="28" ht="15" customHeight="1" s="25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7">
        <f>IF(D28="","",ROUND(AVERAGE(D28:J28),1))</f>
        <v/>
      </c>
      <c r="L28" s="38">
        <f>IF(K28="","",IF(K28&gt;=4,"GREEN",IF(K28&gt;=3,"AMBER","RED")))</f>
        <v/>
      </c>
      <c r="M28" s="34" t="n"/>
      <c r="N28" s="34" t="n"/>
    </row>
    <row r="29" ht="15" customHeight="1" s="25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5">
        <f>IF(D29="","",ROUND(AVERAGE(D29:J29),1))</f>
        <v/>
      </c>
      <c r="L29" s="36">
        <f>IF(K29="","",IF(K29&gt;=4,"GREEN",IF(K29&gt;=3,"AMBER","RED")))</f>
        <v/>
      </c>
      <c r="M29" s="30" t="n"/>
      <c r="N29" s="30" t="n"/>
    </row>
    <row r="30" ht="15" customHeight="1" s="25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7">
        <f>IF(D30="","",ROUND(AVERAGE(D30:J30),1))</f>
        <v/>
      </c>
      <c r="L30" s="38">
        <f>IF(K30="","",IF(K30&gt;=4,"GREEN",IF(K30&gt;=3,"AMBER","RED")))</f>
        <v/>
      </c>
      <c r="M30" s="34" t="n"/>
      <c r="N30" s="34" t="n"/>
    </row>
    <row r="31" ht="15" customHeight="1" s="25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5">
        <f>IF(D31="","",ROUND(AVERAGE(D31:J31),1))</f>
        <v/>
      </c>
      <c r="L31" s="36">
        <f>IF(K31="","",IF(K31&gt;=4,"GREEN",IF(K31&gt;=3,"AMBER","RED")))</f>
        <v/>
      </c>
      <c r="M31" s="30" t="n"/>
      <c r="N31" s="30" t="n"/>
    </row>
    <row r="32" ht="15" customHeight="1" s="25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7">
        <f>IF(D32="","",ROUND(AVERAGE(D32:J32),1))</f>
        <v/>
      </c>
      <c r="L32" s="38">
        <f>IF(K32="","",IF(K32&gt;=4,"GREEN",IF(K32&gt;=3,"AMBER","RED")))</f>
        <v/>
      </c>
      <c r="M32" s="34" t="n"/>
      <c r="N32" s="34" t="n"/>
    </row>
    <row r="33" ht="15" customHeight="1" s="25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5">
        <f>IF(D33="","",ROUND(AVERAGE(D33:J33),1))</f>
        <v/>
      </c>
      <c r="L33" s="36">
        <f>IF(K33="","",IF(K33&gt;=4,"GREEN",IF(K33&gt;=3,"AMBER","RED")))</f>
        <v/>
      </c>
      <c r="M33" s="30" t="n"/>
      <c r="N33" s="30" t="n"/>
    </row>
    <row r="34" ht="15" customHeight="1" s="25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7">
        <f>IF(D34="","",ROUND(AVERAGE(D34:J34),1))</f>
        <v/>
      </c>
      <c r="L34" s="38">
        <f>IF(K34="","",IF(K34&gt;=4,"GREEN",IF(K34&gt;=3,"AMBER","RED")))</f>
        <v/>
      </c>
      <c r="M34" s="34" t="n"/>
      <c r="N34" s="34" t="n"/>
    </row>
    <row r="35" ht="15" customHeight="1" s="2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5">
        <f>IF(D35="","",ROUND(AVERAGE(D35:J35),1))</f>
        <v/>
      </c>
      <c r="L35" s="36">
        <f>IF(K35="","",IF(K35&gt;=4,"GREEN",IF(K35&gt;=3,"AMBER","RED")))</f>
        <v/>
      </c>
      <c r="M35" s="30" t="n"/>
      <c r="N35" s="30" t="n"/>
    </row>
    <row r="36" ht="15" customHeight="1" s="25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7">
        <f>IF(D36="","",ROUND(AVERAGE(D36:J36),1))</f>
        <v/>
      </c>
      <c r="L36" s="38">
        <f>IF(K36="","",IF(K36&gt;=4,"GREEN",IF(K36&gt;=3,"AMBER","RED")))</f>
        <v/>
      </c>
      <c r="M36" s="34" t="n"/>
      <c r="N36" s="34" t="n"/>
    </row>
    <row r="37" ht="15" customHeight="1" s="25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5">
        <f>IF(D37="","",ROUND(AVERAGE(D37:J37),1))</f>
        <v/>
      </c>
      <c r="L37" s="36">
        <f>IF(K37="","",IF(K37&gt;=4,"GREEN",IF(K37&gt;=3,"AMBER","RED")))</f>
        <v/>
      </c>
      <c r="M37" s="30" t="n"/>
      <c r="N37" s="30" t="n"/>
    </row>
    <row r="38" ht="15" customHeight="1" s="25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7">
        <f>IF(D38="","",ROUND(AVERAGE(D38:J38),1))</f>
        <v/>
      </c>
      <c r="L38" s="38">
        <f>IF(K38="","",IF(K38&gt;=4,"GREEN",IF(K38&gt;=3,"AMBER","RED")))</f>
        <v/>
      </c>
      <c r="M38" s="34" t="n"/>
      <c r="N38" s="34" t="n"/>
    </row>
    <row r="39" ht="15" customHeight="1" s="25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5">
        <f>IF(D39="","",ROUND(AVERAGE(D39:J39),1))</f>
        <v/>
      </c>
      <c r="L39" s="36">
        <f>IF(K39="","",IF(K39&gt;=4,"GREEN",IF(K39&gt;=3,"AMBER","RED")))</f>
        <v/>
      </c>
      <c r="M39" s="30" t="n"/>
      <c r="N39" s="30" t="n"/>
    </row>
    <row r="40" ht="15" customHeight="1" s="25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7">
        <f>IF(D40="","",ROUND(AVERAGE(D40:J40),1))</f>
        <v/>
      </c>
      <c r="L40" s="38">
        <f>IF(K40="","",IF(K40&gt;=4,"GREEN",IF(K40&gt;=3,"AMBER","RED")))</f>
        <v/>
      </c>
      <c r="M40" s="34" t="n"/>
      <c r="N40" s="34" t="n"/>
    </row>
    <row r="41" ht="15" customHeight="1" s="25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5">
        <f>IF(D41="","",ROUND(AVERAGE(D41:J41),1))</f>
        <v/>
      </c>
      <c r="L41" s="36">
        <f>IF(K41="","",IF(K41&gt;=4,"GREEN",IF(K41&gt;=3,"AMBER","RED")))</f>
        <v/>
      </c>
      <c r="M41" s="30" t="n"/>
      <c r="N41" s="30" t="n"/>
    </row>
    <row r="42" ht="15" customHeight="1" s="25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7">
        <f>IF(D42="","",ROUND(AVERAGE(D42:J42),1))</f>
        <v/>
      </c>
      <c r="L42" s="38">
        <f>IF(K42="","",IF(K42&gt;=4,"GREEN",IF(K42&gt;=3,"AMBER","RED")))</f>
        <v/>
      </c>
      <c r="M42" s="34" t="n"/>
      <c r="N42" s="34" t="n"/>
    </row>
    <row r="43" ht="15" customHeight="1" s="25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5">
        <f>IF(D43="","",ROUND(AVERAGE(D43:J43),1))</f>
        <v/>
      </c>
      <c r="L43" s="36">
        <f>IF(K43="","",IF(K43&gt;=4,"GREEN",IF(K43&gt;=3,"AMBER","RED")))</f>
        <v/>
      </c>
      <c r="M43" s="30" t="n"/>
      <c r="N43" s="30" t="n"/>
    </row>
    <row r="44" ht="15" customHeight="1" s="25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7">
        <f>IF(D44="","",ROUND(AVERAGE(D44:J44),1))</f>
        <v/>
      </c>
      <c r="L44" s="38">
        <f>IF(K44="","",IF(K44&gt;=4,"GREEN",IF(K44&gt;=3,"AMBER","RED")))</f>
        <v/>
      </c>
      <c r="M44" s="34" t="n"/>
      <c r="N44" s="34" t="n"/>
    </row>
    <row r="45" ht="15" customHeight="1" s="2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5">
        <f>IF(D45="","",ROUND(AVERAGE(D45:J45),1))</f>
        <v/>
      </c>
      <c r="L45" s="36">
        <f>IF(K45="","",IF(K45&gt;=4,"GREEN",IF(K45&gt;=3,"AMBER","RED")))</f>
        <v/>
      </c>
      <c r="M45" s="30" t="n"/>
      <c r="N45" s="30" t="n"/>
    </row>
    <row r="46" ht="15" customHeight="1" s="25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7">
        <f>IF(D46="","",ROUND(AVERAGE(D46:J46),1))</f>
        <v/>
      </c>
      <c r="L46" s="38">
        <f>IF(K46="","",IF(K46&gt;=4,"GREEN",IF(K46&gt;=3,"AMBER","RED")))</f>
        <v/>
      </c>
      <c r="M46" s="34" t="n"/>
      <c r="N46" s="34" t="n"/>
    </row>
    <row r="47" ht="15" customHeight="1" s="25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5">
        <f>IF(D47="","",ROUND(AVERAGE(D47:J47),1))</f>
        <v/>
      </c>
      <c r="L47" s="36">
        <f>IF(K47="","",IF(K47&gt;=4,"GREEN",IF(K47&gt;=3,"AMBER","RED")))</f>
        <v/>
      </c>
      <c r="M47" s="30" t="n"/>
      <c r="N47" s="30" t="n"/>
    </row>
    <row r="48" ht="15" customHeight="1" s="25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7">
        <f>IF(D48="","",ROUND(AVERAGE(D48:J48),1))</f>
        <v/>
      </c>
      <c r="L48" s="38">
        <f>IF(K48="","",IF(K48&gt;=4,"GREEN",IF(K48&gt;=3,"AMBER","RED")))</f>
        <v/>
      </c>
      <c r="M48" s="34" t="n"/>
      <c r="N48" s="34" t="n"/>
    </row>
    <row r="49" ht="15" customHeight="1" s="25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5">
        <f>IF(D49="","",ROUND(AVERAGE(D49:J49),1))</f>
        <v/>
      </c>
      <c r="L49" s="36">
        <f>IF(K49="","",IF(K49&gt;=4,"GREEN",IF(K49&gt;=3,"AMBER","RED")))</f>
        <v/>
      </c>
      <c r="M49" s="30" t="n"/>
      <c r="N49" s="30" t="n"/>
    </row>
    <row r="50" ht="15" customHeight="1" s="25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7">
        <f>IF(D50="","",ROUND(AVERAGE(D50:J50),1))</f>
        <v/>
      </c>
      <c r="L50" s="38">
        <f>IF(K50="","",IF(K50&gt;=4,"GREEN",IF(K50&gt;=3,"AMBER","RED")))</f>
        <v/>
      </c>
      <c r="M50" s="34" t="n"/>
      <c r="N50" s="34" t="n"/>
    </row>
    <row r="51" ht="15" customHeight="1" s="25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5">
        <f>IF(D51="","",ROUND(AVERAGE(D51:J51),1))</f>
        <v/>
      </c>
      <c r="L51" s="36">
        <f>IF(K51="","",IF(K51&gt;=4,"GREEN",IF(K51&gt;=3,"AMBER","RED")))</f>
        <v/>
      </c>
      <c r="M51" s="30" t="n"/>
      <c r="N51" s="30" t="n"/>
    </row>
    <row r="52" ht="15" customHeight="1" s="25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7">
        <f>IF(D52="","",ROUND(AVERAGE(D52:J52),1))</f>
        <v/>
      </c>
      <c r="L52" s="38">
        <f>IF(K52="","",IF(K52&gt;=4,"GREEN",IF(K52&gt;=3,"AMBER","RED")))</f>
        <v/>
      </c>
      <c r="M52" s="34" t="n"/>
      <c r="N52" s="34" t="n"/>
    </row>
    <row r="53" ht="15" customHeight="1" s="25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5">
        <f>IF(D53="","",ROUND(AVERAGE(D53:J53),1))</f>
        <v/>
      </c>
      <c r="L53" s="36">
        <f>IF(K53="","",IF(K53&gt;=4,"GREEN",IF(K53&gt;=3,"AMBER","RED")))</f>
        <v/>
      </c>
      <c r="M53" s="30" t="n"/>
      <c r="N53" s="30" t="n"/>
    </row>
    <row r="54" ht="15" customHeight="1" s="25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7">
        <f>IF(D54="","",ROUND(AVERAGE(D54:J54),1))</f>
        <v/>
      </c>
      <c r="L54" s="38">
        <f>IF(K54="","",IF(K54&gt;=4,"GREEN",IF(K54&gt;=3,"AMBER","RED")))</f>
        <v/>
      </c>
      <c r="M54" s="34" t="n"/>
      <c r="N54" s="34" t="n"/>
    </row>
    <row r="55" ht="15" customHeight="1" s="2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5">
        <f>IF(D55="","",ROUND(AVERAGE(D55:J55),1))</f>
        <v/>
      </c>
      <c r="L55" s="36">
        <f>IF(K55="","",IF(K55&gt;=4,"GREEN",IF(K55&gt;=3,"AMBER","RED")))</f>
        <v/>
      </c>
      <c r="M55" s="30" t="n"/>
      <c r="N55" s="30" t="n"/>
    </row>
    <row r="56" ht="15" customHeight="1" s="25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7">
        <f>IF(D56="","",ROUND(AVERAGE(D56:J56),1))</f>
        <v/>
      </c>
      <c r="L56" s="38">
        <f>IF(K56="","",IF(K56&gt;=4,"GREEN",IF(K56&gt;=3,"AMBER","RED")))</f>
        <v/>
      </c>
      <c r="M56" s="34" t="n"/>
      <c r="N56" s="34" t="n"/>
    </row>
    <row r="57" ht="15" customHeight="1" s="25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5">
        <f>IF(D57="","",ROUND(AVERAGE(D57:J57),1))</f>
        <v/>
      </c>
      <c r="L57" s="36">
        <f>IF(K57="","",IF(K57&gt;=4,"GREEN",IF(K57&gt;=3,"AMBER","RED")))</f>
        <v/>
      </c>
      <c r="M57" s="30" t="n"/>
      <c r="N57" s="30" t="n"/>
    </row>
    <row r="58" ht="15" customHeight="1" s="25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7">
        <f>IF(D58="","",ROUND(AVERAGE(D58:J58),1))</f>
        <v/>
      </c>
      <c r="L58" s="38">
        <f>IF(K58="","",IF(K58&gt;=4,"GREEN",IF(K58&gt;=3,"AMBER","RED")))</f>
        <v/>
      </c>
      <c r="M58" s="34" t="n"/>
      <c r="N58" s="34" t="n"/>
    </row>
    <row r="59" ht="15" customHeight="1" s="25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5">
        <f>IF(D59="","",ROUND(AVERAGE(D59:J59),1))</f>
        <v/>
      </c>
      <c r="L59" s="36">
        <f>IF(K59="","",IF(K59&gt;=4,"GREEN",IF(K59&gt;=3,"AMBER","RED")))</f>
        <v/>
      </c>
      <c r="M59" s="30" t="n"/>
      <c r="N59" s="30" t="n"/>
    </row>
    <row r="60" ht="15" customHeight="1" s="25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7">
        <f>IF(D60="","",ROUND(AVERAGE(D60:J60),1))</f>
        <v/>
      </c>
      <c r="L60" s="38">
        <f>IF(K60="","",IF(K60&gt;=4,"GREEN",IF(K60&gt;=3,"AMBER","RED")))</f>
        <v/>
      </c>
      <c r="M60" s="34" t="n"/>
      <c r="N60" s="34" t="n"/>
    </row>
  </sheetData>
  <mergeCells count="2">
    <mergeCell ref="A2:N2"/>
    <mergeCell ref="A1:N1"/>
  </mergeCells>
  <conditionalFormatting sqref="L4:L60">
    <cfRule type="cellIs" rank="0" priority="2" equalAverage="0" operator="equal" aboveAverage="0" dxfId="0" text="" percent="0" bottom="0">
      <formula>"RED"</formula>
    </cfRule>
    <cfRule type="cellIs" rank="0" priority="3" equalAverage="0" operator="equal" aboveAverage="0" dxfId="1" text="" percent="0" bottom="0">
      <formula>"AMBER"</formula>
    </cfRule>
    <cfRule type="cellIs" rank="0" priority="4" equalAverage="0" operator="equal" aboveAverage="0" dxfId="2" text="" percent="0" bottom="0">
      <formula>"GREEN"</formula>
    </cfRule>
  </conditionalFormatting>
  <dataValidations count="1">
    <dataValidation sqref="D4:J60" showDropDown="0" showInputMessage="0" showErrorMessage="0" allowBlank="1" type="list" errorStyle="stop" operator="between">
      <formula1>"1,2,3,4,5"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L8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4" min="1" max="1"/>
    <col width="10" customWidth="1" style="24" min="2" max="2"/>
    <col width="22" customWidth="1" style="24" min="3" max="4"/>
    <col width="12" customWidth="1" style="24" min="5" max="5"/>
    <col width="14" customWidth="1" style="24" min="6" max="6"/>
    <col width="18" customWidth="1" style="24" min="7" max="7"/>
    <col width="24" customWidth="1" style="24" min="8" max="8"/>
    <col width="30" customWidth="1" style="24" min="9" max="9"/>
    <col width="18" customWidth="1" style="24" min="10" max="10"/>
    <col width="20" customWidth="1" style="24" min="11" max="11"/>
    <col width="18" customWidth="1" style="24" min="12" max="12"/>
  </cols>
  <sheetData>
    <row r="1" ht="50" customHeight="1" s="25">
      <c r="A1" s="26" t="inlineStr">
        <is>
          <t>SUPPLIER SURVEILLANCE AND INSPECTION LOG</t>
        </is>
      </c>
    </row>
    <row r="2" ht="34.5" customHeight="1" s="25">
      <c r="A2" s="33" t="inlineStr">
        <is>
          <t>Surveillance Ref</t>
        </is>
      </c>
      <c r="B2" s="33" t="inlineStr">
        <is>
          <t>ASL Ref</t>
        </is>
      </c>
      <c r="C2" s="33" t="inlineStr">
        <is>
          <t>Supplier Name</t>
        </is>
      </c>
      <c r="D2" s="33" t="inlineStr">
        <is>
          <t>Activity Type</t>
        </is>
      </c>
      <c r="E2" s="33" t="inlineStr">
        <is>
          <t>Contract Ref</t>
        </is>
      </c>
      <c r="F2" s="33" t="inlineStr">
        <is>
          <t>Date of Activity</t>
        </is>
      </c>
      <c r="G2" s="33" t="inlineStr">
        <is>
          <t>Inspector Name</t>
        </is>
      </c>
      <c r="H2" s="33" t="inlineStr">
        <is>
          <t>ITP Ref / Activity</t>
        </is>
      </c>
      <c r="I2" s="33" t="inlineStr">
        <is>
          <t>Outcome</t>
        </is>
      </c>
      <c r="J2" s="33" t="inlineStr">
        <is>
          <t>Non-Conformances Identified</t>
        </is>
      </c>
      <c r="K2" s="33" t="inlineStr">
        <is>
          <t>Follow-Up Required</t>
        </is>
      </c>
      <c r="L2" s="33" t="inlineStr">
        <is>
          <t>Follow-Up Complete</t>
        </is>
      </c>
    </row>
    <row r="3" ht="23.85" customHeight="1" s="25">
      <c r="A3" s="30" t="inlineStr">
        <is>
          <t>SUR-001</t>
        </is>
      </c>
      <c r="B3" s="30" t="inlineStr">
        <is>
          <t>ASL-001</t>
        </is>
      </c>
      <c r="C3" s="30" t="inlineStr">
        <is>
          <t>[Supplier A]</t>
        </is>
      </c>
      <c r="D3" s="30" t="inlineStr">
        <is>
          <t>Hold Point Inspection</t>
        </is>
      </c>
      <c r="E3" s="30" t="inlineStr">
        <is>
          <t>CON-001</t>
        </is>
      </c>
      <c r="F3" s="39" t="n">
        <v>45730</v>
      </c>
      <c r="G3" s="30" t="inlineStr">
        <is>
          <t>[Inspector]</t>
        </is>
      </c>
      <c r="H3" s="30" t="inlineStr">
        <is>
          <t>ITP Rev 2, Step 14: Pressure Test</t>
        </is>
      </c>
      <c r="I3" s="30" t="inlineStr">
        <is>
          <t>PASS - Released for further processing</t>
        </is>
      </c>
      <c r="J3" s="30" t="n">
        <v>0</v>
      </c>
      <c r="K3" s="30" t="inlineStr">
        <is>
          <t>No</t>
        </is>
      </c>
      <c r="L3" s="30" t="inlineStr">
        <is>
          <t>N/A</t>
        </is>
      </c>
    </row>
    <row r="4" ht="35.05" customHeight="1" s="25">
      <c r="A4" s="34" t="inlineStr">
        <is>
          <t>SUR-002</t>
        </is>
      </c>
      <c r="B4" s="34" t="inlineStr">
        <is>
          <t>ASL-001</t>
        </is>
      </c>
      <c r="C4" s="34" t="inlineStr">
        <is>
          <t>[Supplier A]</t>
        </is>
      </c>
      <c r="D4" s="34" t="inlineStr">
        <is>
          <t>Witness Point Inspection</t>
        </is>
      </c>
      <c r="E4" s="34" t="inlineStr">
        <is>
          <t>CON-001</t>
        </is>
      </c>
      <c r="F4" s="40" t="n">
        <v>45716</v>
      </c>
      <c r="G4" s="34" t="inlineStr">
        <is>
          <t>[Inspector]</t>
        </is>
      </c>
      <c r="H4" s="34" t="inlineStr">
        <is>
          <t>ITP Rev 2, Step 10: Final dimensional inspection</t>
        </is>
      </c>
      <c r="I4" s="34" t="inlineStr">
        <is>
          <t>PASS with observation - minor burr on one flange face, supplier to clean before assembly</t>
        </is>
      </c>
      <c r="J4" s="34" t="n">
        <v>1</v>
      </c>
      <c r="K4" s="34" t="inlineStr">
        <is>
          <t>Yes</t>
        </is>
      </c>
      <c r="L4" s="34" t="inlineStr">
        <is>
          <t>Open - target 14/03/2025</t>
        </is>
      </c>
    </row>
    <row r="5" ht="46.25" customHeight="1" s="25">
      <c r="A5" s="30" t="inlineStr">
        <is>
          <t>SUR-003</t>
        </is>
      </c>
      <c r="B5" s="30" t="inlineStr">
        <is>
          <t>ASL-002</t>
        </is>
      </c>
      <c r="C5" s="30" t="inlineStr">
        <is>
          <t>[Supplier B]</t>
        </is>
      </c>
      <c r="D5" s="30" t="inlineStr">
        <is>
          <t>Surveillance Visit</t>
        </is>
      </c>
      <c r="E5" s="30" t="inlineStr">
        <is>
          <t>CON-002</t>
        </is>
      </c>
      <c r="F5" s="39" t="n">
        <v>45679</v>
      </c>
      <c r="G5" s="30" t="inlineStr">
        <is>
          <t>[Inspector]</t>
        </is>
      </c>
      <c r="H5" s="30" t="inlineStr">
        <is>
          <t>General in-process surveillance: welding and fabrication</t>
        </is>
      </c>
      <c r="I5" s="30" t="inlineStr">
        <is>
          <t>SATISFACTORY - good housekeeping. Welding procedures current. 1 minor observation on PPE compliance</t>
        </is>
      </c>
      <c r="J5" s="30" t="n">
        <v>1</v>
      </c>
      <c r="K5" s="30" t="inlineStr">
        <is>
          <t>Yes</t>
        </is>
      </c>
      <c r="L5" s="30" t="inlineStr">
        <is>
          <t>Closed 29/01/2025</t>
        </is>
      </c>
    </row>
    <row r="6" ht="35.05" customHeight="1" s="25">
      <c r="A6" s="34" t="inlineStr">
        <is>
          <t>SUR-004</t>
        </is>
      </c>
      <c r="B6" s="34" t="inlineStr">
        <is>
          <t>ASL-003</t>
        </is>
      </c>
      <c r="C6" s="34" t="inlineStr">
        <is>
          <t>[Supplier C]</t>
        </is>
      </c>
      <c r="D6" s="34" t="inlineStr">
        <is>
          <t>Goods Receipt Inspection</t>
        </is>
      </c>
      <c r="E6" s="34" t="inlineStr">
        <is>
          <t>CON-001</t>
        </is>
      </c>
      <c r="F6" s="40" t="n">
        <v>45736</v>
      </c>
      <c r="G6" s="34" t="inlineStr">
        <is>
          <t>[Inspector]</t>
        </is>
      </c>
      <c r="H6" s="34" t="inlineStr">
        <is>
          <t>GRI-CON001-003: Electrical cable assemblies</t>
        </is>
      </c>
      <c r="I6" s="34" t="inlineStr">
        <is>
          <t>ACCEPTED - all documents complete and correct. PMI test satisfactory.</t>
        </is>
      </c>
      <c r="J6" s="34" t="n">
        <v>0</v>
      </c>
      <c r="K6" s="34" t="inlineStr">
        <is>
          <t>No</t>
        </is>
      </c>
      <c r="L6" s="34" t="inlineStr">
        <is>
          <t>N/A</t>
        </is>
      </c>
    </row>
    <row r="7" ht="15" customHeight="1" s="25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</row>
    <row r="8" ht="15" customHeight="1" s="25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</row>
    <row r="9" ht="15" customHeight="1" s="25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</row>
    <row r="10" ht="15" customHeight="1" s="25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</row>
    <row r="11" ht="15" customHeight="1" s="2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</row>
    <row r="12" ht="15" customHeight="1" s="25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 ht="15" customHeight="1" s="25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</row>
    <row r="14" ht="15" customHeight="1" s="25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</row>
    <row r="15" ht="15" customHeight="1" s="2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</row>
    <row r="16" ht="15" customHeight="1" s="25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</row>
    <row r="17" ht="15" customHeight="1" s="25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</row>
    <row r="18" ht="15" customHeight="1" s="25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</row>
    <row r="19" ht="15" customHeight="1" s="25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</row>
    <row r="20" ht="15" customHeight="1" s="25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</row>
    <row r="21" ht="15" customHeight="1" s="25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</row>
    <row r="22" ht="15" customHeight="1" s="25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</row>
    <row r="23" ht="15" customHeight="1" s="25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</row>
    <row r="24" ht="15" customHeight="1" s="25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</row>
    <row r="25" ht="15" customHeight="1" s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</row>
    <row r="26" ht="15" customHeight="1" s="25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</row>
    <row r="27" ht="15" customHeight="1" s="25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</row>
    <row r="28" ht="15" customHeight="1" s="25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 ht="15" customHeight="1" s="25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</row>
    <row r="30" ht="15" customHeight="1" s="25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</row>
    <row r="31" ht="15" customHeight="1" s="25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</row>
    <row r="32" ht="15" customHeight="1" s="25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</row>
    <row r="33" ht="15" customHeight="1" s="25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</row>
    <row r="34" ht="15" customHeight="1" s="25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</row>
    <row r="35" ht="15" customHeight="1" s="2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</row>
    <row r="36" ht="15" customHeight="1" s="25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</row>
    <row r="37" ht="15" customHeight="1" s="25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</row>
    <row r="38" ht="15" customHeight="1" s="25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</row>
    <row r="39" ht="15" customHeight="1" s="25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</row>
    <row r="40" ht="15" customHeight="1" s="25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</row>
    <row r="41" ht="15" customHeight="1" s="25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</row>
    <row r="42" ht="15" customHeight="1" s="25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</row>
    <row r="43" ht="15" customHeight="1" s="25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</row>
    <row r="44" ht="15" customHeight="1" s="25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</row>
    <row r="45" ht="15" customHeight="1" s="2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</row>
    <row r="46" ht="15" customHeight="1" s="25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</row>
    <row r="47" ht="15" customHeight="1" s="25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</row>
    <row r="48" ht="15" customHeight="1" s="25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5" customHeight="1" s="25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</row>
    <row r="50" ht="15" customHeight="1" s="25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</row>
    <row r="51" ht="15" customHeight="1" s="25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</row>
    <row r="52" ht="15" customHeight="1" s="25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</row>
    <row r="53" ht="15" customHeight="1" s="25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</row>
    <row r="54" ht="15" customHeight="1" s="25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</row>
    <row r="55" ht="15" customHeight="1" s="2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</row>
    <row r="56" ht="15" customHeight="1" s="25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</row>
    <row r="57" ht="15" customHeight="1" s="25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</row>
    <row r="58" ht="15" customHeight="1" s="25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</row>
    <row r="59" ht="15" customHeight="1" s="25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</row>
    <row r="60" ht="15" customHeight="1" s="25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</row>
    <row r="61" ht="15" customHeight="1" s="25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</row>
    <row r="62" ht="15" customHeight="1" s="25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</row>
    <row r="63" ht="15" customHeight="1" s="25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</row>
    <row r="64" ht="15" customHeight="1" s="25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</row>
    <row r="65" ht="15" customHeight="1" s="25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</row>
    <row r="66" ht="15" customHeight="1" s="25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</row>
    <row r="67" ht="15" customHeight="1" s="25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</row>
    <row r="68" ht="15" customHeight="1" s="25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</row>
    <row r="69" ht="15" customHeight="1" s="25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</row>
    <row r="70" ht="15" customHeight="1" s="25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</row>
    <row r="71" ht="15" customHeight="1" s="25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</row>
    <row r="72" ht="15" customHeight="1" s="25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</row>
    <row r="73" ht="15" customHeight="1" s="25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</row>
    <row r="74" ht="15" customHeight="1" s="25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</row>
    <row r="75" ht="15" customHeight="1" s="25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</row>
    <row r="76" ht="15" customHeight="1" s="25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</row>
    <row r="77" ht="15" customHeight="1" s="25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</row>
    <row r="78" ht="15" customHeight="1" s="25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</row>
    <row r="79" ht="15" customHeight="1" s="25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</row>
    <row r="80" ht="15" customHeight="1" s="25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</row>
  </sheetData>
  <mergeCells count="1">
    <mergeCell ref="A1:L1"/>
  </mergeCells>
  <dataValidations count="1">
    <dataValidation sqref="D3:D80" showDropDown="0" showInputMessage="0" showErrorMessage="0" allowBlank="1" type="list" errorStyle="stop" operator="between">
      <formula1>"Hold Point Inspection,Witness Point Inspection,Goods Receipt Inspection,Source Inspection,Surveillance Visit,Document Review"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M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4" min="1" max="1"/>
    <col width="10" customWidth="1" style="24" min="2" max="2"/>
    <col width="22" customWidth="1" style="24" min="3" max="3"/>
    <col width="12" customWidth="1" style="24" min="4" max="5"/>
    <col width="40" customWidth="1" style="24" min="6" max="6"/>
    <col width="14" customWidth="1" style="24" min="7" max="7"/>
    <col width="30" customWidth="1" style="24" min="8" max="8"/>
    <col width="20" customWidth="1" style="24" min="9" max="9"/>
    <col width="16" customWidth="1" style="24" min="10" max="10"/>
    <col width="14" customWidth="1" style="24" min="11" max="12"/>
    <col width="10" customWidth="1" style="24" min="13" max="13"/>
  </cols>
  <sheetData>
    <row r="1" ht="50" customHeight="1" s="25">
      <c r="A1" s="26" t="inlineStr">
        <is>
          <t>NON-CONFORMANCE REPORT TRACKER</t>
        </is>
      </c>
    </row>
    <row r="2" ht="34.5" customHeight="1" s="25">
      <c r="A2" s="33" t="inlineStr">
        <is>
          <t>NCR Ref</t>
        </is>
      </c>
      <c r="B2" s="33" t="inlineStr">
        <is>
          <t>ASL Ref</t>
        </is>
      </c>
      <c r="C2" s="33" t="inlineStr">
        <is>
          <t>Supplier Name</t>
        </is>
      </c>
      <c r="D2" s="33" t="inlineStr">
        <is>
          <t>Contract Ref</t>
        </is>
      </c>
      <c r="E2" s="33" t="inlineStr">
        <is>
          <t>NCR Date</t>
        </is>
      </c>
      <c r="F2" s="33" t="inlineStr">
        <is>
          <t>Description of Non-Conformance</t>
        </is>
      </c>
      <c r="G2" s="33" t="inlineStr">
        <is>
          <t>Classification</t>
        </is>
      </c>
      <c r="H2" s="33" t="inlineStr">
        <is>
          <t>Disposition</t>
        </is>
      </c>
      <c r="I2" s="33" t="inlineStr">
        <is>
          <t>Disposition Approved By</t>
        </is>
      </c>
      <c r="J2" s="33" t="inlineStr">
        <is>
          <t>CAP Submitted Date</t>
        </is>
      </c>
      <c r="K2" s="33" t="inlineStr">
        <is>
          <t>CAP Due Date</t>
        </is>
      </c>
      <c r="L2" s="33" t="inlineStr">
        <is>
          <t>Closed Date</t>
        </is>
      </c>
      <c r="M2" s="33" t="inlineStr">
        <is>
          <t>Status</t>
        </is>
      </c>
    </row>
    <row r="3" ht="23.85" customHeight="1" s="25">
      <c r="A3" s="30" t="inlineStr">
        <is>
          <t>NCR-001</t>
        </is>
      </c>
      <c r="B3" s="30" t="inlineStr">
        <is>
          <t>ASL-001</t>
        </is>
      </c>
      <c r="C3" s="30" t="inlineStr">
        <is>
          <t>[Supplier A]</t>
        </is>
      </c>
      <c r="D3" s="30" t="inlineStr">
        <is>
          <t>CON-001</t>
        </is>
      </c>
      <c r="E3" s="39" t="n">
        <v>45716</v>
      </c>
      <c r="F3" s="30" t="inlineStr">
        <is>
          <t>Burr on flange face - item does not meet finish specification Clause 6.2.4</t>
        </is>
      </c>
      <c r="G3" s="30" t="inlineStr">
        <is>
          <t>Minor</t>
        </is>
      </c>
      <c r="H3" s="30" t="inlineStr">
        <is>
          <t>Rework: supplier to remove burr and resubmit for inspection</t>
        </is>
      </c>
      <c r="I3" s="30" t="inlineStr">
        <is>
          <t>[Name]</t>
        </is>
      </c>
      <c r="J3" s="39" t="n">
        <v>45720</v>
      </c>
      <c r="K3" s="39" t="n">
        <v>45730</v>
      </c>
      <c r="L3" s="30" t="n"/>
      <c r="M3" s="30" t="inlineStr">
        <is>
          <t>OPEN</t>
        </is>
      </c>
    </row>
    <row r="4" ht="46.25" customHeight="1" s="25">
      <c r="A4" s="34" t="inlineStr">
        <is>
          <t>NCR-002</t>
        </is>
      </c>
      <c r="B4" s="34" t="inlineStr">
        <is>
          <t>ASL-002</t>
        </is>
      </c>
      <c r="C4" s="34" t="inlineStr">
        <is>
          <t>[Supplier B]</t>
        </is>
      </c>
      <c r="D4" s="34" t="inlineStr">
        <is>
          <t>CON-002</t>
        </is>
      </c>
      <c r="E4" s="40" t="n">
        <v>45675</v>
      </c>
      <c r="F4" s="34" t="inlineStr">
        <is>
          <t>Weld procedure revision W-201 Rev 3 used. Only W-201 Rev 2 was approved on ITP</t>
        </is>
      </c>
      <c r="G4" s="34" t="inlineStr">
        <is>
          <t>Major</t>
        </is>
      </c>
      <c r="H4" s="34" t="inlineStr">
        <is>
          <t>Rework not required: engineering assessment confirms Rev 3 changes do not affect weld quality. Procedure re-approval raised</t>
        </is>
      </c>
      <c r="I4" s="34" t="inlineStr">
        <is>
          <t>[Name]</t>
        </is>
      </c>
      <c r="J4" s="40" t="n">
        <v>45681</v>
      </c>
      <c r="K4" s="40" t="n">
        <v>45695</v>
      </c>
      <c r="L4" s="40" t="n">
        <v>45694</v>
      </c>
      <c r="M4" s="34" t="inlineStr">
        <is>
          <t>CLOSED</t>
        </is>
      </c>
    </row>
    <row r="5" ht="15" customHeight="1" s="25">
      <c r="A5" s="30" t="n"/>
      <c r="B5" s="30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6">
        <f>IF(A5="","",IF(L5="","OPEN","CLOSED"))</f>
        <v/>
      </c>
    </row>
    <row r="6" ht="15" customHeight="1" s="25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8">
        <f>IF(A6="","",IF(L6="","OPEN","CLOSED"))</f>
        <v/>
      </c>
    </row>
    <row r="7" ht="15" customHeight="1" s="25">
      <c r="A7" s="30" t="n"/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6">
        <f>IF(A7="","",IF(L7="","OPEN","CLOSED"))</f>
        <v/>
      </c>
    </row>
    <row r="8" ht="15" customHeight="1" s="25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8">
        <f>IF(A8="","",IF(L8="","OPEN","CLOSED"))</f>
        <v/>
      </c>
    </row>
    <row r="9" ht="15" customHeight="1" s="25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6">
        <f>IF(A9="","",IF(L9="","OPEN","CLOSED"))</f>
        <v/>
      </c>
    </row>
    <row r="10" ht="15" customHeight="1" s="25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8">
        <f>IF(A10="","",IF(L10="","OPEN","CLOSED"))</f>
        <v/>
      </c>
    </row>
    <row r="11" ht="15" customHeight="1" s="2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6">
        <f>IF(A11="","",IF(L11="","OPEN","CLOSED"))</f>
        <v/>
      </c>
    </row>
    <row r="12" ht="15" customHeight="1" s="25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8">
        <f>IF(A12="","",IF(L12="","OPEN","CLOSED"))</f>
        <v/>
      </c>
    </row>
    <row r="13" ht="15" customHeight="1" s="25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6">
        <f>IF(A13="","",IF(L13="","OPEN","CLOSED"))</f>
        <v/>
      </c>
    </row>
    <row r="14" ht="15" customHeight="1" s="25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8">
        <f>IF(A14="","",IF(L14="","OPEN","CLOSED"))</f>
        <v/>
      </c>
    </row>
    <row r="15" ht="15" customHeight="1" s="25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6">
        <f>IF(A15="","",IF(L15="","OPEN","CLOSED"))</f>
        <v/>
      </c>
    </row>
    <row r="16" ht="15" customHeight="1" s="25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8">
        <f>IF(A16="","",IF(L16="","OPEN","CLOSED"))</f>
        <v/>
      </c>
    </row>
    <row r="17" ht="15" customHeight="1" s="25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6">
        <f>IF(A17="","",IF(L17="","OPEN","CLOSED"))</f>
        <v/>
      </c>
    </row>
    <row r="18" ht="15" customHeight="1" s="25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8">
        <f>IF(A18="","",IF(L18="","OPEN","CLOSED"))</f>
        <v/>
      </c>
    </row>
    <row r="19" ht="15" customHeight="1" s="25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6">
        <f>IF(A19="","",IF(L19="","OPEN","CLOSED"))</f>
        <v/>
      </c>
    </row>
    <row r="20" ht="15" customHeight="1" s="25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8">
        <f>IF(A20="","",IF(L20="","OPEN","CLOSED"))</f>
        <v/>
      </c>
    </row>
    <row r="21" ht="15" customHeight="1" s="25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6">
        <f>IF(A21="","",IF(L21="","OPEN","CLOSED"))</f>
        <v/>
      </c>
    </row>
    <row r="22" ht="15" customHeight="1" s="25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8">
        <f>IF(A22="","",IF(L22="","OPEN","CLOSED"))</f>
        <v/>
      </c>
    </row>
    <row r="23" ht="15" customHeight="1" s="25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6">
        <f>IF(A23="","",IF(L23="","OPEN","CLOSED"))</f>
        <v/>
      </c>
    </row>
    <row r="24" ht="15" customHeight="1" s="25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8">
        <f>IF(A24="","",IF(L24="","OPEN","CLOSED"))</f>
        <v/>
      </c>
    </row>
    <row r="25" ht="15" customHeight="1" s="25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6">
        <f>IF(A25="","",IF(L25="","OPEN","CLOSED"))</f>
        <v/>
      </c>
    </row>
    <row r="26" ht="15" customHeight="1" s="25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8">
        <f>IF(A26="","",IF(L26="","OPEN","CLOSED"))</f>
        <v/>
      </c>
    </row>
    <row r="27" ht="15" customHeight="1" s="25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6">
        <f>IF(A27="","",IF(L27="","OPEN","CLOSED"))</f>
        <v/>
      </c>
    </row>
    <row r="28" ht="15" customHeight="1" s="25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8">
        <f>IF(A28="","",IF(L28="","OPEN","CLOSED"))</f>
        <v/>
      </c>
    </row>
    <row r="29" ht="15" customHeight="1" s="25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6">
        <f>IF(A29="","",IF(L29="","OPEN","CLOSED"))</f>
        <v/>
      </c>
    </row>
    <row r="30" ht="15" customHeight="1" s="25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8">
        <f>IF(A30="","",IF(L30="","OPEN","CLOSED"))</f>
        <v/>
      </c>
    </row>
    <row r="31" ht="15" customHeight="1" s="25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6">
        <f>IF(A31="","",IF(L31="","OPEN","CLOSED"))</f>
        <v/>
      </c>
    </row>
    <row r="32" ht="15" customHeight="1" s="25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8">
        <f>IF(A32="","",IF(L32="","OPEN","CLOSED"))</f>
        <v/>
      </c>
    </row>
    <row r="33" ht="15" customHeight="1" s="25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6">
        <f>IF(A33="","",IF(L33="","OPEN","CLOSED"))</f>
        <v/>
      </c>
    </row>
    <row r="34" ht="15" customHeight="1" s="25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8">
        <f>IF(A34="","",IF(L34="","OPEN","CLOSED"))</f>
        <v/>
      </c>
    </row>
    <row r="35" ht="15" customHeight="1" s="25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6">
        <f>IF(A35="","",IF(L35="","OPEN","CLOSED"))</f>
        <v/>
      </c>
    </row>
    <row r="36" ht="15" customHeight="1" s="25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8">
        <f>IF(A36="","",IF(L36="","OPEN","CLOSED"))</f>
        <v/>
      </c>
    </row>
    <row r="37" ht="15" customHeight="1" s="25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6">
        <f>IF(A37="","",IF(L37="","OPEN","CLOSED"))</f>
        <v/>
      </c>
    </row>
    <row r="38" ht="15" customHeight="1" s="25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8">
        <f>IF(A38="","",IF(L38="","OPEN","CLOSED"))</f>
        <v/>
      </c>
    </row>
    <row r="39" ht="15" customHeight="1" s="25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6">
        <f>IF(A39="","",IF(L39="","OPEN","CLOSED"))</f>
        <v/>
      </c>
    </row>
    <row r="40" ht="15" customHeight="1" s="25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8">
        <f>IF(A40="","",IF(L40="","OPEN","CLOSED"))</f>
        <v/>
      </c>
    </row>
    <row r="41" ht="15" customHeight="1" s="25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6">
        <f>IF(A41="","",IF(L41="","OPEN","CLOSED"))</f>
        <v/>
      </c>
    </row>
    <row r="42" ht="15" customHeight="1" s="25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8">
        <f>IF(A42="","",IF(L42="","OPEN","CLOSED"))</f>
        <v/>
      </c>
    </row>
    <row r="43" ht="15" customHeight="1" s="25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6">
        <f>IF(A43="","",IF(L43="","OPEN","CLOSED"))</f>
        <v/>
      </c>
    </row>
    <row r="44" ht="15" customHeight="1" s="25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8">
        <f>IF(A44="","",IF(L44="","OPEN","CLOSED"))</f>
        <v/>
      </c>
    </row>
    <row r="45" ht="15" customHeight="1" s="25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6">
        <f>IF(A45="","",IF(L45="","OPEN","CLOSED"))</f>
        <v/>
      </c>
    </row>
    <row r="46" ht="15" customHeight="1" s="25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8">
        <f>IF(A46="","",IF(L46="","OPEN","CLOSED"))</f>
        <v/>
      </c>
    </row>
    <row r="47" ht="15" customHeight="1" s="25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6">
        <f>IF(A47="","",IF(L47="","OPEN","CLOSED"))</f>
        <v/>
      </c>
    </row>
    <row r="48" ht="15" customHeight="1" s="25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8">
        <f>IF(A48="","",IF(L48="","OPEN","CLOSED"))</f>
        <v/>
      </c>
    </row>
    <row r="49" ht="15" customHeight="1" s="25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6">
        <f>IF(A49="","",IF(L49="","OPEN","CLOSED"))</f>
        <v/>
      </c>
    </row>
    <row r="50" ht="15" customHeight="1" s="25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8">
        <f>IF(A50="","",IF(L50="","OPEN","CLOSED"))</f>
        <v/>
      </c>
    </row>
    <row r="51" ht="15" customHeight="1" s="25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6">
        <f>IF(A51="","",IF(L51="","OPEN","CLOSED"))</f>
        <v/>
      </c>
    </row>
    <row r="52" ht="15" customHeight="1" s="25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8">
        <f>IF(A52="","",IF(L52="","OPEN","CLOSED"))</f>
        <v/>
      </c>
    </row>
    <row r="53" ht="15" customHeight="1" s="25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6">
        <f>IF(A53="","",IF(L53="","OPEN","CLOSED"))</f>
        <v/>
      </c>
    </row>
    <row r="54" ht="15" customHeight="1" s="25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8">
        <f>IF(A54="","",IF(L54="","OPEN","CLOSED"))</f>
        <v/>
      </c>
    </row>
    <row r="55" ht="15" customHeight="1" s="25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6">
        <f>IF(A55="","",IF(L55="","OPEN","CLOSED"))</f>
        <v/>
      </c>
    </row>
    <row r="56" ht="15" customHeight="1" s="25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8">
        <f>IF(A56="","",IF(L56="","OPEN","CLOSED"))</f>
        <v/>
      </c>
    </row>
    <row r="57" ht="15" customHeight="1" s="25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6">
        <f>IF(A57="","",IF(L57="","OPEN","CLOSED"))</f>
        <v/>
      </c>
    </row>
    <row r="58" ht="15" customHeight="1" s="25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8">
        <f>IF(A58="","",IF(L58="","OPEN","CLOSED"))</f>
        <v/>
      </c>
    </row>
    <row r="59" ht="15" customHeight="1" s="25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6">
        <f>IF(A59="","",IF(L59="","OPEN","CLOSED"))</f>
        <v/>
      </c>
    </row>
    <row r="60" ht="15" customHeight="1" s="25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8">
        <f>IF(A60="","",IF(L60="","OPEN","CLOSED"))</f>
        <v/>
      </c>
    </row>
  </sheetData>
  <mergeCells count="1">
    <mergeCell ref="A1:M1"/>
  </mergeCells>
  <conditionalFormatting sqref="M3:M60">
    <cfRule type="cellIs" rank="0" priority="2" equalAverage="0" operator="equal" aboveAverage="0" dxfId="0" text="" percent="0" bottom="0">
      <formula>"OPEN"</formula>
    </cfRule>
    <cfRule type="cellIs" rank="0" priority="3" equalAverage="0" operator="equal" aboveAverage="0" dxfId="2" text="" percent="0" bottom="0">
      <formula>"CLOSED"</formula>
    </cfRule>
  </conditionalFormatting>
  <conditionalFormatting sqref="G3:G60">
    <cfRule type="cellIs" rank="0" priority="4" equalAverage="0" operator="equal" aboveAverage="0" dxfId="0" text="" percent="0" bottom="0">
      <formula>"Major"</formula>
    </cfRule>
    <cfRule type="cellIs" rank="0" priority="5" equalAverage="0" operator="equal" aboveAverage="0" dxfId="3" text="" percent="0" bottom="0">
      <formula>"Safety Significant"</formula>
    </cfRule>
  </conditionalFormatting>
  <dataValidations count="2">
    <dataValidation sqref="G3:G60" showDropDown="0" showInputMessage="0" showErrorMessage="0" allowBlank="1" type="list" errorStyle="stop" operator="between">
      <formula1>"Minor,Major,Safety Significant,Observation"</formula1>
      <formula2>0</formula2>
    </dataValidation>
    <dataValidation sqref="H3:H60" showDropDown="0" showInputMessage="0" showErrorMessage="0" allowBlank="1" type="list" errorStyle="stop" operator="between">
      <formula1>"Rework,Repair,Use As Is (with justification),Reject and Return,Scrap"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J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4" min="1" max="1"/>
    <col width="22" customWidth="1" style="24" min="2" max="2"/>
    <col width="14" customWidth="1" style="24" min="3" max="10"/>
  </cols>
  <sheetData>
    <row r="1" ht="50" customHeight="1" s="25">
      <c r="A1" s="26" t="inlineStr">
        <is>
          <t>SUPPLIER PERFORMANCE DASHBOARD</t>
        </is>
      </c>
    </row>
    <row r="2" ht="15" customHeight="1" s="25">
      <c r="A2" s="28" t="inlineStr">
        <is>
          <t>Summary view drawing from Performance Data, Surveillance Log and NCR Tracker.</t>
        </is>
      </c>
    </row>
    <row r="4" ht="18" customHeight="1" s="25">
      <c r="A4" s="41" t="inlineStr">
        <is>
          <t>Total Surveillance Activities</t>
        </is>
      </c>
      <c r="C4" s="41" t="inlineStr">
        <is>
          <t>Total NCRs Raised</t>
        </is>
      </c>
      <c r="E4" s="41" t="inlineStr">
        <is>
          <t>Open NCRs</t>
        </is>
      </c>
      <c r="G4" s="41" t="inlineStr">
        <is>
          <t>Major NCRs</t>
        </is>
      </c>
      <c r="I4" s="41" t="inlineStr">
        <is>
          <t>Suppliers at RED Performance</t>
        </is>
      </c>
    </row>
    <row r="5" ht="34.5" customHeight="1" s="25">
      <c r="A5" s="42">
        <f>COUNTA('Surveillance Log'!A3:A80)</f>
        <v/>
      </c>
      <c r="C5" s="42">
        <f>COUNTA('NCR Tracker'!A3:A60)</f>
        <v/>
      </c>
      <c r="E5" s="42">
        <f>COUNTIF('NCR Tracker'!M3:M60,"OPEN")</f>
        <v/>
      </c>
      <c r="G5" s="42">
        <f>COUNTIF('NCR Tracker'!G3:G60,"Major")</f>
        <v/>
      </c>
      <c r="I5" s="42">
        <f>COUNTIF('Performance Data'!L4:L60,"RED")</f>
        <v/>
      </c>
    </row>
    <row r="7" ht="15" customHeight="1" s="25">
      <c r="A7" s="43" t="inlineStr">
        <is>
          <t>SUPPLIER PERFORMANCE SUMMARY (LATEST MONTH)</t>
        </is>
      </c>
    </row>
    <row r="8" ht="23.85" customHeight="1" s="25">
      <c r="A8" s="44" t="inlineStr">
        <is>
          <t>ASL Ref</t>
        </is>
      </c>
      <c r="B8" s="44" t="inlineStr">
        <is>
          <t>Supplier Name</t>
        </is>
      </c>
      <c r="C8" s="44" t="inlineStr">
        <is>
          <t>Delivery</t>
        </is>
      </c>
      <c r="D8" s="44" t="inlineStr">
        <is>
          <t>Quality (NCR)</t>
        </is>
      </c>
      <c r="E8" s="44" t="inlineStr">
        <is>
          <t>Quality (Docs)</t>
        </is>
      </c>
      <c r="F8" s="44" t="inlineStr">
        <is>
          <t>Responsiveness</t>
        </is>
      </c>
      <c r="G8" s="44" t="inlineStr">
        <is>
          <t>Audit Coop</t>
        </is>
      </c>
      <c r="H8" s="44" t="inlineStr">
        <is>
          <t>CFSI</t>
        </is>
      </c>
      <c r="I8" s="44" t="inlineStr">
        <is>
          <t>Safety Culture</t>
        </is>
      </c>
      <c r="J8" s="44" t="inlineStr">
        <is>
          <t>Overall</t>
        </is>
      </c>
    </row>
    <row r="9" ht="15" customHeight="1" s="25">
      <c r="A9" s="45" t="n">
        <v>1</v>
      </c>
      <c r="B9" s="45" t="inlineStr">
        <is>
          <t>[Supplier A]</t>
        </is>
      </c>
      <c r="C9" s="46">
        <f>IFERROR(AVERAGEIF('Performance Data'!A4:A60,A9,'Performance Data'!D4:D60),"")</f>
        <v/>
      </c>
      <c r="D9" s="46">
        <f>IFERROR(AVERAGEIF('Performance Data'!A4:A60,A9,'Performance Data'!E4:E60),"")</f>
        <v/>
      </c>
      <c r="E9" s="46">
        <f>IFERROR(AVERAGEIF('Performance Data'!A4:A60,A9,'Performance Data'!F4:F60),"")</f>
        <v/>
      </c>
      <c r="F9" s="46">
        <f>IFERROR(AVERAGEIF('Performance Data'!A4:A60,A9,'Performance Data'!G4:G60),"")</f>
        <v/>
      </c>
      <c r="G9" s="46">
        <f>IFERROR(AVERAGEIF('Performance Data'!A4:A60,A9,'Performance Data'!H4:H60),"")</f>
        <v/>
      </c>
      <c r="H9" s="46">
        <f>IFERROR(AVERAGEIF('Performance Data'!A4:A60,A9,'Performance Data'!I4:I60),"")</f>
        <v/>
      </c>
      <c r="I9" s="46">
        <f>IFERROR(AVERAGEIF('Performance Data'!A4:A60,A9,'Performance Data'!J4:J60),"")</f>
        <v/>
      </c>
      <c r="J9" s="47">
        <f>IFERROR(AVERAGEIF('Performance Data'!A4:A60,A9,'Performance Data'!K4:K60),"")</f>
        <v/>
      </c>
    </row>
    <row r="10" ht="15" customHeight="1" s="25">
      <c r="A10" s="48" t="n">
        <v>1</v>
      </c>
      <c r="B10" s="48" t="inlineStr">
        <is>
          <t>[Supplier B]</t>
        </is>
      </c>
      <c r="C10" s="49">
        <f>IFERROR(AVERAGEIF('Performance Data'!A4:A60,A10,'Performance Data'!D4:D60),"")</f>
        <v/>
      </c>
      <c r="D10" s="49">
        <f>IFERROR(AVERAGEIF('Performance Data'!A4:A60,A10,'Performance Data'!E4:E60),"")</f>
        <v/>
      </c>
      <c r="E10" s="49">
        <f>IFERROR(AVERAGEIF('Performance Data'!A4:A60,A10,'Performance Data'!F4:F60),"")</f>
        <v/>
      </c>
      <c r="F10" s="49">
        <f>IFERROR(AVERAGEIF('Performance Data'!A4:A60,A10,'Performance Data'!G4:G60),"")</f>
        <v/>
      </c>
      <c r="G10" s="49">
        <f>IFERROR(AVERAGEIF('Performance Data'!A4:A60,A10,'Performance Data'!H4:H60),"")</f>
        <v/>
      </c>
      <c r="H10" s="49">
        <f>IFERROR(AVERAGEIF('Performance Data'!A4:A60,A10,'Performance Data'!I4:I60),"")</f>
        <v/>
      </c>
      <c r="I10" s="49">
        <f>IFERROR(AVERAGEIF('Performance Data'!A4:A60,A10,'Performance Data'!J4:J60),"")</f>
        <v/>
      </c>
      <c r="J10" s="50">
        <f>IFERROR(AVERAGEIF('Performance Data'!A4:A60,A10,'Performance Data'!K4:K60),"")</f>
        <v/>
      </c>
    </row>
    <row r="11" ht="15" customHeight="1" s="25">
      <c r="A11" s="45" t="n">
        <v>1</v>
      </c>
      <c r="B11" s="45" t="inlineStr">
        <is>
          <t>[Supplier C]</t>
        </is>
      </c>
      <c r="C11" s="46">
        <f>IFERROR(AVERAGEIF('Performance Data'!A4:A60,A11,'Performance Data'!D4:D60),"")</f>
        <v/>
      </c>
      <c r="D11" s="46">
        <f>IFERROR(AVERAGEIF('Performance Data'!A4:A60,A11,'Performance Data'!E4:E60),"")</f>
        <v/>
      </c>
      <c r="E11" s="46">
        <f>IFERROR(AVERAGEIF('Performance Data'!A4:A60,A11,'Performance Data'!F4:F60),"")</f>
        <v/>
      </c>
      <c r="F11" s="46">
        <f>IFERROR(AVERAGEIF('Performance Data'!A4:A60,A11,'Performance Data'!G4:G60),"")</f>
        <v/>
      </c>
      <c r="G11" s="46">
        <f>IFERROR(AVERAGEIF('Performance Data'!A4:A60,A11,'Performance Data'!H4:H60),"")</f>
        <v/>
      </c>
      <c r="H11" s="46">
        <f>IFERROR(AVERAGEIF('Performance Data'!A4:A60,A11,'Performance Data'!I4:I60),"")</f>
        <v/>
      </c>
      <c r="I11" s="46">
        <f>IFERROR(AVERAGEIF('Performance Data'!A4:A60,A11,'Performance Data'!J4:J60),"")</f>
        <v/>
      </c>
      <c r="J11" s="47">
        <f>IFERROR(AVERAGEIF('Performance Data'!A4:A60,A11,'Performance Data'!K4:K60),"")</f>
        <v/>
      </c>
    </row>
  </sheetData>
  <mergeCells count="13">
    <mergeCell ref="A4:B4"/>
    <mergeCell ref="G4:H4"/>
    <mergeCell ref="A1:J1"/>
    <mergeCell ref="E4:F4"/>
    <mergeCell ref="I4:J4"/>
    <mergeCell ref="C5:D5"/>
    <mergeCell ref="A5:B5"/>
    <mergeCell ref="G5:H5"/>
    <mergeCell ref="E5:F5"/>
    <mergeCell ref="I5:J5"/>
    <mergeCell ref="A7:J7"/>
    <mergeCell ref="A2:J2"/>
    <mergeCell ref="C4:D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42D8D9-FDCB-465F-9E16-5C61DF059792}"/>
</file>

<file path=customXml/itemProps2.xml><?xml version="1.0" encoding="utf-8"?>
<ds:datastoreItem xmlns:ds="http://schemas.openxmlformats.org/officeDocument/2006/customXml" ds:itemID="{E618AEC1-072D-44A4-B30D-E83D2B001EF2}"/>
</file>

<file path=customXml/itemProps3.xml><?xml version="1.0" encoding="utf-8"?>
<ds:datastoreItem xmlns:ds="http://schemas.openxmlformats.org/officeDocument/2006/customXml" ds:itemID="{37CC7DAA-F4EF-4655-B801-3DA7D6A035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NSS-06-EX-03 Supplier Performance and Surveillance Dashboard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