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10"/>
  <workbookPr defaultThemeVersion="166925"/>
  <mc:AlternateContent xmlns:mc="http://schemas.openxmlformats.org/markup-compatibility/2006">
    <mc:Choice Requires="x15">
      <x15ac:absPath xmlns:x15ac="http://schemas.microsoft.com/office/spreadsheetml/2010/11/ac" url="C:\Users\jonas\OneDrive - ODISEE\Odisee\Netw Conc1\Samenvattingen\"/>
    </mc:Choice>
  </mc:AlternateContent>
  <bookViews>
    <workbookView xWindow="0" yWindow="0" windowWidth="28800" windowHeight="12288" xr2:uid="{CBD754D5-B162-434F-89EA-52D8C681FA52}"/>
  </bookViews>
  <sheets>
    <sheet name="IP &amp; Subnet" sheetId="1" r:id="rId1"/>
  </sheets>
  <calcPr calcId="17102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6" i="1" l="1"/>
  <c r="I23" i="1"/>
  <c r="I24" i="1"/>
  <c r="I25" i="1"/>
  <c r="I26" i="1"/>
  <c r="I27" i="1"/>
  <c r="I28" i="1"/>
  <c r="I29" i="1"/>
  <c r="I30" i="1"/>
  <c r="F30" i="1"/>
  <c r="F29" i="1"/>
  <c r="F28" i="1"/>
  <c r="F27" i="1"/>
  <c r="F26" i="1"/>
  <c r="F25" i="1"/>
  <c r="F24" i="1"/>
  <c r="F23" i="1"/>
  <c r="C30" i="1"/>
  <c r="C29" i="1"/>
  <c r="C28" i="1"/>
  <c r="C27" i="1"/>
  <c r="C26" i="1"/>
  <c r="C25" i="1"/>
  <c r="C24" i="1"/>
  <c r="C23" i="1"/>
  <c r="I16" i="1"/>
  <c r="J15" i="1"/>
  <c r="J14" i="1"/>
  <c r="I15" i="1"/>
  <c r="I14" i="1"/>
  <c r="J5" i="1"/>
  <c r="J6" i="1"/>
  <c r="I13" i="1"/>
  <c r="I12" i="1"/>
  <c r="I11" i="1"/>
  <c r="I10" i="1"/>
  <c r="I9" i="1"/>
  <c r="I8" i="1"/>
  <c r="I6" i="1"/>
  <c r="I7" i="1"/>
  <c r="I5" i="1"/>
  <c r="J13" i="1"/>
  <c r="J12" i="1"/>
  <c r="J11" i="1"/>
  <c r="J10" i="1"/>
  <c r="J9" i="1"/>
  <c r="J8" i="1"/>
  <c r="J7" i="1"/>
</calcChain>
</file>

<file path=xl/sharedStrings.xml><?xml version="1.0" encoding="utf-8"?>
<sst xmlns="http://schemas.openxmlformats.org/spreadsheetml/2006/main" count="146" uniqueCount="120">
  <si>
    <t>IPv4 ADRESSERING &amp; SUBNETTING</t>
  </si>
  <si>
    <t>AND-ing</t>
  </si>
  <si>
    <t>Subnetting</t>
  </si>
  <si>
    <t>host adres</t>
  </si>
  <si>
    <t>/25</t>
  </si>
  <si>
    <t>prefix</t>
  </si>
  <si>
    <t>binary</t>
  </si>
  <si>
    <t>#subnets(*A)</t>
  </si>
  <si>
    <t>#hosts (*B)</t>
  </si>
  <si>
    <t>subnet mask</t>
  </si>
  <si>
    <t>/8</t>
  </si>
  <si>
    <r>
      <t>11111111.</t>
    </r>
    <r>
      <rPr>
        <sz val="11"/>
        <color rgb="FF00B050"/>
        <rFont val="Calibri"/>
        <family val="2"/>
        <scheme val="minor"/>
      </rPr>
      <t>0.0.0</t>
    </r>
  </si>
  <si>
    <t>¯</t>
  </si>
  <si>
    <t>decimale waarde omzetten naar binair</t>
  </si>
  <si>
    <t>/16</t>
  </si>
  <si>
    <r>
      <t>8.11111111.</t>
    </r>
    <r>
      <rPr>
        <sz val="11"/>
        <color rgb="FF00B050"/>
        <rFont val="Calibri"/>
        <family val="2"/>
        <scheme val="minor"/>
      </rPr>
      <t>0.0</t>
    </r>
  </si>
  <si>
    <t>host in binary</t>
  </si>
  <si>
    <r>
      <rPr>
        <b/>
        <sz val="11"/>
        <color theme="1"/>
        <rFont val="Calibri"/>
        <family val="2"/>
        <scheme val="minor"/>
      </rPr>
      <t>11</t>
    </r>
    <r>
      <rPr>
        <sz val="11"/>
        <color theme="1"/>
        <rFont val="Calibri"/>
        <family val="2"/>
        <scheme val="minor"/>
      </rPr>
      <t>00.0000</t>
    </r>
  </si>
  <si>
    <r>
      <rPr>
        <b/>
        <sz val="11"/>
        <color theme="1"/>
        <rFont val="Calibri"/>
        <family val="2"/>
        <scheme val="minor"/>
      </rPr>
      <t>1</t>
    </r>
    <r>
      <rPr>
        <sz val="11"/>
        <color theme="1"/>
        <rFont val="Calibri"/>
        <family val="2"/>
        <scheme val="minor"/>
      </rPr>
      <t>0</t>
    </r>
    <r>
      <rPr>
        <b/>
        <sz val="11"/>
        <color theme="1"/>
        <rFont val="Calibri"/>
        <family val="2"/>
        <scheme val="minor"/>
      </rPr>
      <t>1</t>
    </r>
    <r>
      <rPr>
        <sz val="11"/>
        <color theme="1"/>
        <rFont val="Calibri"/>
        <family val="2"/>
        <scheme val="minor"/>
      </rPr>
      <t>0.</t>
    </r>
    <r>
      <rPr>
        <b/>
        <sz val="11"/>
        <color theme="1"/>
        <rFont val="Calibri"/>
        <family val="2"/>
        <scheme val="minor"/>
      </rPr>
      <t>1</t>
    </r>
    <r>
      <rPr>
        <sz val="11"/>
        <color theme="1"/>
        <rFont val="Calibri"/>
        <family val="2"/>
        <scheme val="minor"/>
      </rPr>
      <t>000</t>
    </r>
  </si>
  <si>
    <r>
      <t>0</t>
    </r>
    <r>
      <rPr>
        <b/>
        <sz val="11"/>
        <color theme="1"/>
        <rFont val="Calibri"/>
        <family val="2"/>
        <scheme val="minor"/>
      </rPr>
      <t>11</t>
    </r>
    <r>
      <rPr>
        <sz val="11"/>
        <color theme="1"/>
        <rFont val="Calibri"/>
        <family val="2"/>
        <scheme val="minor"/>
      </rPr>
      <t>0.0</t>
    </r>
    <r>
      <rPr>
        <b/>
        <sz val="11"/>
        <color theme="1"/>
        <rFont val="Calibri"/>
        <family val="2"/>
        <scheme val="minor"/>
      </rPr>
      <t>1</t>
    </r>
    <r>
      <rPr>
        <sz val="11"/>
        <color theme="1"/>
        <rFont val="Calibri"/>
        <family val="2"/>
        <scheme val="minor"/>
      </rPr>
      <t>0</t>
    </r>
    <r>
      <rPr>
        <b/>
        <sz val="11"/>
        <color theme="1"/>
        <rFont val="Calibri"/>
        <family val="2"/>
        <scheme val="minor"/>
      </rPr>
      <t>1</t>
    </r>
  </si>
  <si>
    <r>
      <rPr>
        <b/>
        <sz val="11"/>
        <color theme="1"/>
        <rFont val="Calibri"/>
        <family val="2"/>
        <scheme val="minor"/>
      </rPr>
      <t>1</t>
    </r>
    <r>
      <rPr>
        <sz val="11"/>
        <color theme="1"/>
        <rFont val="Calibri"/>
        <family val="2"/>
        <scheme val="minor"/>
      </rPr>
      <t>101.0111</t>
    </r>
  </si>
  <si>
    <t>/24</t>
  </si>
  <si>
    <r>
      <t>8.8.8.</t>
    </r>
    <r>
      <rPr>
        <sz val="11"/>
        <color rgb="FF00B050"/>
        <rFont val="Calibri"/>
        <family val="2"/>
        <scheme val="minor"/>
      </rPr>
      <t>00000000</t>
    </r>
  </si>
  <si>
    <t>SM in binary</t>
  </si>
  <si>
    <r>
      <rPr>
        <b/>
        <sz val="11"/>
        <color theme="1"/>
        <rFont val="Calibri"/>
        <family val="2"/>
        <scheme val="minor"/>
      </rPr>
      <t>11</t>
    </r>
    <r>
      <rPr>
        <sz val="11"/>
        <color theme="1"/>
        <rFont val="Calibri"/>
        <family val="2"/>
        <scheme val="minor"/>
      </rPr>
      <t>11.1111</t>
    </r>
  </si>
  <si>
    <r>
      <rPr>
        <b/>
        <sz val="11"/>
        <color theme="1"/>
        <rFont val="Calibri"/>
        <family val="2"/>
        <scheme val="minor"/>
      </rPr>
      <t>1</t>
    </r>
    <r>
      <rPr>
        <sz val="11"/>
        <color theme="1"/>
        <rFont val="Calibri"/>
        <family val="2"/>
        <scheme val="minor"/>
      </rPr>
      <t>1</t>
    </r>
    <r>
      <rPr>
        <b/>
        <sz val="11"/>
        <color theme="1"/>
        <rFont val="Calibri"/>
        <family val="2"/>
        <scheme val="minor"/>
      </rPr>
      <t>1</t>
    </r>
    <r>
      <rPr>
        <sz val="11"/>
        <color theme="1"/>
        <rFont val="Calibri"/>
        <family val="2"/>
        <scheme val="minor"/>
      </rPr>
      <t>1.</t>
    </r>
    <r>
      <rPr>
        <b/>
        <sz val="11"/>
        <color theme="1"/>
        <rFont val="Calibri"/>
        <family val="2"/>
        <scheme val="minor"/>
      </rPr>
      <t>1</t>
    </r>
    <r>
      <rPr>
        <sz val="11"/>
        <color theme="1"/>
        <rFont val="Calibri"/>
        <family val="2"/>
        <scheme val="minor"/>
      </rPr>
      <t>111</t>
    </r>
  </si>
  <si>
    <r>
      <t>1</t>
    </r>
    <r>
      <rPr>
        <b/>
        <sz val="11"/>
        <color theme="1"/>
        <rFont val="Calibri"/>
        <family val="2"/>
        <scheme val="minor"/>
      </rPr>
      <t>11</t>
    </r>
    <r>
      <rPr>
        <sz val="11"/>
        <color theme="1"/>
        <rFont val="Calibri"/>
        <family val="2"/>
        <scheme val="minor"/>
      </rPr>
      <t>1.1</t>
    </r>
    <r>
      <rPr>
        <b/>
        <sz val="11"/>
        <color theme="1"/>
        <rFont val="Calibri"/>
        <family val="2"/>
        <scheme val="minor"/>
      </rPr>
      <t>1</t>
    </r>
    <r>
      <rPr>
        <sz val="11"/>
        <color theme="1"/>
        <rFont val="Calibri"/>
        <family val="2"/>
        <scheme val="minor"/>
      </rPr>
      <t>1</t>
    </r>
    <r>
      <rPr>
        <b/>
        <sz val="11"/>
        <color theme="1"/>
        <rFont val="Calibri"/>
        <family val="2"/>
        <scheme val="minor"/>
      </rPr>
      <t>1</t>
    </r>
  </si>
  <si>
    <r>
      <rPr>
        <b/>
        <sz val="11"/>
        <color theme="1"/>
        <rFont val="Calibri"/>
        <family val="2"/>
        <scheme val="minor"/>
      </rPr>
      <t>1</t>
    </r>
    <r>
      <rPr>
        <sz val="11"/>
        <color theme="1"/>
        <rFont val="Calibri"/>
        <family val="2"/>
        <scheme val="minor"/>
      </rPr>
      <t>000.0000</t>
    </r>
  </si>
  <si>
    <r>
      <t>8.8.8.</t>
    </r>
    <r>
      <rPr>
        <sz val="11"/>
        <color rgb="FFFF0000"/>
        <rFont val="Calibri"/>
        <family val="2"/>
        <scheme val="minor"/>
      </rPr>
      <t>1</t>
    </r>
    <r>
      <rPr>
        <sz val="11"/>
        <color rgb="FF00B050"/>
        <rFont val="Calibri"/>
        <family val="2"/>
        <scheme val="minor"/>
      </rPr>
      <t>0000000</t>
    </r>
  </si>
  <si>
    <t>1'tjes vergelijken, enkel overnemen bij "1 AND 1"</t>
  </si>
  <si>
    <t>/26</t>
  </si>
  <si>
    <r>
      <t>8.8.8.</t>
    </r>
    <r>
      <rPr>
        <sz val="11"/>
        <color rgb="FFFF0000"/>
        <rFont val="Calibri"/>
        <family val="2"/>
        <scheme val="minor"/>
      </rPr>
      <t>11</t>
    </r>
    <r>
      <rPr>
        <sz val="11"/>
        <color rgb="FF00B050"/>
        <rFont val="Calibri"/>
        <family val="2"/>
        <scheme val="minor"/>
      </rPr>
      <t>000000</t>
    </r>
  </si>
  <si>
    <t>netwerk adres</t>
  </si>
  <si>
    <t>1100.0000</t>
  </si>
  <si>
    <t>1010.1000</t>
  </si>
  <si>
    <t>0110.0101</t>
  </si>
  <si>
    <t>1000.0000</t>
  </si>
  <si>
    <t>/27</t>
  </si>
  <si>
    <r>
      <t>8.8.8.</t>
    </r>
    <r>
      <rPr>
        <sz val="11"/>
        <color rgb="FFFF0000"/>
        <rFont val="Calibri"/>
        <family val="2"/>
        <scheme val="minor"/>
      </rPr>
      <t>111</t>
    </r>
    <r>
      <rPr>
        <sz val="11"/>
        <color rgb="FF00B050"/>
        <rFont val="Calibri"/>
        <family val="2"/>
        <scheme val="minor"/>
      </rPr>
      <t>00000</t>
    </r>
  </si>
  <si>
    <t>/28</t>
  </si>
  <si>
    <r>
      <t>8.8.8.</t>
    </r>
    <r>
      <rPr>
        <sz val="11"/>
        <color rgb="FFFF0000"/>
        <rFont val="Calibri"/>
        <family val="2"/>
        <scheme val="minor"/>
      </rPr>
      <t>1111</t>
    </r>
    <r>
      <rPr>
        <sz val="11"/>
        <color rgb="FF00B050"/>
        <rFont val="Calibri"/>
        <family val="2"/>
        <scheme val="minor"/>
      </rPr>
      <t>0000</t>
    </r>
  </si>
  <si>
    <t>/29</t>
  </si>
  <si>
    <r>
      <t>8.8.8.</t>
    </r>
    <r>
      <rPr>
        <sz val="11"/>
        <color rgb="FFFF0000"/>
        <rFont val="Calibri"/>
        <family val="2"/>
        <scheme val="minor"/>
      </rPr>
      <t>11111</t>
    </r>
    <r>
      <rPr>
        <sz val="11"/>
        <color rgb="FF00B050"/>
        <rFont val="Calibri"/>
        <family val="2"/>
        <scheme val="minor"/>
      </rPr>
      <t>000</t>
    </r>
  </si>
  <si>
    <t>/30</t>
  </si>
  <si>
    <r>
      <t>8.8.8.</t>
    </r>
    <r>
      <rPr>
        <sz val="11"/>
        <color rgb="FFFF0000"/>
        <rFont val="Calibri"/>
        <family val="2"/>
        <scheme val="minor"/>
      </rPr>
      <t>111111</t>
    </r>
    <r>
      <rPr>
        <sz val="11"/>
        <color rgb="FF00B050"/>
        <rFont val="Calibri"/>
        <family val="2"/>
        <scheme val="minor"/>
      </rPr>
      <t>00</t>
    </r>
  </si>
  <si>
    <t>/13</t>
  </si>
  <si>
    <r>
      <t>8.</t>
    </r>
    <r>
      <rPr>
        <sz val="11"/>
        <color rgb="FFFF0000"/>
        <rFont val="Calibri"/>
        <family val="2"/>
        <scheme val="minor"/>
      </rPr>
      <t>11111</t>
    </r>
    <r>
      <rPr>
        <sz val="11"/>
        <color rgb="FF00B050"/>
        <rFont val="Calibri"/>
        <family val="2"/>
        <scheme val="minor"/>
      </rPr>
      <t>000.0.0</t>
    </r>
  </si>
  <si>
    <t>/19</t>
  </si>
  <si>
    <r>
      <t>8.8.</t>
    </r>
    <r>
      <rPr>
        <sz val="11"/>
        <color rgb="FFFF0000"/>
        <rFont val="Calibri"/>
        <family val="2"/>
        <scheme val="minor"/>
      </rPr>
      <t>111</t>
    </r>
    <r>
      <rPr>
        <sz val="11"/>
        <color rgb="FF00B050"/>
        <rFont val="Calibri"/>
        <family val="2"/>
        <scheme val="minor"/>
      </rPr>
      <t>00000.0</t>
    </r>
  </si>
  <si>
    <t>0000.0000</t>
  </si>
  <si>
    <t>/x</t>
  </si>
  <si>
    <t>x.x.x.x</t>
  </si>
  <si>
    <r>
      <rPr>
        <b/>
        <sz val="11"/>
        <color theme="1"/>
        <rFont val="Calibri"/>
        <family val="2"/>
        <scheme val="minor"/>
      </rPr>
      <t>*A</t>
    </r>
    <r>
      <rPr>
        <sz val="11"/>
        <color theme="1"/>
        <rFont val="Calibri"/>
        <family val="2"/>
        <scheme val="minor"/>
      </rPr>
      <t>:      2^(</t>
    </r>
    <r>
      <rPr>
        <sz val="11"/>
        <color rgb="FFFF0000"/>
        <rFont val="Calibri"/>
        <family val="2"/>
        <scheme val="minor"/>
      </rPr>
      <t>#subnet bits</t>
    </r>
    <r>
      <rPr>
        <sz val="11"/>
        <color theme="1"/>
        <rFont val="Calibri"/>
        <family val="2"/>
        <scheme val="minor"/>
      </rPr>
      <t xml:space="preserve">) </t>
    </r>
    <r>
      <rPr>
        <i/>
        <sz val="10"/>
        <color theme="1"/>
        <rFont val="Calibri"/>
        <family val="2"/>
        <scheme val="minor"/>
      </rPr>
      <t>(=in hoeveel het netwerk gesubnet wordt)</t>
    </r>
  </si>
  <si>
    <r>
      <rPr>
        <b/>
        <sz val="11"/>
        <color theme="1"/>
        <rFont val="Calibri"/>
        <family val="2"/>
        <scheme val="minor"/>
      </rPr>
      <t>*B</t>
    </r>
    <r>
      <rPr>
        <sz val="11"/>
        <color theme="1"/>
        <rFont val="Calibri"/>
        <family val="2"/>
        <scheme val="minor"/>
      </rPr>
      <t>:      (2^(</t>
    </r>
    <r>
      <rPr>
        <sz val="11"/>
        <color rgb="FF00B050"/>
        <rFont val="Calibri"/>
        <family val="2"/>
        <scheme val="minor"/>
      </rPr>
      <t>totale #overige host bits</t>
    </r>
    <r>
      <rPr>
        <sz val="11"/>
        <color theme="1"/>
        <rFont val="Calibri"/>
        <family val="2"/>
        <scheme val="minor"/>
      </rPr>
      <t>))-2</t>
    </r>
    <r>
      <rPr>
        <i/>
        <sz val="10"/>
        <color theme="1"/>
        <rFont val="Calibri"/>
        <family val="2"/>
        <scheme val="minor"/>
      </rPr>
      <t>(=netwerk en broadcastadres)</t>
    </r>
  </si>
  <si>
    <t>Binary</t>
  </si>
  <si>
    <t>Decimal</t>
  </si>
  <si>
    <t>2^0</t>
  </si>
  <si>
    <t>2^8</t>
  </si>
  <si>
    <t>2^16</t>
  </si>
  <si>
    <t>2^1</t>
  </si>
  <si>
    <t>2^9</t>
  </si>
  <si>
    <t>2^17</t>
  </si>
  <si>
    <t>2^2</t>
  </si>
  <si>
    <t>2^10</t>
  </si>
  <si>
    <t>2^18</t>
  </si>
  <si>
    <t>2^3</t>
  </si>
  <si>
    <t>2^11</t>
  </si>
  <si>
    <t>2^19</t>
  </si>
  <si>
    <t>2^4</t>
  </si>
  <si>
    <t>2^12</t>
  </si>
  <si>
    <t>2^20</t>
  </si>
  <si>
    <t>2^5</t>
  </si>
  <si>
    <t>2^13</t>
  </si>
  <si>
    <t>2^21</t>
  </si>
  <si>
    <t>2^6</t>
  </si>
  <si>
    <t>2^14</t>
  </si>
  <si>
    <t>2^22</t>
  </si>
  <si>
    <t>2^7</t>
  </si>
  <si>
    <t>2^15</t>
  </si>
  <si>
    <t>2^23</t>
  </si>
  <si>
    <t>Special Information</t>
  </si>
  <si>
    <t>Multicast Transmission:</t>
  </si>
  <si>
    <r>
      <t xml:space="preserve">IPv4 </t>
    </r>
    <r>
      <rPr>
        <b/>
        <sz val="11"/>
        <color theme="1"/>
        <rFont val="Calibri"/>
        <family val="2"/>
        <scheme val="minor"/>
      </rPr>
      <t>224.0.0.0</t>
    </r>
    <r>
      <rPr>
        <sz val="11"/>
        <color theme="1"/>
        <rFont val="Calibri"/>
        <family val="2"/>
        <scheme val="minor"/>
      </rPr>
      <t xml:space="preserve"> tot </t>
    </r>
    <r>
      <rPr>
        <b/>
        <sz val="11"/>
        <color theme="1"/>
        <rFont val="Calibri"/>
        <family val="2"/>
        <scheme val="minor"/>
      </rPr>
      <t xml:space="preserve">239.255.255.255 </t>
    </r>
    <r>
      <rPr>
        <sz val="11"/>
        <color theme="1"/>
        <rFont val="Calibri"/>
        <family val="2"/>
        <scheme val="minor"/>
      </rPr>
      <t xml:space="preserve">adressen zijn hiervoor gereserveerd. </t>
    </r>
  </si>
  <si>
    <t>Public Addresses:</t>
  </si>
  <si>
    <t>Adressen die wereldwijd gerouted worden tussen ISP's. Enkel met deze kan je toegang tot het internet verkrijgen.</t>
  </si>
  <si>
    <t xml:space="preserve">
Private Addresses:</t>
  </si>
  <si>
    <r>
      <t xml:space="preserve">Deze adressen zijn niet uniek en kunnen binnen een internal network gebruikt worden. Home routers geven dit vaak aan de verbonden devices In de router wordt NAT (network address translation) gebruikt om deze te vertalen naar een public address.
&gt; </t>
    </r>
    <r>
      <rPr>
        <b/>
        <sz val="11"/>
        <color theme="1"/>
        <rFont val="Calibri"/>
        <family val="2"/>
        <scheme val="minor"/>
      </rPr>
      <t>10.0.0.0 /8</t>
    </r>
    <r>
      <rPr>
        <sz val="11"/>
        <color theme="1"/>
        <rFont val="Calibri"/>
        <family val="2"/>
        <scheme val="minor"/>
      </rPr>
      <t xml:space="preserve">            (10.0.0.0 - 10.255.255.255)
&gt; </t>
    </r>
    <r>
      <rPr>
        <b/>
        <sz val="11"/>
        <color theme="1"/>
        <rFont val="Calibri"/>
        <family val="2"/>
        <scheme val="minor"/>
      </rPr>
      <t>172.16.0.0 /12</t>
    </r>
    <r>
      <rPr>
        <sz val="11"/>
        <color theme="1"/>
        <rFont val="Calibri"/>
        <family val="2"/>
        <scheme val="minor"/>
      </rPr>
      <t xml:space="preserve">     (172.16.0.0 - 172.31.255.255)
&gt; </t>
    </r>
    <r>
      <rPr>
        <b/>
        <sz val="11"/>
        <color theme="1"/>
        <rFont val="Calibri"/>
        <family val="2"/>
        <scheme val="minor"/>
      </rPr>
      <t>192.168.0.0 /16</t>
    </r>
    <r>
      <rPr>
        <sz val="11"/>
        <color theme="1"/>
        <rFont val="Calibri"/>
        <family val="2"/>
        <scheme val="minor"/>
      </rPr>
      <t xml:space="preserve">   (192.168.0.0 - 192.168.255.255)</t>
    </r>
  </si>
  <si>
    <t>Loopback Addresses:</t>
  </si>
  <si>
    <r>
      <rPr>
        <b/>
        <sz val="11"/>
        <color theme="1"/>
        <rFont val="Calibri"/>
        <family val="2"/>
        <scheme val="minor"/>
      </rPr>
      <t>127.0.0.0 /8</t>
    </r>
    <r>
      <rPr>
        <sz val="11"/>
        <color theme="1"/>
        <rFont val="Calibri"/>
        <family val="2"/>
        <scheme val="minor"/>
      </rPr>
      <t xml:space="preserve"> - meestal altijd 127.0.0.1 gebruikt - wordt ingezet om trafiek naar hetzelfde toestel terug te sturen.</t>
    </r>
  </si>
  <si>
    <t>Link-Local Addresses:</t>
  </si>
  <si>
    <r>
      <rPr>
        <b/>
        <sz val="11"/>
        <color theme="1"/>
        <rFont val="Calibri"/>
        <family val="2"/>
        <scheme val="minor"/>
      </rPr>
      <t>169.254.0.0 /16</t>
    </r>
    <r>
      <rPr>
        <sz val="11"/>
        <color theme="1"/>
        <rFont val="Calibri"/>
        <family val="2"/>
        <scheme val="minor"/>
      </rPr>
      <t xml:space="preserve"> - APIPA - Automatic Private IP Adressing wordt gebruikt wanneer de DHCP servers niet beschikbaar zijn.</t>
    </r>
  </si>
  <si>
    <t>TEST-NET Addresses:</t>
  </si>
  <si>
    <r>
      <rPr>
        <b/>
        <sz val="11"/>
        <color theme="1"/>
        <rFont val="Calibri"/>
        <family val="2"/>
        <scheme val="minor"/>
      </rPr>
      <t>192.0.2.0 /24</t>
    </r>
    <r>
      <rPr>
        <sz val="11"/>
        <color theme="1"/>
        <rFont val="Calibri"/>
        <family val="2"/>
        <scheme val="minor"/>
      </rPr>
      <t xml:space="preserve"> - speciaal voor teaching en learning purposes, kan gebruikt worden in documentatie en netwerkvoorbeelden.</t>
    </r>
  </si>
  <si>
    <t>Legacy Classful Addressing:</t>
  </si>
  <si>
    <t>Klasse A</t>
  </si>
  <si>
    <t>Klasse B</t>
  </si>
  <si>
    <t>Klasse C</t>
  </si>
  <si>
    <t>Address Block</t>
  </si>
  <si>
    <t>0.0.0.0 - 127.0.0.0</t>
  </si>
  <si>
    <t>128.0.0.0 - 191.255.0.0</t>
  </si>
  <si>
    <t>192.0.0.0 - 223.255.255.0</t>
  </si>
  <si>
    <t>Default Subnet Mask</t>
  </si>
  <si>
    <t>/8 (255.0.0.0)</t>
  </si>
  <si>
    <t>/16 (255.255.0.0)</t>
  </si>
  <si>
    <t>/24 (255.255.255.0)</t>
  </si>
  <si>
    <t>Max Number of Networks</t>
  </si>
  <si>
    <t>2,097,152</t>
  </si>
  <si>
    <t>Number of Host per Network</t>
  </si>
  <si>
    <t>16,777,214</t>
  </si>
  <si>
    <t>High order bit</t>
  </si>
  <si>
    <t>0xxxxxxx.__.__.__</t>
  </si>
  <si>
    <t>10xxxxxx.__.__.__</t>
  </si>
  <si>
    <t>110xxxxx.__.__.__</t>
  </si>
  <si>
    <t>IPv6 Unicast Addresses:</t>
  </si>
  <si>
    <r>
      <rPr>
        <b/>
        <sz val="11"/>
        <color theme="1"/>
        <rFont val="Calibri"/>
        <family val="2"/>
        <scheme val="minor"/>
      </rPr>
      <t xml:space="preserve">Loopback </t>
    </r>
    <r>
      <rPr>
        <sz val="11"/>
        <color theme="1"/>
        <rFont val="Calibri"/>
        <family val="2"/>
        <scheme val="minor"/>
      </rPr>
      <t xml:space="preserve"> ::1/128</t>
    </r>
  </si>
  <si>
    <r>
      <rPr>
        <b/>
        <sz val="11"/>
        <color theme="1"/>
        <rFont val="Calibri"/>
        <family val="2"/>
        <scheme val="minor"/>
      </rPr>
      <t xml:space="preserve">Unspecified Address </t>
    </r>
    <r>
      <rPr>
        <sz val="11"/>
        <color theme="1"/>
        <rFont val="Calibri"/>
        <family val="2"/>
        <scheme val="minor"/>
      </rPr>
      <t xml:space="preserve"> ::/128</t>
    </r>
  </si>
  <si>
    <r>
      <rPr>
        <b/>
        <sz val="11"/>
        <color theme="1"/>
        <rFont val="Calibri"/>
        <family val="2"/>
        <scheme val="minor"/>
      </rPr>
      <t>Unique Local</t>
    </r>
    <r>
      <rPr>
        <sz val="11"/>
        <color theme="1"/>
        <rFont val="Calibri"/>
        <family val="2"/>
        <scheme val="minor"/>
      </rPr>
      <t xml:space="preserve">  FC00::/7 - FDFF::/7</t>
    </r>
  </si>
  <si>
    <r>
      <rPr>
        <b/>
        <sz val="11"/>
        <color theme="1"/>
        <rFont val="Calibri"/>
        <family val="2"/>
        <scheme val="minor"/>
      </rPr>
      <t>Link-Local</t>
    </r>
    <r>
      <rPr>
        <sz val="11"/>
        <color theme="1"/>
        <rFont val="Calibri"/>
        <family val="2"/>
        <scheme val="minor"/>
      </rPr>
      <t xml:space="preserve">  FE80::/10</t>
    </r>
  </si>
  <si>
    <t>IPv6 Multicast Addresses:</t>
  </si>
  <si>
    <t>&gt; FF00::/8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</si>
</sst>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theme="1"/>
      <name val="Calibri"/>
      <family val="2"/>
      <scheme val="minor"/>
    </font>
    <font>
      <b/>
      <sz val="13"/>
      <color theme="3"/>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sz val="12"/>
      <color theme="1"/>
      <name val="Calibri"/>
      <family val="2"/>
      <scheme val="minor"/>
    </font>
    <font>
      <b/>
      <sz val="12"/>
      <color theme="0"/>
      <name val="Calibri"/>
      <family val="2"/>
      <scheme val="minor"/>
    </font>
    <font>
      <b/>
      <sz val="12"/>
      <color rgb="FF0070C0"/>
      <name val="Calibri"/>
      <family val="2"/>
      <scheme val="minor"/>
    </font>
    <font>
      <b/>
      <sz val="14"/>
      <color theme="0"/>
      <name val="Calibri"/>
      <family val="2"/>
      <scheme val="minor"/>
    </font>
    <font>
      <i/>
      <sz val="10"/>
      <color theme="1"/>
      <name val="Calibri"/>
      <family val="2"/>
      <scheme val="minor"/>
    </font>
    <font>
      <b/>
      <sz val="11"/>
      <color theme="1"/>
      <name val="Symbol"/>
      <family val="1"/>
      <charset val="2"/>
    </font>
    <font>
      <b/>
      <sz val="13"/>
      <color theme="0"/>
      <name val="Calibri"/>
      <family val="2"/>
      <scheme val="minor"/>
    </font>
    <font>
      <sz val="11"/>
      <color rgb="FF00B050"/>
      <name val="Calibri"/>
      <family val="2"/>
      <scheme val="minor"/>
    </font>
    <font>
      <b/>
      <sz val="12"/>
      <name val="Calibri"/>
      <family val="2"/>
      <scheme val="minor"/>
    </font>
  </fonts>
  <fills count="9">
    <fill>
      <patternFill patternType="none"/>
    </fill>
    <fill>
      <patternFill patternType="gray125"/>
    </fill>
    <fill>
      <patternFill patternType="solid">
        <fgColor theme="8" tint="0.79998168889431442"/>
        <bgColor theme="8" tint="0.79998168889431442"/>
      </patternFill>
    </fill>
    <fill>
      <patternFill patternType="solid">
        <fgColor theme="7"/>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4"/>
        <bgColor indexed="64"/>
      </patternFill>
    </fill>
    <fill>
      <patternFill patternType="solid">
        <fgColor theme="0" tint="-4.9989318521683403E-2"/>
        <bgColor indexed="64"/>
      </patternFill>
    </fill>
    <fill>
      <patternFill patternType="solid">
        <fgColor theme="4"/>
        <bgColor theme="8"/>
      </patternFill>
    </fill>
  </fills>
  <borders count="49">
    <border>
      <left/>
      <right/>
      <top/>
      <bottom/>
      <diagonal/>
    </border>
    <border>
      <left/>
      <right/>
      <top/>
      <bottom style="thick">
        <color theme="4" tint="0.499984740745262"/>
      </bottom>
      <diagonal/>
    </border>
    <border>
      <left/>
      <right/>
      <top/>
      <bottom style="thin">
        <color indexed="64"/>
      </bottom>
      <diagonal/>
    </border>
    <border>
      <left/>
      <right/>
      <top/>
      <bottom style="thick">
        <color indexed="64"/>
      </bottom>
      <diagonal/>
    </border>
    <border>
      <left style="thin">
        <color theme="8" tint="0.39997558519241921"/>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indexed="64"/>
      </right>
      <top/>
      <bottom/>
      <diagonal/>
    </border>
    <border>
      <left/>
      <right style="medium">
        <color indexed="64"/>
      </right>
      <top/>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
      <left/>
      <right/>
      <top style="thin">
        <color indexed="64"/>
      </top>
      <bottom style="thin">
        <color indexed="64"/>
      </bottom>
      <diagonal/>
    </border>
    <border>
      <left/>
      <right/>
      <top style="thin">
        <color indexed="64"/>
      </top>
      <bottom/>
      <diagonal/>
    </border>
    <border>
      <left style="mediumDashDotDot">
        <color auto="1"/>
      </left>
      <right/>
      <top style="mediumDashDotDot">
        <color auto="1"/>
      </top>
      <bottom/>
      <diagonal/>
    </border>
    <border>
      <left/>
      <right/>
      <top style="mediumDashDotDot">
        <color auto="1"/>
      </top>
      <bottom/>
      <diagonal/>
    </border>
    <border>
      <left/>
      <right style="mediumDashDotDot">
        <color auto="1"/>
      </right>
      <top style="mediumDashDotDot">
        <color auto="1"/>
      </top>
      <bottom/>
      <diagonal/>
    </border>
    <border>
      <left style="mediumDashDotDot">
        <color auto="1"/>
      </left>
      <right style="thin">
        <color indexed="64"/>
      </right>
      <top/>
      <bottom/>
      <diagonal/>
    </border>
    <border>
      <left/>
      <right style="mediumDashDotDot">
        <color auto="1"/>
      </right>
      <top/>
      <bottom/>
      <diagonal/>
    </border>
    <border>
      <left style="mediumDashDotDot">
        <color auto="1"/>
      </left>
      <right/>
      <top/>
      <bottom/>
      <diagonal/>
    </border>
    <border>
      <left style="mediumDashDotDot">
        <color auto="1"/>
      </left>
      <right/>
      <top/>
      <bottom style="thin">
        <color indexed="64"/>
      </bottom>
      <diagonal/>
    </border>
    <border>
      <left/>
      <right style="mediumDashDotDot">
        <color auto="1"/>
      </right>
      <top/>
      <bottom style="thin">
        <color indexed="64"/>
      </bottom>
      <diagonal/>
    </border>
    <border>
      <left style="mediumDashDotDot">
        <color auto="1"/>
      </left>
      <right/>
      <top/>
      <bottom style="mediumDashDotDot">
        <color auto="1"/>
      </bottom>
      <diagonal/>
    </border>
    <border>
      <left/>
      <right/>
      <top/>
      <bottom style="mediumDashDotDot">
        <color auto="1"/>
      </bottom>
      <diagonal/>
    </border>
    <border>
      <left/>
      <right style="mediumDashDotDot">
        <color auto="1"/>
      </right>
      <top/>
      <bottom style="mediumDashDotDot">
        <color auto="1"/>
      </bottom>
      <diagonal/>
    </border>
    <border>
      <left style="slantDashDot">
        <color auto="1"/>
      </left>
      <right/>
      <top style="slantDashDot">
        <color auto="1"/>
      </top>
      <bottom/>
      <diagonal/>
    </border>
    <border>
      <left/>
      <right/>
      <top style="slantDashDot">
        <color auto="1"/>
      </top>
      <bottom/>
      <diagonal/>
    </border>
    <border>
      <left/>
      <right style="slantDashDot">
        <color auto="1"/>
      </right>
      <top style="slantDashDot">
        <color auto="1"/>
      </top>
      <bottom/>
      <diagonal/>
    </border>
    <border>
      <left style="slantDashDot">
        <color auto="1"/>
      </left>
      <right/>
      <top/>
      <bottom style="thin">
        <color indexed="64"/>
      </bottom>
      <diagonal/>
    </border>
    <border>
      <left style="slantDashDot">
        <color auto="1"/>
      </left>
      <right/>
      <top/>
      <bottom/>
      <diagonal/>
    </border>
    <border>
      <left/>
      <right style="slantDashDot">
        <color auto="1"/>
      </right>
      <top/>
      <bottom/>
      <diagonal/>
    </border>
    <border>
      <left style="slantDashDot">
        <color auto="1"/>
      </left>
      <right/>
      <top/>
      <bottom style="slantDashDot">
        <color auto="1"/>
      </bottom>
      <diagonal/>
    </border>
    <border>
      <left/>
      <right/>
      <top/>
      <bottom style="slantDashDot">
        <color auto="1"/>
      </bottom>
      <diagonal/>
    </border>
    <border>
      <left/>
      <right style="slantDashDot">
        <color auto="1"/>
      </right>
      <top/>
      <bottom style="slantDashDot">
        <color auto="1"/>
      </bottom>
      <diagonal/>
    </border>
    <border>
      <left style="slantDashDot">
        <color auto="1"/>
      </left>
      <right/>
      <top style="slantDashDot">
        <color auto="1"/>
      </top>
      <bottom style="thin">
        <color indexed="64"/>
      </bottom>
      <diagonal/>
    </border>
    <border>
      <left style="thin">
        <color theme="8" tint="0.39997558519241921"/>
      </left>
      <right/>
      <top style="slantDashDot">
        <color auto="1"/>
      </top>
      <bottom style="thin">
        <color theme="8" tint="0.39997558519241921"/>
      </bottom>
      <diagonal/>
    </border>
    <border>
      <left/>
      <right style="thin">
        <color theme="8" tint="0.39997558519241921"/>
      </right>
      <top style="slantDashDot">
        <color auto="1"/>
      </top>
      <bottom style="thin">
        <color theme="8" tint="0.39997558519241921"/>
      </bottom>
      <diagonal/>
    </border>
    <border>
      <left style="thin">
        <color theme="8" tint="0.39997558519241921"/>
      </left>
      <right/>
      <top/>
      <bottom style="thin">
        <color theme="8" tint="0.39997558519241921"/>
      </bottom>
      <diagonal/>
    </border>
    <border>
      <left style="thin">
        <color theme="8" tint="0.39997558519241921"/>
      </left>
      <right/>
      <top style="thin">
        <color theme="8" tint="0.39997558519241921"/>
      </top>
      <bottom style="slantDashDot">
        <color auto="1"/>
      </bottom>
      <diagonal/>
    </border>
    <border>
      <left/>
      <right style="thin">
        <color theme="8" tint="0.39997558519241921"/>
      </right>
      <top style="thin">
        <color theme="8" tint="0.39997558519241921"/>
      </top>
      <bottom style="slantDashDot">
        <color auto="1"/>
      </bottom>
      <diagonal/>
    </border>
    <border>
      <left/>
      <right/>
      <top style="slantDashDot">
        <color auto="1"/>
      </top>
      <bottom style="slantDashDot">
        <color indexed="64"/>
      </bottom>
      <diagonal/>
    </border>
    <border>
      <left/>
      <right/>
      <top style="slantDashDot">
        <color auto="1"/>
      </top>
      <bottom style="thin">
        <color theme="8" tint="0.39997558519241921"/>
      </bottom>
      <diagonal/>
    </border>
    <border>
      <left/>
      <right/>
      <top style="thin">
        <color theme="8" tint="0.39997558519241921"/>
      </top>
      <bottom style="slantDashDot">
        <color auto="1"/>
      </bottom>
      <diagonal/>
    </border>
    <border>
      <left/>
      <right style="slantDashDot">
        <color auto="1"/>
      </right>
      <top style="slantDashDot">
        <color auto="1"/>
      </top>
      <bottom style="thin">
        <color theme="8" tint="0.39997558519241921"/>
      </bottom>
      <diagonal/>
    </border>
    <border>
      <left/>
      <right style="slantDashDot">
        <color auto="1"/>
      </right>
      <top/>
      <bottom style="thin">
        <color theme="8" tint="0.39997558519241921"/>
      </bottom>
      <diagonal/>
    </border>
    <border>
      <left/>
      <right style="slantDashDot">
        <color auto="1"/>
      </right>
      <top style="thin">
        <color theme="8" tint="0.39997558519241921"/>
      </top>
      <bottom style="thin">
        <color theme="8" tint="0.39997558519241921"/>
      </bottom>
      <diagonal/>
    </border>
    <border>
      <left/>
      <right style="slantDashDot">
        <color auto="1"/>
      </right>
      <top style="thin">
        <color theme="8" tint="0.39997558519241921"/>
      </top>
      <bottom style="slantDashDot">
        <color auto="1"/>
      </bottom>
      <diagonal/>
    </border>
    <border>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xf numFmtId="0" fontId="2" fillId="0" borderId="1" applyNumberFormat="0" applyFill="0" applyAlignment="0" applyProtection="0"/>
    <xf numFmtId="0" fontId="1" fillId="0" borderId="0"/>
  </cellStyleXfs>
  <cellXfs count="109">
    <xf numFmtId="0" fontId="0" fillId="0" borderId="0" xfId="0"/>
    <xf numFmtId="0" fontId="0" fillId="2" borderId="5" xfId="0" applyFont="1" applyFill="1" applyBorder="1"/>
    <xf numFmtId="0" fontId="0" fillId="0" borderId="5" xfId="0" applyFont="1" applyBorder="1"/>
    <xf numFmtId="0" fontId="0" fillId="2" borderId="4" xfId="0" applyFont="1" applyFill="1" applyBorder="1" applyAlignment="1">
      <alignment horizontal="right"/>
    </xf>
    <xf numFmtId="0" fontId="0" fillId="0" borderId="4" xfId="0" applyFont="1" applyBorder="1" applyAlignment="1">
      <alignment horizontal="right"/>
    </xf>
    <xf numFmtId="0" fontId="4" fillId="3" borderId="5" xfId="0" applyFont="1" applyFill="1" applyBorder="1"/>
    <xf numFmtId="0" fontId="0" fillId="0" borderId="0" xfId="0" applyBorder="1"/>
    <xf numFmtId="0" fontId="0" fillId="0" borderId="0" xfId="0" applyAlignment="1">
      <alignment vertical="center"/>
    </xf>
    <xf numFmtId="0" fontId="0" fillId="0" borderId="0" xfId="0" applyAlignment="1">
      <alignment horizontal="center" vertical="center"/>
    </xf>
    <xf numFmtId="0" fontId="9" fillId="0" borderId="2" xfId="0" applyFont="1" applyBorder="1" applyAlignment="1">
      <alignment vertical="center"/>
    </xf>
    <xf numFmtId="0" fontId="9" fillId="0" borderId="12" xfId="0" applyFont="1" applyBorder="1" applyAlignment="1">
      <alignment vertical="center"/>
    </xf>
    <xf numFmtId="0" fontId="0" fillId="0" borderId="2" xfId="0" applyBorder="1" applyAlignment="1">
      <alignment horizontal="right"/>
    </xf>
    <xf numFmtId="0" fontId="0" fillId="0" borderId="2" xfId="0" applyBorder="1"/>
    <xf numFmtId="0" fontId="0" fillId="0" borderId="12" xfId="0" applyBorder="1" applyAlignment="1">
      <alignment horizontal="left" vertical="center" indent="1"/>
    </xf>
    <xf numFmtId="0" fontId="0" fillId="0" borderId="0" xfId="0" applyBorder="1" applyAlignment="1">
      <alignment horizontal="left" vertical="center" wrapText="1" indent="1"/>
    </xf>
    <xf numFmtId="0" fontId="4" fillId="3" borderId="6" xfId="0" applyFont="1" applyFill="1" applyBorder="1" applyAlignment="1">
      <alignment horizontal="right"/>
    </xf>
    <xf numFmtId="0" fontId="2" fillId="0" borderId="0" xfId="1" applyBorder="1" applyAlignment="1">
      <alignment vertical="center"/>
    </xf>
    <xf numFmtId="0" fontId="0" fillId="0" borderId="0" xfId="0" applyBorder="1" applyAlignment="1">
      <alignment horizontal="right"/>
    </xf>
    <xf numFmtId="0" fontId="1" fillId="0" borderId="0" xfId="2"/>
    <xf numFmtId="0" fontId="4" fillId="5" borderId="7" xfId="0" applyFont="1" applyFill="1" applyBorder="1" applyAlignment="1">
      <alignment horizontal="center"/>
    </xf>
    <xf numFmtId="0" fontId="4" fillId="5" borderId="10" xfId="0" applyFont="1" applyFill="1" applyBorder="1" applyAlignment="1">
      <alignment horizontal="center"/>
    </xf>
    <xf numFmtId="0" fontId="4" fillId="5" borderId="17" xfId="0" applyFont="1" applyFill="1" applyBorder="1" applyAlignment="1">
      <alignment horizontal="center"/>
    </xf>
    <xf numFmtId="0" fontId="4" fillId="5" borderId="18" xfId="0" applyFont="1" applyFill="1" applyBorder="1" applyAlignment="1">
      <alignment horizontal="center"/>
    </xf>
    <xf numFmtId="0" fontId="0" fillId="0" borderId="19" xfId="0" applyBorder="1" applyAlignment="1">
      <alignment horizontal="right"/>
    </xf>
    <xf numFmtId="0" fontId="0" fillId="0" borderId="18" xfId="0" applyBorder="1"/>
    <xf numFmtId="0" fontId="0" fillId="0" borderId="20" xfId="0" applyBorder="1" applyAlignment="1">
      <alignment horizontal="right"/>
    </xf>
    <xf numFmtId="0" fontId="0" fillId="0" borderId="21" xfId="0" applyBorder="1"/>
    <xf numFmtId="0" fontId="0" fillId="0" borderId="0" xfId="0" applyNumberFormat="1" applyBorder="1"/>
    <xf numFmtId="0" fontId="0" fillId="0" borderId="19" xfId="0" applyBorder="1"/>
    <xf numFmtId="0" fontId="4" fillId="5" borderId="28" xfId="0" applyFont="1" applyFill="1" applyBorder="1" applyAlignment="1">
      <alignment horizontal="center"/>
    </xf>
    <xf numFmtId="0" fontId="4" fillId="5" borderId="29" xfId="0" applyFont="1" applyFill="1" applyBorder="1" applyAlignment="1">
      <alignment horizontal="center"/>
    </xf>
    <xf numFmtId="0" fontId="0" fillId="0" borderId="30" xfId="0" applyBorder="1"/>
    <xf numFmtId="0" fontId="12" fillId="7" borderId="29" xfId="0" applyFont="1" applyFill="1" applyBorder="1" applyAlignment="1">
      <alignment horizontal="center" vertical="center"/>
    </xf>
    <xf numFmtId="0" fontId="0" fillId="0" borderId="30" xfId="0" applyBorder="1" applyAlignment="1">
      <alignment horizontal="right"/>
    </xf>
    <xf numFmtId="0" fontId="0" fillId="0" borderId="32" xfId="0" applyBorder="1" applyAlignment="1">
      <alignment horizontal="right"/>
    </xf>
    <xf numFmtId="0" fontId="0" fillId="0" borderId="33" xfId="0" applyBorder="1" applyAlignment="1">
      <alignment horizontal="right"/>
    </xf>
    <xf numFmtId="0" fontId="4" fillId="5" borderId="34" xfId="0" applyFont="1" applyFill="1" applyBorder="1" applyAlignment="1">
      <alignment horizontal="center"/>
    </xf>
    <xf numFmtId="0" fontId="0" fillId="0" borderId="32" xfId="0" applyBorder="1"/>
    <xf numFmtId="0" fontId="0" fillId="0" borderId="33" xfId="0" applyBorder="1"/>
    <xf numFmtId="0" fontId="0" fillId="0" borderId="26" xfId="0" applyBorder="1"/>
    <xf numFmtId="0" fontId="8" fillId="8" borderId="35" xfId="0" applyFont="1" applyFill="1" applyBorder="1" applyAlignment="1">
      <alignment horizontal="center"/>
    </xf>
    <xf numFmtId="0" fontId="8" fillId="8" borderId="36" xfId="0" applyFont="1" applyFill="1" applyBorder="1" applyAlignment="1">
      <alignment horizontal="center"/>
    </xf>
    <xf numFmtId="0" fontId="0" fillId="2" borderId="37" xfId="0" applyFont="1" applyFill="1" applyBorder="1" applyAlignment="1">
      <alignment horizontal="right"/>
    </xf>
    <xf numFmtId="0" fontId="0" fillId="0" borderId="27" xfId="0" applyBorder="1"/>
    <xf numFmtId="0" fontId="4" fillId="3" borderId="39" xfId="0" applyFont="1" applyFill="1" applyBorder="1"/>
    <xf numFmtId="0" fontId="0" fillId="0" borderId="38" xfId="0" applyFont="1" applyBorder="1" applyAlignment="1">
      <alignment horizontal="right"/>
    </xf>
    <xf numFmtId="0" fontId="0" fillId="0" borderId="39" xfId="0" applyFont="1" applyBorder="1"/>
    <xf numFmtId="0" fontId="0" fillId="0" borderId="0" xfId="0" applyAlignment="1">
      <alignment horizontal="right" vertical="center"/>
    </xf>
    <xf numFmtId="0" fontId="0" fillId="0" borderId="40" xfId="0" applyBorder="1"/>
    <xf numFmtId="0" fontId="0" fillId="0" borderId="30" xfId="0" applyBorder="1" applyAlignment="1">
      <alignment horizontal="right" vertical="center"/>
    </xf>
    <xf numFmtId="0" fontId="7" fillId="0" borderId="12" xfId="0" applyFont="1" applyBorder="1" applyAlignment="1">
      <alignment vertical="center"/>
    </xf>
    <xf numFmtId="0" fontId="0" fillId="0" borderId="0" xfId="0" applyBorder="1" applyAlignment="1">
      <alignment horizontal="center" vertical="center"/>
    </xf>
    <xf numFmtId="0" fontId="9" fillId="0" borderId="0" xfId="0" applyFont="1" applyBorder="1" applyAlignment="1">
      <alignment horizontal="left" vertical="center"/>
    </xf>
    <xf numFmtId="0" fontId="0" fillId="0" borderId="13" xfId="0" applyBorder="1"/>
    <xf numFmtId="0" fontId="0" fillId="0" borderId="13" xfId="0" applyBorder="1" applyAlignment="1">
      <alignment vertical="center"/>
    </xf>
    <xf numFmtId="0" fontId="0" fillId="0" borderId="2" xfId="0" applyBorder="1" applyAlignment="1">
      <alignment vertical="center"/>
    </xf>
    <xf numFmtId="0" fontId="5" fillId="0" borderId="13" xfId="0" applyFont="1" applyBorder="1"/>
    <xf numFmtId="0" fontId="8" fillId="8" borderId="41" xfId="0" applyFont="1" applyFill="1" applyBorder="1" applyAlignment="1">
      <alignment horizontal="center"/>
    </xf>
    <xf numFmtId="0" fontId="4" fillId="3" borderId="42" xfId="0" applyFont="1" applyFill="1" applyBorder="1" applyAlignment="1">
      <alignment horizontal="right"/>
    </xf>
    <xf numFmtId="0" fontId="8" fillId="8" borderId="43" xfId="0" applyFont="1" applyFill="1" applyBorder="1" applyAlignment="1">
      <alignment horizontal="center"/>
    </xf>
    <xf numFmtId="0" fontId="0" fillId="2" borderId="44" xfId="0" applyFont="1" applyFill="1" applyBorder="1"/>
    <xf numFmtId="0" fontId="0" fillId="0" borderId="45" xfId="0" applyFont="1" applyBorder="1"/>
    <xf numFmtId="0" fontId="0" fillId="2" borderId="45" xfId="0" applyFont="1" applyFill="1" applyBorder="1"/>
    <xf numFmtId="0" fontId="0" fillId="0" borderId="46" xfId="0" applyFont="1" applyBorder="1"/>
    <xf numFmtId="0" fontId="4" fillId="0" borderId="12" xfId="0" applyFont="1" applyBorder="1" applyAlignment="1">
      <alignment horizontal="left" vertical="center"/>
    </xf>
    <xf numFmtId="0" fontId="6" fillId="0" borderId="3" xfId="0" applyFont="1" applyBorder="1" applyAlignment="1">
      <alignment horizontal="center"/>
    </xf>
    <xf numFmtId="0" fontId="0" fillId="0" borderId="11" xfId="0" applyBorder="1" applyAlignment="1">
      <alignment horizontal="center"/>
    </xf>
    <xf numFmtId="0" fontId="0" fillId="0" borderId="7" xfId="0" applyBorder="1" applyAlignment="1">
      <alignment horizontal="center"/>
    </xf>
    <xf numFmtId="0" fontId="0" fillId="0" borderId="0" xfId="0" applyAlignment="1">
      <alignment horizontal="center"/>
    </xf>
    <xf numFmtId="0" fontId="0" fillId="4" borderId="11" xfId="0" applyFill="1" applyBorder="1" applyAlignment="1">
      <alignment horizontal="center"/>
    </xf>
    <xf numFmtId="0" fontId="0" fillId="4" borderId="0" xfId="0" applyFill="1" applyBorder="1" applyAlignment="1">
      <alignment horizontal="center"/>
    </xf>
    <xf numFmtId="0" fontId="0" fillId="4" borderId="7" xfId="0" applyFill="1" applyBorder="1" applyAlignment="1">
      <alignment horizontal="center"/>
    </xf>
    <xf numFmtId="0" fontId="10" fillId="6" borderId="0" xfId="0" applyFont="1" applyFill="1" applyAlignment="1">
      <alignment horizontal="center" vertical="center"/>
    </xf>
    <xf numFmtId="0" fontId="10" fillId="6" borderId="13" xfId="0" applyFont="1" applyFill="1" applyBorder="1" applyAlignment="1">
      <alignment horizontal="center" vertical="center"/>
    </xf>
    <xf numFmtId="0" fontId="0" fillId="0" borderId="2" xfId="0" applyBorder="1" applyAlignment="1">
      <alignment horizontal="left" vertical="center"/>
    </xf>
    <xf numFmtId="0" fontId="0" fillId="0" borderId="47" xfId="0" applyBorder="1" applyAlignment="1">
      <alignment horizontal="left" vertical="center"/>
    </xf>
    <xf numFmtId="0" fontId="0" fillId="0" borderId="48" xfId="0" applyBorder="1" applyAlignment="1">
      <alignment horizontal="left" vertical="center"/>
    </xf>
    <xf numFmtId="0" fontId="0" fillId="0" borderId="2" xfId="0" applyBorder="1" applyAlignment="1">
      <alignment horizontal="right" vertical="center"/>
    </xf>
    <xf numFmtId="0" fontId="9" fillId="0" borderId="12" xfId="0" applyFont="1" applyBorder="1" applyAlignment="1">
      <alignment horizontal="left" vertical="center"/>
    </xf>
    <xf numFmtId="0" fontId="15" fillId="0" borderId="0" xfId="0" applyFont="1" applyBorder="1" applyAlignment="1">
      <alignment horizontal="left"/>
    </xf>
    <xf numFmtId="0" fontId="15" fillId="0" borderId="8" xfId="0" applyFont="1" applyBorder="1" applyAlignment="1">
      <alignment horizontal="left"/>
    </xf>
    <xf numFmtId="0" fontId="15" fillId="4" borderId="0" xfId="0" applyFont="1" applyFill="1" applyBorder="1" applyAlignment="1">
      <alignment horizontal="left"/>
    </xf>
    <xf numFmtId="0" fontId="15" fillId="4" borderId="8" xfId="0" applyFont="1" applyFill="1" applyBorder="1" applyAlignment="1">
      <alignment horizontal="left"/>
    </xf>
    <xf numFmtId="0" fontId="0" fillId="0" borderId="0"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wrapText="1"/>
    </xf>
    <xf numFmtId="0" fontId="0" fillId="0" borderId="0" xfId="0" applyBorder="1" applyAlignment="1">
      <alignment horizontal="left" vertical="center" wrapText="1"/>
    </xf>
    <xf numFmtId="0" fontId="0" fillId="0" borderId="2" xfId="0" applyBorder="1" applyAlignment="1">
      <alignment horizontal="left" vertical="center" wrapText="1"/>
    </xf>
    <xf numFmtId="0" fontId="11" fillId="7" borderId="0" xfId="0" applyFont="1" applyFill="1" applyBorder="1" applyAlignment="1">
      <alignment horizontal="center"/>
    </xf>
    <xf numFmtId="0" fontId="11" fillId="7" borderId="30" xfId="0" applyFont="1" applyFill="1" applyBorder="1" applyAlignment="1">
      <alignment horizontal="center"/>
    </xf>
    <xf numFmtId="0" fontId="0" fillId="0" borderId="22" xfId="0" applyBorder="1" applyAlignment="1">
      <alignment horizontal="left" vertical="center"/>
    </xf>
    <xf numFmtId="0" fontId="0" fillId="0" borderId="23" xfId="0" applyBorder="1" applyAlignment="1">
      <alignment horizontal="left" vertical="center"/>
    </xf>
    <xf numFmtId="0" fontId="0" fillId="0" borderId="24" xfId="0" applyBorder="1" applyAlignment="1">
      <alignment horizontal="left" vertical="center"/>
    </xf>
    <xf numFmtId="0" fontId="0" fillId="0" borderId="19" xfId="0" applyBorder="1" applyAlignment="1">
      <alignment horizontal="left" vertical="center"/>
    </xf>
    <xf numFmtId="0" fontId="0" fillId="0" borderId="18" xfId="0" applyBorder="1" applyAlignment="1">
      <alignment horizontal="left" vertical="center"/>
    </xf>
    <xf numFmtId="0" fontId="4" fillId="5" borderId="29" xfId="0" applyFont="1" applyFill="1" applyBorder="1" applyAlignment="1">
      <alignment horizontal="center" vertical="center" wrapText="1"/>
    </xf>
    <xf numFmtId="0" fontId="4" fillId="5" borderId="31" xfId="0" applyFont="1" applyFill="1" applyBorder="1" applyAlignment="1">
      <alignment horizontal="center" vertical="center" wrapText="1"/>
    </xf>
    <xf numFmtId="0" fontId="13" fillId="6" borderId="25" xfId="0" applyFont="1" applyFill="1" applyBorder="1" applyAlignment="1">
      <alignment horizontal="center" vertical="center"/>
    </xf>
    <xf numFmtId="0" fontId="13" fillId="6" borderId="26" xfId="0" applyFont="1" applyFill="1" applyBorder="1" applyAlignment="1">
      <alignment horizontal="center" vertical="center"/>
    </xf>
    <xf numFmtId="0" fontId="13" fillId="6" borderId="27" xfId="0" applyFont="1" applyFill="1" applyBorder="1" applyAlignment="1">
      <alignment horizontal="center" vertical="center"/>
    </xf>
    <xf numFmtId="0" fontId="13" fillId="6" borderId="14" xfId="0" applyFont="1" applyFill="1" applyBorder="1" applyAlignment="1">
      <alignment horizontal="center" vertical="center"/>
    </xf>
    <xf numFmtId="0" fontId="13" fillId="6" borderId="15" xfId="0" applyFont="1" applyFill="1" applyBorder="1" applyAlignment="1">
      <alignment horizontal="center" vertical="center"/>
    </xf>
    <xf numFmtId="0" fontId="13" fillId="6" borderId="16" xfId="0" applyFont="1" applyFill="1" applyBorder="1" applyAlignment="1">
      <alignment horizontal="center" vertical="center"/>
    </xf>
    <xf numFmtId="0" fontId="0" fillId="4" borderId="9" xfId="0" applyFill="1" applyBorder="1" applyAlignment="1">
      <alignment horizontal="center"/>
    </xf>
    <xf numFmtId="0" fontId="0" fillId="0" borderId="9" xfId="0" applyBorder="1" applyAlignment="1">
      <alignment horizontal="center"/>
    </xf>
    <xf numFmtId="0" fontId="9" fillId="0" borderId="13" xfId="0" applyFont="1" applyBorder="1" applyAlignment="1">
      <alignment horizontal="left" vertical="top" wrapText="1"/>
    </xf>
    <xf numFmtId="0" fontId="9" fillId="0" borderId="13" xfId="0" applyFont="1" applyBorder="1" applyAlignment="1">
      <alignment horizontal="left" vertical="top"/>
    </xf>
    <xf numFmtId="0" fontId="9" fillId="0" borderId="0" xfId="0" applyFont="1" applyBorder="1" applyAlignment="1">
      <alignment horizontal="left" vertical="top"/>
    </xf>
    <xf numFmtId="0" fontId="9" fillId="0" borderId="2" xfId="0" applyFont="1" applyBorder="1" applyAlignment="1">
      <alignment horizontal="left" vertical="top"/>
    </xf>
  </cellXfs>
  <cellStyles count="3">
    <cellStyle name="Kop 2" xfId="1" builtinId="17"/>
    <cellStyle name="Standaard" xfId="0" builtinId="0"/>
    <cellStyle name="Stijl 1" xfId="2" xr:uid="{72E124FB-167F-4BE5-8E8A-097C1FF37F0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F0C71-4DC9-4360-B8A2-1791E1E10006}">
  <dimension ref="A1:K57"/>
  <sheetViews>
    <sheetView tabSelected="1" view="pageLayout" zoomScaleNormal="100" workbookViewId="0" xr3:uid="{551D2986-DB92-529F-8CE2-CFF235953ED3}">
      <selection activeCell="B13" sqref="B13"/>
    </sheetView>
  </sheetViews>
  <sheetFormatPr defaultColWidth="8.85546875" defaultRowHeight="14.45"/>
  <cols>
    <col min="1" max="1" width="13.7109375" customWidth="1"/>
    <col min="2" max="2" width="10" customWidth="1"/>
    <col min="3" max="5" width="10.85546875" customWidth="1"/>
    <col min="6" max="6" width="14.28515625" customWidth="1"/>
    <col min="7" max="7" width="10.140625" customWidth="1"/>
    <col min="8" max="8" width="17.5703125" customWidth="1"/>
    <col min="9" max="9" width="13.140625" customWidth="1"/>
    <col min="10" max="10" width="12.7109375" customWidth="1"/>
    <col min="11" max="11" width="4.42578125" customWidth="1"/>
  </cols>
  <sheetData>
    <row r="1" spans="1:11" ht="21.6" thickBot="1">
      <c r="A1" s="65" t="s">
        <v>0</v>
      </c>
      <c r="B1" s="65"/>
      <c r="C1" s="65"/>
      <c r="D1" s="65"/>
      <c r="E1" s="65"/>
      <c r="F1" s="65"/>
      <c r="G1" s="65"/>
      <c r="H1" s="65"/>
      <c r="I1" s="65"/>
      <c r="J1" s="65"/>
      <c r="K1" s="65"/>
    </row>
    <row r="2" spans="1:11" ht="15.6" thickTop="1" thickBot="1">
      <c r="A2" s="18"/>
      <c r="B2" s="18"/>
      <c r="C2" s="18"/>
      <c r="D2" s="18"/>
      <c r="E2" s="18"/>
      <c r="F2" s="18"/>
      <c r="G2" s="18"/>
      <c r="H2" s="18"/>
      <c r="I2" s="18"/>
      <c r="J2" s="18"/>
    </row>
    <row r="3" spans="1:11" ht="21.2" customHeight="1">
      <c r="A3" s="97" t="s">
        <v>1</v>
      </c>
      <c r="B3" s="98"/>
      <c r="C3" s="98"/>
      <c r="D3" s="98"/>
      <c r="E3" s="99"/>
      <c r="G3" s="100" t="s">
        <v>2</v>
      </c>
      <c r="H3" s="101"/>
      <c r="I3" s="101"/>
      <c r="J3" s="102"/>
    </row>
    <row r="4" spans="1:11" ht="15.6" customHeight="1">
      <c r="A4" s="29" t="s">
        <v>3</v>
      </c>
      <c r="B4">
        <v>192</v>
      </c>
      <c r="C4">
        <v>168</v>
      </c>
      <c r="D4">
        <v>101</v>
      </c>
      <c r="E4" s="31">
        <v>215</v>
      </c>
      <c r="F4" t="s">
        <v>4</v>
      </c>
      <c r="G4" s="21" t="s">
        <v>5</v>
      </c>
      <c r="H4" s="20" t="s">
        <v>6</v>
      </c>
      <c r="I4" s="19" t="s">
        <v>7</v>
      </c>
      <c r="J4" s="22" t="s">
        <v>8</v>
      </c>
    </row>
    <row r="5" spans="1:11" ht="15.6" customHeight="1">
      <c r="A5" s="30" t="s">
        <v>9</v>
      </c>
      <c r="B5" s="6">
        <v>255</v>
      </c>
      <c r="C5" s="6">
        <v>255</v>
      </c>
      <c r="D5" s="6">
        <v>255</v>
      </c>
      <c r="E5" s="31">
        <v>128</v>
      </c>
      <c r="G5" s="23" t="s">
        <v>10</v>
      </c>
      <c r="H5" s="17" t="s">
        <v>11</v>
      </c>
      <c r="I5" s="6">
        <f>POWER(2,0)</f>
        <v>1</v>
      </c>
      <c r="J5" s="24">
        <f>POWER(2,24)-2</f>
        <v>16777214</v>
      </c>
    </row>
    <row r="6" spans="1:11" ht="15.6" customHeight="1">
      <c r="A6" s="32" t="s">
        <v>12</v>
      </c>
      <c r="B6" s="88" t="s">
        <v>13</v>
      </c>
      <c r="C6" s="88"/>
      <c r="D6" s="88"/>
      <c r="E6" s="89"/>
      <c r="G6" s="23" t="s">
        <v>14</v>
      </c>
      <c r="H6" s="17" t="s">
        <v>15</v>
      </c>
      <c r="I6" s="6">
        <f>POWER(2,0)</f>
        <v>1</v>
      </c>
      <c r="J6" s="24">
        <f>POWER(2,16)-2</f>
        <v>65534</v>
      </c>
    </row>
    <row r="7" spans="1:11" ht="15.6" customHeight="1">
      <c r="A7" s="29" t="s">
        <v>16</v>
      </c>
      <c r="B7" s="47" t="s">
        <v>17</v>
      </c>
      <c r="C7" s="47" t="s">
        <v>18</v>
      </c>
      <c r="D7" s="47" t="s">
        <v>19</v>
      </c>
      <c r="E7" s="49" t="s">
        <v>20</v>
      </c>
      <c r="G7" s="25" t="s">
        <v>21</v>
      </c>
      <c r="H7" s="11" t="s">
        <v>22</v>
      </c>
      <c r="I7" s="12">
        <f t="shared" ref="I7" si="0">POWER(2,0)</f>
        <v>1</v>
      </c>
      <c r="J7" s="26">
        <f>POWER(2,8)-2</f>
        <v>254</v>
      </c>
    </row>
    <row r="8" spans="1:11" ht="15.6" customHeight="1">
      <c r="A8" s="30" t="s">
        <v>23</v>
      </c>
      <c r="B8" s="17" t="s">
        <v>24</v>
      </c>
      <c r="C8" s="17" t="s">
        <v>25</v>
      </c>
      <c r="D8" s="17" t="s">
        <v>26</v>
      </c>
      <c r="E8" s="33" t="s">
        <v>27</v>
      </c>
      <c r="G8" s="23" t="s">
        <v>4</v>
      </c>
      <c r="H8" s="17" t="s">
        <v>28</v>
      </c>
      <c r="I8" s="6">
        <f>POWER(2,1)</f>
        <v>2</v>
      </c>
      <c r="J8" s="24">
        <f>POWER(2,7)-2</f>
        <v>126</v>
      </c>
    </row>
    <row r="9" spans="1:11" ht="15.6" customHeight="1">
      <c r="A9" s="32" t="s">
        <v>12</v>
      </c>
      <c r="B9" s="88" t="s">
        <v>29</v>
      </c>
      <c r="C9" s="88"/>
      <c r="D9" s="88"/>
      <c r="E9" s="89"/>
      <c r="G9" s="23" t="s">
        <v>30</v>
      </c>
      <c r="H9" s="17" t="s">
        <v>31</v>
      </c>
      <c r="I9" s="6">
        <f>POWER(2,2)</f>
        <v>4</v>
      </c>
      <c r="J9" s="24">
        <f>POWER(2,6)-2</f>
        <v>62</v>
      </c>
    </row>
    <row r="10" spans="1:11" ht="15" customHeight="1">
      <c r="A10" s="95" t="s">
        <v>32</v>
      </c>
      <c r="B10" s="17" t="s">
        <v>33</v>
      </c>
      <c r="C10" s="17" t="s">
        <v>34</v>
      </c>
      <c r="D10" s="17" t="s">
        <v>35</v>
      </c>
      <c r="E10" s="33" t="s">
        <v>36</v>
      </c>
      <c r="G10" s="23" t="s">
        <v>37</v>
      </c>
      <c r="H10" s="17" t="s">
        <v>38</v>
      </c>
      <c r="I10" s="6">
        <f>POWER(2,3)</f>
        <v>8</v>
      </c>
      <c r="J10" s="24">
        <f>POWER(2,5)-2</f>
        <v>30</v>
      </c>
    </row>
    <row r="11" spans="1:11" ht="15" thickBot="1">
      <c r="A11" s="96"/>
      <c r="B11" s="34">
        <v>192</v>
      </c>
      <c r="C11" s="34">
        <v>168</v>
      </c>
      <c r="D11" s="34">
        <v>101</v>
      </c>
      <c r="E11" s="35">
        <v>128</v>
      </c>
      <c r="G11" s="23" t="s">
        <v>39</v>
      </c>
      <c r="H11" s="17" t="s">
        <v>40</v>
      </c>
      <c r="I11" s="6">
        <f>POWER(2,4)</f>
        <v>16</v>
      </c>
      <c r="J11" s="24">
        <f>POWER(2,4)-2</f>
        <v>14</v>
      </c>
    </row>
    <row r="12" spans="1:11" ht="15" customHeight="1" thickBot="1">
      <c r="A12" s="16"/>
      <c r="B12" s="48"/>
      <c r="C12" s="48"/>
      <c r="D12" s="48"/>
      <c r="E12" s="48"/>
      <c r="G12" s="23" t="s">
        <v>41</v>
      </c>
      <c r="H12" s="17" t="s">
        <v>42</v>
      </c>
      <c r="I12" s="6">
        <f>POWER(2,5)</f>
        <v>32</v>
      </c>
      <c r="J12" s="24">
        <f>POWER(2,3)-2</f>
        <v>6</v>
      </c>
    </row>
    <row r="13" spans="1:11" ht="15.6" customHeight="1">
      <c r="A13" s="36" t="s">
        <v>3</v>
      </c>
      <c r="B13">
        <v>192</v>
      </c>
      <c r="C13">
        <v>0</v>
      </c>
      <c r="D13">
        <v>0</v>
      </c>
      <c r="E13" s="43">
        <v>0</v>
      </c>
      <c r="G13" s="25" t="s">
        <v>43</v>
      </c>
      <c r="H13" s="11" t="s">
        <v>44</v>
      </c>
      <c r="I13" s="12">
        <f>POWER(2,6)</f>
        <v>64</v>
      </c>
      <c r="J13" s="26">
        <f>POWER(2,2)-2</f>
        <v>2</v>
      </c>
    </row>
    <row r="14" spans="1:11" ht="15.6" customHeight="1">
      <c r="A14" s="30" t="s">
        <v>9</v>
      </c>
      <c r="B14" s="6">
        <v>0</v>
      </c>
      <c r="C14" s="6">
        <v>0</v>
      </c>
      <c r="D14" s="6">
        <v>0</v>
      </c>
      <c r="E14" s="31">
        <v>0</v>
      </c>
      <c r="G14" s="23" t="s">
        <v>45</v>
      </c>
      <c r="H14" s="17" t="s">
        <v>46</v>
      </c>
      <c r="I14" s="6">
        <f>POWER(2,5)</f>
        <v>32</v>
      </c>
      <c r="J14" s="24">
        <f>POWER(2,19)-2</f>
        <v>524286</v>
      </c>
    </row>
    <row r="15" spans="1:11" ht="15.6" customHeight="1">
      <c r="A15" s="32" t="s">
        <v>12</v>
      </c>
      <c r="B15" s="88" t="s">
        <v>13</v>
      </c>
      <c r="C15" s="88"/>
      <c r="D15" s="88"/>
      <c r="E15" s="89"/>
      <c r="G15" s="23" t="s">
        <v>47</v>
      </c>
      <c r="H15" s="17" t="s">
        <v>48</v>
      </c>
      <c r="I15" s="6">
        <f>POWER(2,3)</f>
        <v>8</v>
      </c>
      <c r="J15" s="24">
        <f>POWER(2,13)-2</f>
        <v>8190</v>
      </c>
    </row>
    <row r="16" spans="1:11" ht="15.6" customHeight="1">
      <c r="A16" s="29" t="s">
        <v>16</v>
      </c>
      <c r="B16" s="47" t="s">
        <v>49</v>
      </c>
      <c r="C16" s="47" t="s">
        <v>49</v>
      </c>
      <c r="D16" s="47" t="s">
        <v>49</v>
      </c>
      <c r="E16" s="49" t="s">
        <v>49</v>
      </c>
      <c r="G16" s="23" t="s">
        <v>50</v>
      </c>
      <c r="H16" s="17" t="s">
        <v>51</v>
      </c>
      <c r="I16" s="27">
        <f>POWER(2,0)</f>
        <v>1</v>
      </c>
      <c r="J16" s="24">
        <f>POWER(2,1)-2</f>
        <v>0</v>
      </c>
    </row>
    <row r="17" spans="1:11" ht="15.6" customHeight="1">
      <c r="A17" s="30" t="s">
        <v>23</v>
      </c>
      <c r="B17" s="17" t="s">
        <v>49</v>
      </c>
      <c r="C17" s="17" t="s">
        <v>49</v>
      </c>
      <c r="D17" s="17" t="s">
        <v>49</v>
      </c>
      <c r="E17" s="33" t="s">
        <v>49</v>
      </c>
      <c r="G17" s="28"/>
      <c r="H17" s="6"/>
      <c r="I17" s="6"/>
      <c r="J17" s="24"/>
    </row>
    <row r="18" spans="1:11" ht="15.6" customHeight="1">
      <c r="A18" s="32" t="s">
        <v>12</v>
      </c>
      <c r="B18" s="88" t="s">
        <v>29</v>
      </c>
      <c r="C18" s="88"/>
      <c r="D18" s="88"/>
      <c r="E18" s="89"/>
      <c r="G18" s="93" t="s">
        <v>52</v>
      </c>
      <c r="H18" s="83"/>
      <c r="I18" s="83"/>
      <c r="J18" s="94"/>
    </row>
    <row r="19" spans="1:11" ht="15" customHeight="1" thickBot="1">
      <c r="A19" s="95" t="s">
        <v>32</v>
      </c>
      <c r="B19" s="47" t="s">
        <v>49</v>
      </c>
      <c r="C19" s="47" t="s">
        <v>49</v>
      </c>
      <c r="D19" s="47" t="s">
        <v>49</v>
      </c>
      <c r="E19" s="49" t="s">
        <v>49</v>
      </c>
      <c r="G19" s="90" t="s">
        <v>53</v>
      </c>
      <c r="H19" s="91"/>
      <c r="I19" s="91"/>
      <c r="J19" s="92"/>
    </row>
    <row r="20" spans="1:11" ht="15" customHeight="1" thickBot="1">
      <c r="A20" s="96"/>
      <c r="B20" s="37">
        <v>0</v>
      </c>
      <c r="C20" s="37">
        <v>0</v>
      </c>
      <c r="D20" s="37">
        <v>0</v>
      </c>
      <c r="E20" s="38">
        <v>0</v>
      </c>
    </row>
    <row r="21" spans="1:11" ht="15.6" customHeight="1" thickBot="1">
      <c r="A21" s="16"/>
    </row>
    <row r="22" spans="1:11" ht="15.6" customHeight="1">
      <c r="A22" s="31"/>
      <c r="B22" s="57" t="s">
        <v>54</v>
      </c>
      <c r="C22" s="41" t="s">
        <v>55</v>
      </c>
      <c r="D22" s="39"/>
      <c r="E22" s="40" t="s">
        <v>54</v>
      </c>
      <c r="F22" s="41" t="s">
        <v>55</v>
      </c>
      <c r="G22" s="39"/>
      <c r="H22" s="40" t="s">
        <v>54</v>
      </c>
      <c r="I22" s="59" t="s">
        <v>55</v>
      </c>
      <c r="J22" s="6"/>
    </row>
    <row r="23" spans="1:11" ht="15.6" customHeight="1">
      <c r="A23" s="31"/>
      <c r="B23" s="15" t="s">
        <v>56</v>
      </c>
      <c r="C23" s="5">
        <f>POWER(2,0)</f>
        <v>1</v>
      </c>
      <c r="D23" s="6"/>
      <c r="E23" s="3" t="s">
        <v>57</v>
      </c>
      <c r="F23" s="1">
        <f>POWER(2,8)</f>
        <v>256</v>
      </c>
      <c r="G23" s="6"/>
      <c r="H23" s="42" t="s">
        <v>58</v>
      </c>
      <c r="I23" s="60">
        <f>POWER(2,16)</f>
        <v>65536</v>
      </c>
      <c r="J23" s="6"/>
    </row>
    <row r="24" spans="1:11">
      <c r="A24" s="31"/>
      <c r="B24" s="15" t="s">
        <v>59</v>
      </c>
      <c r="C24" s="5">
        <f>POWER(2,1)</f>
        <v>2</v>
      </c>
      <c r="D24" s="6"/>
      <c r="E24" s="4" t="s">
        <v>60</v>
      </c>
      <c r="F24" s="2">
        <f>POWER(2,9)</f>
        <v>512</v>
      </c>
      <c r="G24" s="6"/>
      <c r="H24" s="4" t="s">
        <v>61</v>
      </c>
      <c r="I24" s="61">
        <f>POWER(2,17)</f>
        <v>131072</v>
      </c>
      <c r="J24" s="6"/>
    </row>
    <row r="25" spans="1:11">
      <c r="A25" s="31"/>
      <c r="B25" s="15" t="s">
        <v>62</v>
      </c>
      <c r="C25" s="5">
        <f>POWER(2,2)</f>
        <v>4</v>
      </c>
      <c r="D25" s="6"/>
      <c r="E25" s="3" t="s">
        <v>63</v>
      </c>
      <c r="F25" s="1">
        <f>POWER(2,10)</f>
        <v>1024</v>
      </c>
      <c r="G25" s="6"/>
      <c r="H25" s="3" t="s">
        <v>64</v>
      </c>
      <c r="I25" s="62">
        <f>POWER(2,18)</f>
        <v>262144</v>
      </c>
      <c r="J25" s="6"/>
    </row>
    <row r="26" spans="1:11">
      <c r="A26" s="31"/>
      <c r="B26" s="15" t="s">
        <v>65</v>
      </c>
      <c r="C26" s="5">
        <f>POWER(2,3)</f>
        <v>8</v>
      </c>
      <c r="D26" s="6"/>
      <c r="E26" s="4" t="s">
        <v>66</v>
      </c>
      <c r="F26" s="2">
        <f>POWER(2,11)</f>
        <v>2048</v>
      </c>
      <c r="G26" s="6"/>
      <c r="H26" s="4" t="s">
        <v>67</v>
      </c>
      <c r="I26" s="61">
        <f>POWER(2,19)</f>
        <v>524288</v>
      </c>
      <c r="J26" s="6"/>
    </row>
    <row r="27" spans="1:11">
      <c r="A27" s="31"/>
      <c r="B27" s="15" t="s">
        <v>68</v>
      </c>
      <c r="C27" s="5">
        <f>POWER(2,4)</f>
        <v>16</v>
      </c>
      <c r="D27" s="6"/>
      <c r="E27" s="3" t="s">
        <v>69</v>
      </c>
      <c r="F27" s="1">
        <f>POWER(2,12)</f>
        <v>4096</v>
      </c>
      <c r="G27" s="6"/>
      <c r="H27" s="3" t="s">
        <v>70</v>
      </c>
      <c r="I27" s="62">
        <f>POWER(2,20)</f>
        <v>1048576</v>
      </c>
      <c r="J27" s="6"/>
    </row>
    <row r="28" spans="1:11">
      <c r="A28" s="31"/>
      <c r="B28" s="15" t="s">
        <v>71</v>
      </c>
      <c r="C28" s="5">
        <f>POWER(2,5)</f>
        <v>32</v>
      </c>
      <c r="D28" s="6"/>
      <c r="E28" s="4" t="s">
        <v>72</v>
      </c>
      <c r="F28" s="2">
        <f>POWER(2,13)</f>
        <v>8192</v>
      </c>
      <c r="G28" s="6"/>
      <c r="H28" s="4" t="s">
        <v>73</v>
      </c>
      <c r="I28" s="61">
        <f>POWER(2,21)</f>
        <v>2097152</v>
      </c>
      <c r="J28" s="6"/>
    </row>
    <row r="29" spans="1:11">
      <c r="A29" s="31"/>
      <c r="B29" s="15" t="s">
        <v>74</v>
      </c>
      <c r="C29" s="5">
        <f>POWER(2,6)</f>
        <v>64</v>
      </c>
      <c r="D29" s="6"/>
      <c r="E29" s="3" t="s">
        <v>75</v>
      </c>
      <c r="F29" s="1">
        <f>POWER(2,14)</f>
        <v>16384</v>
      </c>
      <c r="G29" s="6"/>
      <c r="H29" s="3" t="s">
        <v>76</v>
      </c>
      <c r="I29" s="62">
        <f>POWER(2,22)</f>
        <v>4194304</v>
      </c>
      <c r="J29" s="6"/>
    </row>
    <row r="30" spans="1:11" ht="15" thickBot="1">
      <c r="A30" s="31"/>
      <c r="B30" s="58" t="s">
        <v>77</v>
      </c>
      <c r="C30" s="44">
        <f>POWER(2,7)</f>
        <v>128</v>
      </c>
      <c r="D30" s="37"/>
      <c r="E30" s="45" t="s">
        <v>78</v>
      </c>
      <c r="F30" s="46">
        <f>POWER(2,15)</f>
        <v>32768</v>
      </c>
      <c r="G30" s="37"/>
      <c r="H30" s="45" t="s">
        <v>79</v>
      </c>
      <c r="I30" s="63">
        <f>POWER(2,23)</f>
        <v>8388608</v>
      </c>
      <c r="J30" s="6"/>
    </row>
    <row r="31" spans="1:11" ht="21.6" thickBot="1">
      <c r="A31" s="65" t="s">
        <v>80</v>
      </c>
      <c r="B31" s="65"/>
      <c r="C31" s="65"/>
      <c r="D31" s="65"/>
      <c r="E31" s="65"/>
      <c r="F31" s="65"/>
      <c r="G31" s="65"/>
      <c r="H31" s="65"/>
      <c r="I31" s="65"/>
      <c r="J31" s="65"/>
      <c r="K31" s="65"/>
    </row>
    <row r="32" spans="1:11" ht="15" thickTop="1">
      <c r="F32" s="14"/>
      <c r="G32" s="14"/>
      <c r="H32" s="14"/>
      <c r="I32" s="14"/>
      <c r="J32" s="14"/>
    </row>
    <row r="33" spans="1:11" s="7" customFormat="1" ht="21.2" customHeight="1">
      <c r="A33" s="9" t="s">
        <v>81</v>
      </c>
      <c r="B33" s="9"/>
      <c r="C33" s="83" t="s">
        <v>82</v>
      </c>
      <c r="D33" s="83"/>
      <c r="E33" s="83"/>
      <c r="F33" s="83"/>
      <c r="G33" s="83"/>
      <c r="H33" s="83"/>
      <c r="I33" s="83"/>
      <c r="J33" s="83"/>
      <c r="K33" s="83"/>
    </row>
    <row r="34" spans="1:11" s="7" customFormat="1" ht="21.2" customHeight="1">
      <c r="A34" s="10" t="s">
        <v>83</v>
      </c>
      <c r="B34" s="50"/>
      <c r="C34" s="84" t="s">
        <v>84</v>
      </c>
      <c r="D34" s="84"/>
      <c r="E34" s="84"/>
      <c r="F34" s="84"/>
      <c r="G34" s="84"/>
      <c r="H34" s="84"/>
      <c r="I34" s="84"/>
      <c r="J34" s="84"/>
      <c r="K34" s="84"/>
    </row>
    <row r="35" spans="1:11" s="7" customFormat="1" ht="21.2" customHeight="1">
      <c r="A35" s="105" t="s">
        <v>85</v>
      </c>
      <c r="B35" s="106"/>
      <c r="C35" s="85" t="s">
        <v>86</v>
      </c>
      <c r="D35" s="85"/>
      <c r="E35" s="85"/>
      <c r="F35" s="85"/>
      <c r="G35" s="85"/>
      <c r="H35" s="85"/>
      <c r="I35" s="85"/>
      <c r="J35" s="85"/>
      <c r="K35" s="85"/>
    </row>
    <row r="36" spans="1:11" s="7" customFormat="1" ht="21.2" customHeight="1">
      <c r="A36" s="107"/>
      <c r="B36" s="107"/>
      <c r="C36" s="86"/>
      <c r="D36" s="86"/>
      <c r="E36" s="86"/>
      <c r="F36" s="86"/>
      <c r="G36" s="86"/>
      <c r="H36" s="86"/>
      <c r="I36" s="86"/>
      <c r="J36" s="86"/>
      <c r="K36" s="86"/>
    </row>
    <row r="37" spans="1:11" s="7" customFormat="1" ht="14.45" customHeight="1">
      <c r="A37" s="107"/>
      <c r="B37" s="107"/>
      <c r="C37" s="86"/>
      <c r="D37" s="86"/>
      <c r="E37" s="86"/>
      <c r="F37" s="86"/>
      <c r="G37" s="86"/>
      <c r="H37" s="86"/>
      <c r="I37" s="86"/>
      <c r="J37" s="86"/>
      <c r="K37" s="86"/>
    </row>
    <row r="38" spans="1:11" s="7" customFormat="1" ht="14.45" customHeight="1">
      <c r="A38" s="107"/>
      <c r="B38" s="107"/>
      <c r="C38" s="86"/>
      <c r="D38" s="86"/>
      <c r="E38" s="86"/>
      <c r="F38" s="86"/>
      <c r="G38" s="86"/>
      <c r="H38" s="86"/>
      <c r="I38" s="86"/>
      <c r="J38" s="86"/>
      <c r="K38" s="86"/>
    </row>
    <row r="39" spans="1:11" s="7" customFormat="1" ht="14.45" customHeight="1">
      <c r="A39" s="108"/>
      <c r="B39" s="108"/>
      <c r="C39" s="87"/>
      <c r="D39" s="87"/>
      <c r="E39" s="87"/>
      <c r="F39" s="87"/>
      <c r="G39" s="87"/>
      <c r="H39" s="87"/>
      <c r="I39" s="87"/>
      <c r="J39" s="87"/>
      <c r="K39" s="87"/>
    </row>
    <row r="40" spans="1:11" s="7" customFormat="1" ht="21.2" customHeight="1">
      <c r="A40" s="10" t="s">
        <v>87</v>
      </c>
      <c r="B40" s="10"/>
      <c r="C40" s="84" t="s">
        <v>88</v>
      </c>
      <c r="D40" s="84"/>
      <c r="E40" s="84"/>
      <c r="F40" s="84"/>
      <c r="G40" s="84"/>
      <c r="H40" s="84"/>
      <c r="I40" s="84"/>
      <c r="J40" s="84"/>
      <c r="K40" s="84"/>
    </row>
    <row r="41" spans="1:11" s="7" customFormat="1" ht="21.2" customHeight="1">
      <c r="A41" s="10" t="s">
        <v>89</v>
      </c>
      <c r="B41" s="10"/>
      <c r="C41" s="84" t="s">
        <v>90</v>
      </c>
      <c r="D41" s="84"/>
      <c r="E41" s="84"/>
      <c r="F41" s="84"/>
      <c r="G41" s="84"/>
      <c r="H41" s="84"/>
      <c r="I41" s="84"/>
      <c r="J41" s="84"/>
      <c r="K41" s="84"/>
    </row>
    <row r="42" spans="1:11" s="7" customFormat="1" ht="21.2" customHeight="1">
      <c r="A42" s="9" t="s">
        <v>91</v>
      </c>
      <c r="B42" s="9"/>
      <c r="C42" s="83" t="s">
        <v>92</v>
      </c>
      <c r="D42" s="83"/>
      <c r="E42" s="83"/>
      <c r="F42" s="83"/>
      <c r="G42" s="83"/>
      <c r="H42" s="83"/>
      <c r="I42" s="83"/>
      <c r="J42" s="83"/>
      <c r="K42" s="83"/>
    </row>
    <row r="43" spans="1:11" s="7" customFormat="1" ht="21.2" customHeight="1">
      <c r="A43"/>
      <c r="B43"/>
      <c r="C43" s="53"/>
      <c r="D43" s="53"/>
      <c r="E43" s="53"/>
      <c r="F43" s="13"/>
      <c r="G43" s="13"/>
      <c r="H43" s="13"/>
      <c r="I43" s="13"/>
      <c r="J43" s="56"/>
      <c r="K43" s="54"/>
    </row>
    <row r="44" spans="1:11" s="7" customFormat="1" ht="21.2" customHeight="1">
      <c r="A44" s="72" t="s">
        <v>93</v>
      </c>
      <c r="B44" s="72"/>
      <c r="C44" s="72"/>
      <c r="D44" s="72" t="s">
        <v>94</v>
      </c>
      <c r="E44" s="72"/>
      <c r="F44" s="73" t="s">
        <v>95</v>
      </c>
      <c r="G44" s="73"/>
      <c r="H44" s="73" t="s">
        <v>96</v>
      </c>
      <c r="I44" s="73"/>
      <c r="J44"/>
    </row>
    <row r="45" spans="1:11" s="7" customFormat="1" ht="21.2" customHeight="1">
      <c r="A45" s="79" t="s">
        <v>97</v>
      </c>
      <c r="B45" s="79"/>
      <c r="C45" s="80"/>
      <c r="D45" s="104" t="s">
        <v>98</v>
      </c>
      <c r="E45" s="67"/>
      <c r="F45" s="66" t="s">
        <v>99</v>
      </c>
      <c r="G45" s="67"/>
      <c r="H45" s="66" t="s">
        <v>100</v>
      </c>
      <c r="I45" s="68"/>
      <c r="J45" s="8"/>
    </row>
    <row r="46" spans="1:11" s="7" customFormat="1" ht="21.2" customHeight="1">
      <c r="A46" s="81" t="s">
        <v>101</v>
      </c>
      <c r="B46" s="81"/>
      <c r="C46" s="82"/>
      <c r="D46" s="103" t="s">
        <v>102</v>
      </c>
      <c r="E46" s="71"/>
      <c r="F46" s="69" t="s">
        <v>103</v>
      </c>
      <c r="G46" s="71"/>
      <c r="H46" s="69" t="s">
        <v>104</v>
      </c>
      <c r="I46" s="70"/>
      <c r="J46" s="8"/>
    </row>
    <row r="47" spans="1:11" s="7" customFormat="1" ht="21.2" customHeight="1">
      <c r="A47" s="79" t="s">
        <v>105</v>
      </c>
      <c r="B47" s="79"/>
      <c r="C47" s="80"/>
      <c r="D47" s="104">
        <v>128</v>
      </c>
      <c r="E47" s="67"/>
      <c r="F47" s="66">
        <v>16.384</v>
      </c>
      <c r="G47" s="67"/>
      <c r="H47" s="66" t="s">
        <v>106</v>
      </c>
      <c r="I47" s="68"/>
      <c r="J47" s="8"/>
    </row>
    <row r="48" spans="1:11" s="7" customFormat="1" ht="21.2" customHeight="1">
      <c r="A48" s="81" t="s">
        <v>107</v>
      </c>
      <c r="B48" s="81"/>
      <c r="C48" s="82"/>
      <c r="D48" s="103" t="s">
        <v>108</v>
      </c>
      <c r="E48" s="71"/>
      <c r="F48" s="69">
        <v>65.534000000000006</v>
      </c>
      <c r="G48" s="71"/>
      <c r="H48" s="69">
        <v>254</v>
      </c>
      <c r="I48" s="70"/>
      <c r="J48" s="8"/>
    </row>
    <row r="49" spans="1:11" s="7" customFormat="1" ht="21.2" customHeight="1">
      <c r="A49" s="79" t="s">
        <v>109</v>
      </c>
      <c r="B49" s="79"/>
      <c r="C49" s="80"/>
      <c r="D49" s="104" t="s">
        <v>110</v>
      </c>
      <c r="E49" s="67"/>
      <c r="F49" s="66" t="s">
        <v>111</v>
      </c>
      <c r="G49" s="67"/>
      <c r="H49" s="68" t="s">
        <v>112</v>
      </c>
      <c r="I49" s="68"/>
    </row>
    <row r="50" spans="1:11" s="7" customFormat="1" ht="21.2" customHeight="1">
      <c r="A50" s="52"/>
      <c r="B50" s="52"/>
      <c r="C50" s="52"/>
      <c r="D50" s="51"/>
      <c r="E50" s="51"/>
      <c r="F50" s="51"/>
      <c r="G50" s="51"/>
      <c r="H50" s="8"/>
      <c r="I50" s="8"/>
    </row>
    <row r="51" spans="1:11" s="7" customFormat="1" ht="21.2" customHeight="1">
      <c r="A51" s="52"/>
      <c r="B51" s="52"/>
      <c r="C51" s="52"/>
      <c r="D51" s="51"/>
      <c r="E51" s="51"/>
      <c r="F51" s="51"/>
      <c r="G51" s="51"/>
      <c r="H51" s="8"/>
      <c r="I51" s="8"/>
    </row>
    <row r="52" spans="1:11" s="7" customFormat="1" ht="21.2" customHeight="1">
      <c r="A52" s="52"/>
      <c r="B52" s="52"/>
      <c r="C52" s="52"/>
      <c r="D52" s="51"/>
      <c r="E52" s="51"/>
      <c r="F52" s="51"/>
      <c r="G52" s="51"/>
      <c r="H52" s="8"/>
      <c r="I52" s="8"/>
      <c r="J52" s="8"/>
    </row>
    <row r="53" spans="1:11" ht="21.2" customHeight="1">
      <c r="A53" s="9" t="s">
        <v>113</v>
      </c>
      <c r="B53" s="9"/>
      <c r="C53" s="74" t="s">
        <v>114</v>
      </c>
      <c r="D53" s="75"/>
      <c r="E53" s="76" t="s">
        <v>115</v>
      </c>
      <c r="F53" s="75"/>
      <c r="G53" s="76" t="s">
        <v>116</v>
      </c>
      <c r="H53" s="75"/>
      <c r="I53" s="77" t="s">
        <v>117</v>
      </c>
      <c r="J53" s="77"/>
      <c r="K53" s="55"/>
    </row>
    <row r="54" spans="1:11" s="7" customFormat="1" ht="21.2" customHeight="1">
      <c r="A54" s="78" t="s">
        <v>118</v>
      </c>
      <c r="B54" s="78"/>
      <c r="C54" s="64" t="s">
        <v>119</v>
      </c>
      <c r="D54" s="64"/>
      <c r="E54" s="64"/>
      <c r="F54" s="64"/>
      <c r="G54" s="64"/>
      <c r="H54" s="64"/>
      <c r="I54" s="64"/>
      <c r="J54" s="64"/>
      <c r="K54" s="64"/>
    </row>
    <row r="55" spans="1:11" s="7" customFormat="1" ht="21.2" customHeight="1"/>
    <row r="56" spans="1:11" s="7" customFormat="1" ht="21.2" customHeight="1"/>
    <row r="57" spans="1:11" s="7" customFormat="1" ht="21.2" customHeight="1">
      <c r="A57"/>
      <c r="B57"/>
      <c r="C57"/>
      <c r="D57"/>
      <c r="E57"/>
    </row>
  </sheetData>
  <mergeCells count="49">
    <mergeCell ref="A47:C47"/>
    <mergeCell ref="A48:C48"/>
    <mergeCell ref="A49:C49"/>
    <mergeCell ref="D47:E47"/>
    <mergeCell ref="A35:B39"/>
    <mergeCell ref="C40:K40"/>
    <mergeCell ref="C41:K41"/>
    <mergeCell ref="C42:K42"/>
    <mergeCell ref="D45:E45"/>
    <mergeCell ref="F45:G45"/>
    <mergeCell ref="H45:I45"/>
    <mergeCell ref="G53:H53"/>
    <mergeCell ref="F46:G46"/>
    <mergeCell ref="H46:I46"/>
    <mergeCell ref="H49:I49"/>
    <mergeCell ref="D48:E48"/>
    <mergeCell ref="D49:E49"/>
    <mergeCell ref="F49:G49"/>
    <mergeCell ref="D46:E46"/>
    <mergeCell ref="A3:E3"/>
    <mergeCell ref="A10:A11"/>
    <mergeCell ref="B6:E6"/>
    <mergeCell ref="B9:E9"/>
    <mergeCell ref="G3:J3"/>
    <mergeCell ref="C33:K33"/>
    <mergeCell ref="C34:K34"/>
    <mergeCell ref="C35:K39"/>
    <mergeCell ref="A44:C44"/>
    <mergeCell ref="B15:E15"/>
    <mergeCell ref="B18:E18"/>
    <mergeCell ref="G19:J19"/>
    <mergeCell ref="G18:J18"/>
    <mergeCell ref="A19:A20"/>
    <mergeCell ref="C54:K54"/>
    <mergeCell ref="A1:K1"/>
    <mergeCell ref="F47:G47"/>
    <mergeCell ref="H47:I47"/>
    <mergeCell ref="H48:I48"/>
    <mergeCell ref="F48:G48"/>
    <mergeCell ref="D44:E44"/>
    <mergeCell ref="F44:G44"/>
    <mergeCell ref="H44:I44"/>
    <mergeCell ref="C53:D53"/>
    <mergeCell ref="E53:F53"/>
    <mergeCell ref="I53:J53"/>
    <mergeCell ref="A54:B54"/>
    <mergeCell ref="A45:C45"/>
    <mergeCell ref="A46:C46"/>
    <mergeCell ref="A31:K31"/>
  </mergeCells>
  <pageMargins left="0.81666666666666665" right="0.60956790123456794" top="0.75" bottom="0.75" header="0.3" footer="0.3"/>
  <pageSetup paperSize="9" fitToWidth="0" fitToHeight="0" orientation="landscape" horizontalDpi="4294967293" verticalDpi="0" r:id="rId1"/>
  <headerFooter>
    <oddFooter>&amp;LDocent: Ophalvens Steven&amp;CNetwerk Concepten 1&amp;RStudent: Jonas Bazi</oddFooter>
  </headerFooter>
  <ignoredErrors>
    <ignoredError sqref="I13" formula="1"/>
  </ignoredError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jonas bazi</dc:creator>
  <cp:keywords/>
  <dc:description/>
  <cp:lastModifiedBy>Rens Coenaers</cp:lastModifiedBy>
  <cp:revision/>
  <dcterms:created xsi:type="dcterms:W3CDTF">2018-01-17T00:16:02Z</dcterms:created>
  <dcterms:modified xsi:type="dcterms:W3CDTF">2018-01-17T13:13:49Z</dcterms:modified>
  <cp:category/>
  <cp:contentStatus/>
</cp:coreProperties>
</file>