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557e70be4b376/Desktop/"/>
    </mc:Choice>
  </mc:AlternateContent>
  <xr:revisionPtr revIDLastSave="0" documentId="8_{2D59E033-0405-4345-A82E-B5D4FD444332}" xr6:coauthVersionLast="47" xr6:coauthVersionMax="47" xr10:uidLastSave="{00000000-0000-0000-0000-000000000000}"/>
  <bookViews>
    <workbookView xWindow="348" yWindow="3360" windowWidth="17280" windowHeight="8880" firstSheet="12" activeTab="13" xr2:uid="{12DEDFFE-9CCD-4786-9A4A-5053C2FD99E2}"/>
  </bookViews>
  <sheets>
    <sheet name="DATE Function" sheetId="1" r:id="rId1"/>
    <sheet name="TIME Function" sheetId="2" r:id="rId2"/>
    <sheet name="DATEVALUE Function" sheetId="3" r:id="rId3"/>
    <sheet name="TIMEVALUE Function" sheetId="4" r:id="rId4"/>
    <sheet name="NOW &amp; TODAY Function" sheetId="5" r:id="rId5"/>
    <sheet name="HOUR,MINUTE,SECOND Function" sheetId="6" r:id="rId6"/>
    <sheet name="DAY, MONTH, YEAR Function" sheetId="7" r:id="rId7"/>
    <sheet name="WEEKNUM Function" sheetId="8" r:id="rId8"/>
    <sheet name="WEEKDAY Function" sheetId="9" r:id="rId9"/>
    <sheet name="EDATE Function" sheetId="10" r:id="rId10"/>
    <sheet name="EOMONTH Function" sheetId="11" r:id="rId11"/>
    <sheet name="WORKDAY Function" sheetId="12" r:id="rId12"/>
    <sheet name="WORKDAY.INTL Function" sheetId="13" r:id="rId13"/>
    <sheet name="DAYS Functio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4" l="1"/>
  <c r="C5" i="14"/>
  <c r="C2" i="14"/>
  <c r="C3" i="14"/>
  <c r="C4" i="14"/>
  <c r="E8" i="13"/>
  <c r="E4" i="13"/>
  <c r="E2" i="13"/>
  <c r="E6" i="13"/>
  <c r="E10" i="13"/>
  <c r="D2" i="12"/>
  <c r="D4" i="12"/>
  <c r="D8" i="12"/>
  <c r="D10" i="12"/>
  <c r="D6" i="12"/>
  <c r="B6" i="11"/>
  <c r="B5" i="11"/>
  <c r="B2" i="11"/>
  <c r="B4" i="11"/>
  <c r="B3" i="11"/>
  <c r="D4" i="10"/>
  <c r="D5" i="10"/>
  <c r="D8" i="10"/>
  <c r="D7" i="10"/>
  <c r="D6" i="10"/>
  <c r="F3" i="9"/>
  <c r="F4" i="9"/>
  <c r="F5" i="9"/>
  <c r="F6" i="9"/>
  <c r="D3" i="9"/>
  <c r="D4" i="9"/>
  <c r="D5" i="9"/>
  <c r="D6" i="9"/>
  <c r="F2" i="9"/>
  <c r="D2" i="9"/>
  <c r="B3" i="9"/>
  <c r="B4" i="9"/>
  <c r="B5" i="9"/>
  <c r="B6" i="9"/>
  <c r="B2" i="9"/>
  <c r="C3" i="8"/>
  <c r="C4" i="8"/>
  <c r="C5" i="8"/>
  <c r="C6" i="8"/>
  <c r="C2" i="8"/>
  <c r="D3" i="7"/>
  <c r="D4" i="7"/>
  <c r="D5" i="7"/>
  <c r="D6" i="7"/>
  <c r="D7" i="7"/>
  <c r="C3" i="7"/>
  <c r="C4" i="7"/>
  <c r="C5" i="7"/>
  <c r="C6" i="7"/>
  <c r="C7" i="7"/>
  <c r="B3" i="7"/>
  <c r="B4" i="7"/>
  <c r="B5" i="7"/>
  <c r="B6" i="7"/>
  <c r="B7" i="7"/>
  <c r="D2" i="7"/>
  <c r="C2" i="7"/>
  <c r="B2" i="7"/>
  <c r="D4" i="6"/>
  <c r="D5" i="6"/>
  <c r="D6" i="6"/>
  <c r="D7" i="6"/>
  <c r="D8" i="6"/>
  <c r="D9" i="6"/>
  <c r="C4" i="6"/>
  <c r="C5" i="6"/>
  <c r="C6" i="6"/>
  <c r="C7" i="6"/>
  <c r="C8" i="6"/>
  <c r="C9" i="6"/>
  <c r="D3" i="6"/>
  <c r="C3" i="6"/>
  <c r="B4" i="6"/>
  <c r="B5" i="6"/>
  <c r="B6" i="6"/>
  <c r="B7" i="6"/>
  <c r="B8" i="6"/>
  <c r="B9" i="6"/>
  <c r="B3" i="6"/>
  <c r="F4" i="5"/>
  <c r="F5" i="5"/>
  <c r="F6" i="5"/>
  <c r="F7" i="5"/>
  <c r="F3" i="5"/>
  <c r="B6" i="5"/>
  <c r="B5" i="5"/>
  <c r="B4" i="5"/>
  <c r="B2" i="5"/>
  <c r="B3" i="5"/>
  <c r="J3" i="4"/>
  <c r="J4" i="4"/>
  <c r="J5" i="4"/>
  <c r="J6" i="4"/>
  <c r="J7" i="4"/>
  <c r="J8" i="4"/>
  <c r="J9" i="4"/>
  <c r="J10" i="4"/>
  <c r="J11" i="4"/>
  <c r="J2" i="4"/>
  <c r="I2" i="4"/>
  <c r="I3" i="4"/>
  <c r="I4" i="4"/>
  <c r="I5" i="4"/>
  <c r="I6" i="4"/>
  <c r="I7" i="4"/>
  <c r="I8" i="4"/>
  <c r="I9" i="4"/>
  <c r="I10" i="4"/>
  <c r="I11" i="4"/>
  <c r="B10" i="3"/>
  <c r="B9" i="3"/>
  <c r="B8" i="3"/>
  <c r="B7" i="3"/>
  <c r="B6" i="3"/>
  <c r="B5" i="3"/>
  <c r="E4" i="2"/>
  <c r="E5" i="2"/>
  <c r="E6" i="2"/>
  <c r="E7" i="2"/>
  <c r="E3" i="2"/>
  <c r="E4" i="1"/>
  <c r="E5" i="1"/>
  <c r="E6" i="1"/>
  <c r="E7" i="1"/>
  <c r="E3" i="1"/>
</calcChain>
</file>

<file path=xl/sharedStrings.xml><?xml version="1.0" encoding="utf-8"?>
<sst xmlns="http://schemas.openxmlformats.org/spreadsheetml/2006/main" count="154" uniqueCount="101">
  <si>
    <t xml:space="preserve">YEAR </t>
  </si>
  <si>
    <t>MONTH</t>
  </si>
  <si>
    <t xml:space="preserve"> DAY </t>
  </si>
  <si>
    <t>RESULT</t>
  </si>
  <si>
    <t>HOUR</t>
  </si>
  <si>
    <t>MINUTE</t>
  </si>
  <si>
    <t>SECOND</t>
  </si>
  <si>
    <t>Data used in Formula</t>
  </si>
  <si>
    <t>YEAR</t>
  </si>
  <si>
    <t>DAY</t>
  </si>
  <si>
    <t>August</t>
  </si>
  <si>
    <t>FORMULA</t>
  </si>
  <si>
    <t>DESCRIPTION</t>
  </si>
  <si>
    <t>DATEVALUE("05-12-1998")</t>
  </si>
  <si>
    <t>DATEVALUE("05-August-1998")</t>
  </si>
  <si>
    <t>DATEVALUE("05-August")</t>
  </si>
  <si>
    <t>DATEVALUE("August-1998")</t>
  </si>
  <si>
    <t>Returns the date serial number of the date entered as text</t>
  </si>
  <si>
    <t>DATEVALUE("05/12/1998")</t>
  </si>
  <si>
    <t>DATEVALUE("C3&amp;"/"&amp;B3&amp;"/"&amp;A3")</t>
  </si>
  <si>
    <t>TIMED</t>
  </si>
  <si>
    <t>EMP_NAME</t>
  </si>
  <si>
    <t>W/C</t>
  </si>
  <si>
    <t>DATE</t>
  </si>
  <si>
    <t>TIME IN (H)</t>
  </si>
  <si>
    <t>TIME IN(M)</t>
  </si>
  <si>
    <t>TIME OUT(H)</t>
  </si>
  <si>
    <t>TIME OUT (M)</t>
  </si>
  <si>
    <t>TIMEVALUE() IN</t>
  </si>
  <si>
    <t>TIMEVALUE() OUT</t>
  </si>
  <si>
    <t>MARK</t>
  </si>
  <si>
    <t>DAVIES</t>
  </si>
  <si>
    <t>MONDAY</t>
  </si>
  <si>
    <t>TUESDAY</t>
  </si>
  <si>
    <t>WEDNESDAY</t>
  </si>
  <si>
    <t>THURSDAY</t>
  </si>
  <si>
    <t>FRIDAY</t>
  </si>
  <si>
    <t>Current Date</t>
  </si>
  <si>
    <t>Current Date &amp; Time</t>
  </si>
  <si>
    <t>Yesterday</t>
  </si>
  <si>
    <t>Tomorrow</t>
  </si>
  <si>
    <t>Next Week</t>
  </si>
  <si>
    <t>SCENARIO</t>
  </si>
  <si>
    <t>EMPLOYEE</t>
  </si>
  <si>
    <t>Hire_date</t>
  </si>
  <si>
    <t>YEARS OF EXPERIENCE</t>
  </si>
  <si>
    <t>Mark</t>
  </si>
  <si>
    <t>Grace</t>
  </si>
  <si>
    <t>Dave</t>
  </si>
  <si>
    <t>Amanda</t>
  </si>
  <si>
    <t>Alex</t>
  </si>
  <si>
    <t>Call Center Scenario: Number of Calls received during 9th hour?</t>
  </si>
  <si>
    <t>DATE AND TIME</t>
  </si>
  <si>
    <t>INPUT DATA</t>
  </si>
  <si>
    <t>TASK</t>
  </si>
  <si>
    <t>WEEK NO</t>
  </si>
  <si>
    <t>Task 1</t>
  </si>
  <si>
    <t>Task 2</t>
  </si>
  <si>
    <t>Task 3</t>
  </si>
  <si>
    <t>Task 4</t>
  </si>
  <si>
    <t>Task 5</t>
  </si>
  <si>
    <t>Week 1</t>
  </si>
  <si>
    <t>Week 2</t>
  </si>
  <si>
    <t>Week 36</t>
  </si>
  <si>
    <t>Week 32</t>
  </si>
  <si>
    <t>Week 33</t>
  </si>
  <si>
    <t>Return_type: 2</t>
  </si>
  <si>
    <t>Day name using if (return_type: 2)</t>
  </si>
  <si>
    <t>Return_type: 1</t>
  </si>
  <si>
    <t>Day name using if (return_type: 1)</t>
  </si>
  <si>
    <t>Return_type: 3</t>
  </si>
  <si>
    <t>Day name using if (return_type: 3)</t>
  </si>
  <si>
    <t xml:space="preserve">Monday </t>
  </si>
  <si>
    <t>Tuesday</t>
  </si>
  <si>
    <t>Wednesday</t>
  </si>
  <si>
    <t>Thursday</t>
  </si>
  <si>
    <t>Friday</t>
  </si>
  <si>
    <t>Saturday</t>
  </si>
  <si>
    <t>EMPLOYEE NAME</t>
  </si>
  <si>
    <t>HIRE DATE</t>
  </si>
  <si>
    <t>LEVEL 1</t>
  </si>
  <si>
    <t>LEVEL 2</t>
  </si>
  <si>
    <t>Steven</t>
  </si>
  <si>
    <t>Jack</t>
  </si>
  <si>
    <t>Joe</t>
  </si>
  <si>
    <t>Bruno</t>
  </si>
  <si>
    <t>Scenario: Alex owns a business and he wants to evaluate the progress of the new employees after 30 days (Level 1) and after 90 days (Level 2)</t>
  </si>
  <si>
    <t>EMPLOYEE PROMOTION</t>
  </si>
  <si>
    <t>In excel, dates can be formatted in 3 ways</t>
  </si>
  <si>
    <t>"10/02/2020"</t>
  </si>
  <si>
    <t>"10-Aug-2020"</t>
  </si>
  <si>
    <t>Quoted String</t>
  </si>
  <si>
    <t>Serial Number</t>
  </si>
  <si>
    <t>Another format of date</t>
  </si>
  <si>
    <t>Start_date</t>
  </si>
  <si>
    <t>Last day of the month</t>
  </si>
  <si>
    <t>START DAY</t>
  </si>
  <si>
    <t>DAYS TO COMPLETE</t>
  </si>
  <si>
    <t>HOLIDAYS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</si>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</sst>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h:mm:ss;@"/>
    <numFmt numFmtId="174" formatCode="dd/mm/yyyy\ 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0" fontId="3" fillId="5" borderId="1" xfId="0" applyNumberFormat="1" applyFont="1" applyFill="1" applyBorder="1" applyAlignment="1">
      <alignment horizontal="center" vertical="center"/>
    </xf>
    <xf numFmtId="20" fontId="3" fillId="6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3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center"/>
    </xf>
    <xf numFmtId="22" fontId="0" fillId="0" borderId="0" xfId="0" applyNumberFormat="1"/>
    <xf numFmtId="22" fontId="0" fillId="7" borderId="0" xfId="0" applyNumberFormat="1" applyFill="1"/>
    <xf numFmtId="1" fontId="3" fillId="7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22" fontId="3" fillId="3" borderId="1" xfId="0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0" fillId="12" borderId="1" xfId="0" applyNumberForma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14" fontId="0" fillId="15" borderId="1" xfId="0" applyNumberForma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14" fontId="0" fillId="12" borderId="5" xfId="0" applyNumberFormat="1" applyFill="1" applyBorder="1" applyAlignment="1">
      <alignment horizontal="center" vertical="center"/>
    </xf>
    <xf numFmtId="14" fontId="0" fillId="12" borderId="6" xfId="0" applyNumberForma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5B51-19AD-414C-B1DD-1BF81B70F500}">
  <dimension ref="B2:E7"/>
  <sheetViews>
    <sheetView workbookViewId="0">
      <selection activeCell="D17" sqref="D17"/>
    </sheetView>
  </sheetViews>
  <sheetFormatPr defaultRowHeight="14.4" x14ac:dyDescent="0.3"/>
  <cols>
    <col min="1" max="1" width="2.88671875" customWidth="1"/>
    <col min="2" max="2" width="17.77734375" customWidth="1"/>
    <col min="3" max="3" width="18" customWidth="1"/>
    <col min="4" max="4" width="17.5546875" customWidth="1"/>
    <col min="5" max="5" width="21.77734375" customWidth="1"/>
  </cols>
  <sheetData>
    <row r="2" spans="2:5" ht="31.8" customHeight="1" x14ac:dyDescent="0.3">
      <c r="B2" s="5" t="s">
        <v>0</v>
      </c>
      <c r="C2" s="5" t="s">
        <v>1</v>
      </c>
      <c r="D2" s="5" t="s">
        <v>2</v>
      </c>
      <c r="E2" s="5" t="s">
        <v>3</v>
      </c>
    </row>
    <row r="3" spans="2:5" ht="15.6" x14ac:dyDescent="0.3">
      <c r="B3" s="2">
        <v>1994</v>
      </c>
      <c r="C3" s="2">
        <v>12</v>
      </c>
      <c r="D3" s="2">
        <v>2</v>
      </c>
      <c r="E3" s="3">
        <f>DATE(B3,C3,D3)</f>
        <v>34670</v>
      </c>
    </row>
    <row r="4" spans="2:5" ht="15.6" x14ac:dyDescent="0.3">
      <c r="B4" s="2">
        <v>1987</v>
      </c>
      <c r="C4" s="2">
        <v>11</v>
      </c>
      <c r="D4" s="2">
        <v>16</v>
      </c>
      <c r="E4" s="3">
        <f t="shared" ref="E4:E7" si="0">DATE(B4,C4,D4)</f>
        <v>32097</v>
      </c>
    </row>
    <row r="5" spans="2:5" ht="15.6" x14ac:dyDescent="0.3">
      <c r="B5" s="2">
        <v>1986</v>
      </c>
      <c r="C5" s="2">
        <v>8</v>
      </c>
      <c r="D5" s="2">
        <v>11</v>
      </c>
      <c r="E5" s="3">
        <f t="shared" si="0"/>
        <v>31635</v>
      </c>
    </row>
    <row r="6" spans="2:5" ht="15.6" x14ac:dyDescent="0.3">
      <c r="B6" s="2">
        <v>1976</v>
      </c>
      <c r="C6" s="2">
        <v>1</v>
      </c>
      <c r="D6" s="2">
        <v>12</v>
      </c>
      <c r="E6" s="3">
        <f t="shared" si="0"/>
        <v>27771</v>
      </c>
    </row>
    <row r="7" spans="2:5" ht="15.6" x14ac:dyDescent="0.3">
      <c r="B7" s="2">
        <v>1940</v>
      </c>
      <c r="C7" s="2">
        <v>9</v>
      </c>
      <c r="D7" s="2">
        <v>3</v>
      </c>
      <c r="E7" s="3">
        <f t="shared" si="0"/>
        <v>14857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9EDF-8FA0-461F-AA82-6FAD86F694FC}">
  <dimension ref="A1:D14"/>
  <sheetViews>
    <sheetView workbookViewId="0">
      <selection activeCell="D6" sqref="D6:D8"/>
    </sheetView>
  </sheetViews>
  <sheetFormatPr defaultRowHeight="14.4" x14ac:dyDescent="0.3"/>
  <cols>
    <col min="1" max="1" width="20.77734375" customWidth="1"/>
    <col min="2" max="2" width="21.33203125" customWidth="1"/>
    <col min="3" max="3" width="20.77734375" customWidth="1"/>
    <col min="4" max="4" width="20.33203125" customWidth="1"/>
  </cols>
  <sheetData>
    <row r="1" spans="1:4" ht="38.4" customHeight="1" x14ac:dyDescent="0.3">
      <c r="A1" s="38" t="s">
        <v>86</v>
      </c>
      <c r="B1" s="39"/>
      <c r="C1" s="39"/>
      <c r="D1" s="40"/>
    </row>
    <row r="2" spans="1:4" ht="15.6" x14ac:dyDescent="0.3">
      <c r="A2" s="41" t="s">
        <v>87</v>
      </c>
      <c r="B2" s="42"/>
      <c r="C2" s="42"/>
      <c r="D2" s="43"/>
    </row>
    <row r="3" spans="1:4" ht="33" customHeight="1" x14ac:dyDescent="0.3">
      <c r="A3" s="4" t="s">
        <v>78</v>
      </c>
      <c r="B3" s="4" t="s">
        <v>79</v>
      </c>
      <c r="C3" s="4" t="s">
        <v>80</v>
      </c>
      <c r="D3" s="4" t="s">
        <v>81</v>
      </c>
    </row>
    <row r="4" spans="1:4" ht="22.2" customHeight="1" x14ac:dyDescent="0.3">
      <c r="A4" s="7" t="s">
        <v>49</v>
      </c>
      <c r="B4" s="28">
        <v>43871</v>
      </c>
      <c r="C4" s="28">
        <v>43900</v>
      </c>
      <c r="D4" s="47">
        <f>EDATE(B4,1)</f>
        <v>43900</v>
      </c>
    </row>
    <row r="5" spans="1:4" ht="22.2" customHeight="1" x14ac:dyDescent="0.3">
      <c r="A5" s="7" t="s">
        <v>82</v>
      </c>
      <c r="B5" s="28">
        <v>43900</v>
      </c>
      <c r="C5" s="28">
        <v>43931</v>
      </c>
      <c r="D5" s="47">
        <f>EDATE(B5,1)</f>
        <v>43931</v>
      </c>
    </row>
    <row r="6" spans="1:4" ht="23.4" customHeight="1" x14ac:dyDescent="0.3">
      <c r="A6" s="7" t="s">
        <v>83</v>
      </c>
      <c r="B6" s="28">
        <v>43905</v>
      </c>
      <c r="C6" s="28">
        <v>43936</v>
      </c>
      <c r="D6" s="60">
        <f>EDATE(B6,1)</f>
        <v>43936</v>
      </c>
    </row>
    <row r="7" spans="1:4" ht="22.2" customHeight="1" x14ac:dyDescent="0.3">
      <c r="A7" s="7" t="s">
        <v>84</v>
      </c>
      <c r="B7" s="28">
        <v>43964</v>
      </c>
      <c r="C7" s="28">
        <v>43995</v>
      </c>
      <c r="D7" s="60">
        <f>EDATE(B7,1)</f>
        <v>43995</v>
      </c>
    </row>
    <row r="8" spans="1:4" ht="24" customHeight="1" x14ac:dyDescent="0.3">
      <c r="A8" s="7" t="s">
        <v>85</v>
      </c>
      <c r="B8" s="28">
        <v>44000</v>
      </c>
      <c r="C8" s="28">
        <v>44030</v>
      </c>
      <c r="D8" s="60">
        <f>EDATE(B8,1)</f>
        <v>44030</v>
      </c>
    </row>
    <row r="11" spans="1:4" x14ac:dyDescent="0.3">
      <c r="B11" s="44" t="s">
        <v>88</v>
      </c>
      <c r="C11" s="44"/>
    </row>
    <row r="12" spans="1:4" x14ac:dyDescent="0.3">
      <c r="B12" s="45" t="s">
        <v>89</v>
      </c>
      <c r="C12" s="45" t="s">
        <v>91</v>
      </c>
    </row>
    <row r="13" spans="1:4" x14ac:dyDescent="0.3">
      <c r="B13" s="45">
        <v>44091</v>
      </c>
      <c r="C13" s="45" t="s">
        <v>92</v>
      </c>
    </row>
    <row r="14" spans="1:4" ht="26.4" customHeight="1" x14ac:dyDescent="0.3">
      <c r="B14" s="45" t="s">
        <v>90</v>
      </c>
      <c r="C14" s="46" t="s">
        <v>93</v>
      </c>
    </row>
  </sheetData>
  <mergeCells count="3">
    <mergeCell ref="A1:D1"/>
    <mergeCell ref="A2:D2"/>
    <mergeCell ref="B11:C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4424-C572-4E6A-86BF-2AF65AD54370}">
  <dimension ref="A1:B6"/>
  <sheetViews>
    <sheetView workbookViewId="0">
      <selection activeCell="B2" sqref="B2"/>
    </sheetView>
  </sheetViews>
  <sheetFormatPr defaultRowHeight="14.4" x14ac:dyDescent="0.3"/>
  <cols>
    <col min="1" max="1" width="18.44140625" customWidth="1"/>
    <col min="2" max="2" width="22.88671875" customWidth="1"/>
  </cols>
  <sheetData>
    <row r="1" spans="1:2" ht="27.6" customHeight="1" x14ac:dyDescent="0.3">
      <c r="A1" s="4" t="s">
        <v>94</v>
      </c>
      <c r="B1" s="4" t="s">
        <v>95</v>
      </c>
    </row>
    <row r="2" spans="1:2" ht="15.6" x14ac:dyDescent="0.3">
      <c r="A2" s="48">
        <v>44029</v>
      </c>
      <c r="B2" s="20">
        <f>EOMONTH(A2,1)</f>
        <v>44074</v>
      </c>
    </row>
    <row r="3" spans="1:2" ht="15.6" x14ac:dyDescent="0.3">
      <c r="A3" s="48">
        <v>43905</v>
      </c>
      <c r="B3" s="20">
        <f>EOMONTH(A3,2)</f>
        <v>43982</v>
      </c>
    </row>
    <row r="4" spans="1:2" ht="15.6" x14ac:dyDescent="0.3">
      <c r="A4" s="48">
        <v>43864</v>
      </c>
      <c r="B4" s="20">
        <f>EOMONTH(A4,4)</f>
        <v>44012</v>
      </c>
    </row>
    <row r="5" spans="1:2" ht="15.6" x14ac:dyDescent="0.3">
      <c r="A5" s="48">
        <v>43994</v>
      </c>
      <c r="B5" s="20">
        <f>EOMONTH(A5,1)</f>
        <v>44043</v>
      </c>
    </row>
    <row r="6" spans="1:2" ht="15.6" x14ac:dyDescent="0.3">
      <c r="A6" s="48">
        <v>43831</v>
      </c>
      <c r="B6" s="20">
        <f>EOMONTH(A6,2)</f>
        <v>43921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BF2A-A8A9-4D08-96F0-1B3CFC1CE113}">
  <dimension ref="A1:D11"/>
  <sheetViews>
    <sheetView workbookViewId="0">
      <selection activeCell="D6" sqref="D6:D11"/>
    </sheetView>
  </sheetViews>
  <sheetFormatPr defaultRowHeight="14.4" x14ac:dyDescent="0.3"/>
  <cols>
    <col min="1" max="1" width="17.44140625" customWidth="1"/>
    <col min="2" max="2" width="22.21875" customWidth="1"/>
    <col min="3" max="3" width="18" customWidth="1"/>
    <col min="4" max="4" width="17.88671875" customWidth="1"/>
  </cols>
  <sheetData>
    <row r="1" spans="1:4" ht="37.799999999999997" customHeight="1" x14ac:dyDescent="0.3">
      <c r="A1" s="4" t="s">
        <v>96</v>
      </c>
      <c r="B1" s="4" t="s">
        <v>97</v>
      </c>
      <c r="C1" s="4" t="s">
        <v>98</v>
      </c>
      <c r="D1" s="4" t="s">
        <v>3</v>
      </c>
    </row>
    <row r="2" spans="1:4" ht="22.2" customHeight="1" x14ac:dyDescent="0.3">
      <c r="A2" s="28">
        <v>44047</v>
      </c>
      <c r="B2" s="7">
        <v>6</v>
      </c>
      <c r="C2" s="51">
        <v>44051</v>
      </c>
      <c r="D2" s="56">
        <f>WORKDAY(A2,B2,C2:C3)</f>
        <v>44055</v>
      </c>
    </row>
    <row r="3" spans="1:4" ht="20.399999999999999" customHeight="1" x14ac:dyDescent="0.3">
      <c r="A3" s="7"/>
      <c r="B3" s="7"/>
      <c r="C3" s="51">
        <v>44052</v>
      </c>
      <c r="D3" s="57"/>
    </row>
    <row r="4" spans="1:4" ht="21" customHeight="1" x14ac:dyDescent="0.3">
      <c r="A4" s="28">
        <v>44048</v>
      </c>
      <c r="B4" s="7">
        <v>5</v>
      </c>
      <c r="C4" s="52">
        <v>44051</v>
      </c>
      <c r="D4" s="56">
        <f>WORKDAY(A4,B4,C4:C5)</f>
        <v>44055</v>
      </c>
    </row>
    <row r="5" spans="1:4" ht="19.8" customHeight="1" x14ac:dyDescent="0.3">
      <c r="A5" s="7"/>
      <c r="B5" s="7"/>
      <c r="C5" s="52">
        <v>44052</v>
      </c>
      <c r="D5" s="57"/>
    </row>
    <row r="6" spans="1:4" ht="21" customHeight="1" x14ac:dyDescent="0.3">
      <c r="A6" s="28">
        <v>44050</v>
      </c>
      <c r="B6" s="7">
        <v>4</v>
      </c>
      <c r="C6" s="53">
        <v>44051</v>
      </c>
      <c r="D6" s="58">
        <f>WORKDAY(A6,B6,C6:C7)</f>
        <v>44056</v>
      </c>
    </row>
    <row r="7" spans="1:4" ht="21" customHeight="1" x14ac:dyDescent="0.3">
      <c r="A7" s="7"/>
      <c r="B7" s="7"/>
      <c r="C7" s="53">
        <v>44052</v>
      </c>
      <c r="D7" s="59"/>
    </row>
    <row r="8" spans="1:4" ht="21.6" customHeight="1" x14ac:dyDescent="0.3">
      <c r="A8" s="28">
        <v>44041</v>
      </c>
      <c r="B8" s="7">
        <v>10</v>
      </c>
      <c r="C8" s="54">
        <v>44044</v>
      </c>
      <c r="D8" s="58">
        <f t="shared" ref="D8" si="0">WORKDAY(A8,B8,C8:C9)</f>
        <v>44055</v>
      </c>
    </row>
    <row r="9" spans="1:4" ht="19.8" customHeight="1" x14ac:dyDescent="0.3">
      <c r="A9" s="7"/>
      <c r="B9" s="7"/>
      <c r="C9" s="54">
        <v>44045</v>
      </c>
      <c r="D9" s="59"/>
    </row>
    <row r="10" spans="1:4" ht="20.399999999999999" customHeight="1" x14ac:dyDescent="0.3">
      <c r="A10" s="28">
        <v>44027</v>
      </c>
      <c r="B10" s="7">
        <v>3</v>
      </c>
      <c r="C10" s="55">
        <v>44030</v>
      </c>
      <c r="D10" s="58">
        <f t="shared" ref="D10" si="1">WORKDAY(A10,B10,C10:C11)</f>
        <v>44032</v>
      </c>
    </row>
    <row r="11" spans="1:4" ht="19.8" customHeight="1" x14ac:dyDescent="0.3">
      <c r="A11" s="7"/>
      <c r="B11" s="7"/>
      <c r="C11" s="55">
        <v>44031</v>
      </c>
      <c r="D11" s="59"/>
    </row>
  </sheetData>
  <mergeCells count="5">
    <mergeCell ref="D2:D3"/>
    <mergeCell ref="D4:D5"/>
    <mergeCell ref="D10:D11"/>
    <mergeCell ref="D6:D7"/>
    <mergeCell ref="D8:D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CDF2-11BD-471B-9FD4-811505D6F76B}">
  <dimension ref="A1:E11"/>
  <sheetViews>
    <sheetView zoomScale="98" zoomScaleNormal="98" workbookViewId="0">
      <selection activeCell="E8" sqref="E8:E11"/>
    </sheetView>
  </sheetViews>
  <sheetFormatPr defaultRowHeight="14.4" x14ac:dyDescent="0.3"/>
  <cols>
    <col min="1" max="1" width="12.88671875" customWidth="1"/>
    <col min="2" max="2" width="22.5546875" customWidth="1"/>
    <col min="3" max="3" width="21.6640625" customWidth="1"/>
    <col min="4" max="4" width="16.44140625" customWidth="1"/>
    <col min="5" max="5" width="19.5546875" customWidth="1"/>
  </cols>
  <sheetData>
    <row r="1" spans="1:5" ht="34.799999999999997" customHeight="1" x14ac:dyDescent="0.3">
      <c r="A1" s="4" t="s">
        <v>54</v>
      </c>
      <c r="B1" s="4" t="s">
        <v>96</v>
      </c>
      <c r="C1" s="4" t="s">
        <v>97</v>
      </c>
      <c r="D1" s="4" t="s">
        <v>98</v>
      </c>
      <c r="E1" s="4" t="s">
        <v>3</v>
      </c>
    </row>
    <row r="2" spans="1:5" ht="21.6" customHeight="1" x14ac:dyDescent="0.3">
      <c r="A2" s="49" t="s">
        <v>56</v>
      </c>
      <c r="B2" s="28">
        <v>44047</v>
      </c>
      <c r="C2" s="7">
        <v>10</v>
      </c>
      <c r="D2" s="47">
        <v>44053</v>
      </c>
      <c r="E2" s="56">
        <f>WORKDAY.INTL(B2,C2,1,D2:D3)</f>
        <v>44063</v>
      </c>
    </row>
    <row r="3" spans="1:5" ht="19.8" customHeight="1" x14ac:dyDescent="0.3">
      <c r="A3" s="50"/>
      <c r="B3" s="7"/>
      <c r="C3" s="7"/>
      <c r="D3" s="47">
        <v>44049</v>
      </c>
      <c r="E3" s="57"/>
    </row>
    <row r="4" spans="1:5" ht="22.8" customHeight="1" x14ac:dyDescent="0.3">
      <c r="A4" s="49" t="s">
        <v>57</v>
      </c>
      <c r="B4" s="28">
        <v>44048</v>
      </c>
      <c r="C4" s="7">
        <v>5</v>
      </c>
      <c r="D4" s="47">
        <v>44053</v>
      </c>
      <c r="E4" s="56">
        <f>WORKDAY.INTL(B4,C4,1,D4:D5)</f>
        <v>44057</v>
      </c>
    </row>
    <row r="5" spans="1:5" ht="22.2" customHeight="1" x14ac:dyDescent="0.3">
      <c r="A5" s="50"/>
      <c r="B5" s="7"/>
      <c r="C5" s="7"/>
      <c r="D5" s="47">
        <v>44049</v>
      </c>
      <c r="E5" s="57"/>
    </row>
    <row r="6" spans="1:5" ht="21.6" customHeight="1" x14ac:dyDescent="0.3">
      <c r="A6" s="49" t="s">
        <v>58</v>
      </c>
      <c r="B6" s="28">
        <v>44050</v>
      </c>
      <c r="C6" s="7">
        <v>4</v>
      </c>
      <c r="D6" s="47"/>
      <c r="E6" s="56">
        <f>WORKDAY.INTL(B6,C6,7)</f>
        <v>44055</v>
      </c>
    </row>
    <row r="7" spans="1:5" ht="20.399999999999999" customHeight="1" x14ac:dyDescent="0.3">
      <c r="A7" s="50"/>
      <c r="B7" s="7"/>
      <c r="C7" s="7"/>
      <c r="D7" s="47"/>
      <c r="E7" s="57"/>
    </row>
    <row r="8" spans="1:5" ht="22.2" customHeight="1" x14ac:dyDescent="0.3">
      <c r="A8" s="49" t="s">
        <v>59</v>
      </c>
      <c r="B8" s="28">
        <v>44041</v>
      </c>
      <c r="C8" s="7">
        <v>10</v>
      </c>
      <c r="D8" s="47">
        <v>44046</v>
      </c>
      <c r="E8" s="58">
        <f>WORKDAY.INTL(B8,C8,1,D8:D9)</f>
        <v>44057</v>
      </c>
    </row>
    <row r="9" spans="1:5" ht="19.2" customHeight="1" x14ac:dyDescent="0.3">
      <c r="A9" s="50"/>
      <c r="B9" s="7"/>
      <c r="C9" s="7"/>
      <c r="D9" s="47">
        <v>44047</v>
      </c>
      <c r="E9" s="59"/>
    </row>
    <row r="10" spans="1:5" ht="19.8" customHeight="1" x14ac:dyDescent="0.3">
      <c r="A10" s="49" t="s">
        <v>60</v>
      </c>
      <c r="B10" s="28">
        <v>44027</v>
      </c>
      <c r="C10" s="7">
        <v>3</v>
      </c>
      <c r="D10" s="47">
        <v>44024</v>
      </c>
      <c r="E10" s="58">
        <f>WORKDAY.INTL(B10,C10,1,D10:D11)</f>
        <v>44032</v>
      </c>
    </row>
    <row r="11" spans="1:5" ht="19.8" customHeight="1" x14ac:dyDescent="0.3">
      <c r="A11" s="50"/>
      <c r="B11" s="7"/>
      <c r="C11" s="7"/>
      <c r="D11" s="47">
        <v>44025</v>
      </c>
      <c r="E11" s="59"/>
    </row>
  </sheetData>
  <mergeCells count="10">
    <mergeCell ref="A8:A9"/>
    <mergeCell ref="A10:A11"/>
    <mergeCell ref="A2:A3"/>
    <mergeCell ref="A4:A5"/>
    <mergeCell ref="A6:A7"/>
    <mergeCell ref="E2:E3"/>
    <mergeCell ref="E4:E5"/>
    <mergeCell ref="E6:E7"/>
    <mergeCell ref="E8:E9"/>
    <mergeCell ref="E10:E11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B9BA-2E35-47B1-B33D-B095E96495F3}">
  <dimension ref="A1:C6"/>
  <sheetViews>
    <sheetView tabSelected="1" zoomScale="102" workbookViewId="0">
      <selection activeCell="C10" sqref="C10"/>
    </sheetView>
  </sheetViews>
  <sheetFormatPr defaultRowHeight="14.4" x14ac:dyDescent="0.3"/>
  <cols>
    <col min="1" max="1" width="17.88671875" customWidth="1"/>
    <col min="2" max="2" width="18" customWidth="1"/>
    <col min="3" max="3" width="17.88671875" customWidth="1"/>
  </cols>
  <sheetData>
    <row r="1" spans="1:3" ht="39" customHeight="1" x14ac:dyDescent="0.3">
      <c r="A1" s="4" t="s">
        <v>99</v>
      </c>
      <c r="B1" s="4" t="s">
        <v>100</v>
      </c>
      <c r="C1" s="4" t="s">
        <v>3</v>
      </c>
    </row>
    <row r="2" spans="1:3" ht="20.399999999999999" customHeight="1" x14ac:dyDescent="0.3">
      <c r="A2" s="14">
        <v>43675</v>
      </c>
      <c r="B2" s="14">
        <v>43528</v>
      </c>
      <c r="C2" s="9">
        <f>_xlfn.DAYS(A2,B2)</f>
        <v>147</v>
      </c>
    </row>
    <row r="3" spans="1:3" ht="19.8" customHeight="1" x14ac:dyDescent="0.3">
      <c r="A3" s="14">
        <v>44030</v>
      </c>
      <c r="B3" s="14">
        <v>43065</v>
      </c>
      <c r="C3" s="9">
        <f t="shared" ref="C3:C6" si="0">_xlfn.DAYS(A3,B3)</f>
        <v>965</v>
      </c>
    </row>
    <row r="4" spans="1:3" ht="20.399999999999999" customHeight="1" x14ac:dyDescent="0.3">
      <c r="A4" s="14">
        <v>44030</v>
      </c>
      <c r="B4" s="14">
        <v>44022</v>
      </c>
      <c r="C4" s="4">
        <f t="shared" si="0"/>
        <v>8</v>
      </c>
    </row>
    <row r="5" spans="1:3" ht="19.2" customHeight="1" x14ac:dyDescent="0.3">
      <c r="A5" s="14">
        <v>43499</v>
      </c>
      <c r="B5" s="14">
        <v>44013</v>
      </c>
      <c r="C5" s="4">
        <f>_xlfn.DAYS(B5,A5)</f>
        <v>514</v>
      </c>
    </row>
    <row r="6" spans="1:3" ht="20.399999999999999" customHeight="1" x14ac:dyDescent="0.3">
      <c r="A6" s="14">
        <v>44047</v>
      </c>
      <c r="B6" s="14">
        <v>44061</v>
      </c>
      <c r="C6" s="4">
        <f>_xlfn.DAYS(B6,A6)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EB3E-203A-415D-BCC8-EADFAA98BEB4}">
  <dimension ref="B2:E7"/>
  <sheetViews>
    <sheetView workbookViewId="0">
      <selection activeCell="D16" sqref="D16"/>
    </sheetView>
  </sheetViews>
  <sheetFormatPr defaultRowHeight="14.4" x14ac:dyDescent="0.3"/>
  <cols>
    <col min="2" max="2" width="17.5546875" customWidth="1"/>
    <col min="3" max="3" width="17.88671875" customWidth="1"/>
    <col min="4" max="4" width="19.109375" customWidth="1"/>
    <col min="5" max="5" width="19.21875" customWidth="1"/>
  </cols>
  <sheetData>
    <row r="2" spans="2:5" ht="15.6" x14ac:dyDescent="0.3">
      <c r="B2" s="1" t="s">
        <v>4</v>
      </c>
      <c r="C2" s="1" t="s">
        <v>5</v>
      </c>
      <c r="D2" s="1" t="s">
        <v>6</v>
      </c>
      <c r="E2" s="1" t="s">
        <v>3</v>
      </c>
    </row>
    <row r="3" spans="2:5" ht="15.6" x14ac:dyDescent="0.3">
      <c r="B3" s="2">
        <v>8</v>
      </c>
      <c r="C3" s="2">
        <v>25</v>
      </c>
      <c r="D3" s="2">
        <v>0</v>
      </c>
      <c r="E3" s="6">
        <f>TIME(B3,C3,D3)</f>
        <v>0.35069444444444442</v>
      </c>
    </row>
    <row r="4" spans="2:5" ht="15.6" x14ac:dyDescent="0.3">
      <c r="B4" s="2">
        <v>9</v>
      </c>
      <c r="C4" s="2">
        <v>15</v>
      </c>
      <c r="D4" s="2">
        <v>0</v>
      </c>
      <c r="E4" s="6">
        <f t="shared" ref="E4:E7" si="0">TIME(B4,C4,D4)</f>
        <v>0.38541666666666669</v>
      </c>
    </row>
    <row r="5" spans="2:5" ht="15.6" x14ac:dyDescent="0.3">
      <c r="B5" s="2">
        <v>12</v>
      </c>
      <c r="C5" s="2">
        <v>12</v>
      </c>
      <c r="D5" s="2">
        <v>0</v>
      </c>
      <c r="E5" s="6">
        <f t="shared" si="0"/>
        <v>0.5083333333333333</v>
      </c>
    </row>
    <row r="6" spans="2:5" ht="15.6" x14ac:dyDescent="0.3">
      <c r="B6" s="2">
        <v>24</v>
      </c>
      <c r="C6" s="2">
        <v>5</v>
      </c>
      <c r="D6" s="2">
        <v>-1</v>
      </c>
      <c r="E6" s="6">
        <f t="shared" si="0"/>
        <v>3.460648148148282E-3</v>
      </c>
    </row>
    <row r="7" spans="2:5" ht="15.6" x14ac:dyDescent="0.3">
      <c r="B7" s="2">
        <v>13</v>
      </c>
      <c r="C7" s="2">
        <v>60</v>
      </c>
      <c r="D7" s="2">
        <v>1</v>
      </c>
      <c r="E7" s="6">
        <f t="shared" si="0"/>
        <v>0.58334490740740741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5352-DBDC-432E-A5A2-D7FAD9DF004C}">
  <dimension ref="A1:C10"/>
  <sheetViews>
    <sheetView workbookViewId="0">
      <selection activeCell="B13" sqref="B13"/>
    </sheetView>
  </sheetViews>
  <sheetFormatPr defaultRowHeight="14.4" x14ac:dyDescent="0.3"/>
  <cols>
    <col min="1" max="1" width="35" customWidth="1"/>
    <col min="2" max="2" width="26" customWidth="1"/>
    <col min="3" max="3" width="35.5546875" customWidth="1"/>
  </cols>
  <sheetData>
    <row r="1" spans="1:3" x14ac:dyDescent="0.3">
      <c r="A1" s="10" t="s">
        <v>7</v>
      </c>
      <c r="B1" s="10"/>
      <c r="C1" s="10"/>
    </row>
    <row r="2" spans="1:3" ht="31.8" customHeight="1" x14ac:dyDescent="0.3">
      <c r="A2" s="4" t="s">
        <v>8</v>
      </c>
      <c r="B2" s="4" t="s">
        <v>1</v>
      </c>
      <c r="C2" s="4" t="s">
        <v>9</v>
      </c>
    </row>
    <row r="3" spans="1:3" ht="15.6" x14ac:dyDescent="0.3">
      <c r="A3" s="11">
        <v>2019</v>
      </c>
      <c r="B3" s="11" t="s">
        <v>10</v>
      </c>
      <c r="C3" s="11">
        <v>11</v>
      </c>
    </row>
    <row r="4" spans="1:3" ht="30.6" customHeight="1" x14ac:dyDescent="0.3">
      <c r="A4" s="4" t="s">
        <v>11</v>
      </c>
      <c r="B4" s="4" t="s">
        <v>3</v>
      </c>
      <c r="C4" s="4" t="s">
        <v>12</v>
      </c>
    </row>
    <row r="5" spans="1:3" ht="31.2" x14ac:dyDescent="0.3">
      <c r="A5" s="11" t="s">
        <v>13</v>
      </c>
      <c r="B5" s="13">
        <f>DATEVALUE("05-12-1998")</f>
        <v>36134</v>
      </c>
      <c r="C5" s="12" t="s">
        <v>17</v>
      </c>
    </row>
    <row r="6" spans="1:3" ht="31.2" x14ac:dyDescent="0.3">
      <c r="A6" s="11" t="s">
        <v>18</v>
      </c>
      <c r="B6" s="13">
        <f>DATEVALUE("05/12/1998")</f>
        <v>36134</v>
      </c>
      <c r="C6" s="12" t="s">
        <v>17</v>
      </c>
    </row>
    <row r="7" spans="1:3" ht="31.2" x14ac:dyDescent="0.3">
      <c r="A7" s="11" t="s">
        <v>14</v>
      </c>
      <c r="B7" s="13">
        <f>DATEVALUE("05-August-1998")</f>
        <v>36012</v>
      </c>
      <c r="C7" s="12" t="s">
        <v>17</v>
      </c>
    </row>
    <row r="8" spans="1:3" ht="31.2" x14ac:dyDescent="0.3">
      <c r="A8" s="11" t="s">
        <v>15</v>
      </c>
      <c r="B8" s="13">
        <f>DATEVALUE("05-August")</f>
        <v>45143</v>
      </c>
      <c r="C8" s="12" t="s">
        <v>17</v>
      </c>
    </row>
    <row r="9" spans="1:3" ht="31.2" x14ac:dyDescent="0.3">
      <c r="A9" s="11" t="s">
        <v>16</v>
      </c>
      <c r="B9" s="13">
        <f>DATEVALUE("August-1998")</f>
        <v>36008</v>
      </c>
      <c r="C9" s="12" t="s">
        <v>17</v>
      </c>
    </row>
    <row r="10" spans="1:3" ht="31.2" x14ac:dyDescent="0.3">
      <c r="A10" s="11" t="s">
        <v>19</v>
      </c>
      <c r="B10" s="13">
        <f>DATEVALUE(C3&amp;"/"&amp;B3&amp;"/"&amp;A3)</f>
        <v>43688</v>
      </c>
      <c r="C10" s="12" t="s">
        <v>17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106E-F5AD-4880-988F-A208A09C090B}">
  <dimension ref="A1:J11"/>
  <sheetViews>
    <sheetView topLeftCell="D1" workbookViewId="0">
      <selection activeCell="G15" sqref="G15"/>
    </sheetView>
  </sheetViews>
  <sheetFormatPr defaultRowHeight="14.4" x14ac:dyDescent="0.3"/>
  <cols>
    <col min="1" max="1" width="7.5546875" customWidth="1"/>
    <col min="2" max="2" width="12.88671875" customWidth="1"/>
    <col min="3" max="3" width="14.88671875" customWidth="1"/>
    <col min="4" max="4" width="13.44140625" customWidth="1"/>
    <col min="5" max="5" width="13.6640625" customWidth="1"/>
    <col min="6" max="6" width="14.109375" customWidth="1"/>
    <col min="7" max="7" width="13.77734375" customWidth="1"/>
    <col min="8" max="8" width="15.21875" customWidth="1"/>
    <col min="9" max="9" width="17.109375" customWidth="1"/>
    <col min="10" max="10" width="19.21875" customWidth="1"/>
  </cols>
  <sheetData>
    <row r="1" spans="1:10" ht="15.6" x14ac:dyDescent="0.3">
      <c r="A1" s="4" t="s">
        <v>20</v>
      </c>
      <c r="B1" s="4" t="s">
        <v>21</v>
      </c>
      <c r="C1" s="4" t="s">
        <v>22</v>
      </c>
      <c r="D1" s="4" t="s">
        <v>9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</row>
    <row r="2" spans="1:10" ht="15.6" x14ac:dyDescent="0.3">
      <c r="A2" s="9">
        <v>1</v>
      </c>
      <c r="B2" s="9" t="s">
        <v>30</v>
      </c>
      <c r="C2" s="14">
        <v>44053</v>
      </c>
      <c r="D2" s="9" t="s">
        <v>32</v>
      </c>
      <c r="E2" s="9">
        <v>9</v>
      </c>
      <c r="F2" s="9">
        <v>10</v>
      </c>
      <c r="G2" s="9">
        <v>18</v>
      </c>
      <c r="H2" s="9">
        <v>10</v>
      </c>
      <c r="I2" s="15">
        <f>TIMEVALUE(E2&amp;":"&amp;F2)</f>
        <v>0.38194444444444442</v>
      </c>
      <c r="J2" s="16">
        <f>TIMEVALUE(G2&amp;":"&amp;H2)</f>
        <v>0.75694444444444453</v>
      </c>
    </row>
    <row r="3" spans="1:10" ht="15.6" x14ac:dyDescent="0.3">
      <c r="A3" s="9">
        <v>2</v>
      </c>
      <c r="B3" s="9" t="s">
        <v>30</v>
      </c>
      <c r="C3" s="14">
        <v>44054</v>
      </c>
      <c r="D3" s="9" t="s">
        <v>33</v>
      </c>
      <c r="E3" s="9">
        <v>9</v>
      </c>
      <c r="F3" s="9">
        <v>5</v>
      </c>
      <c r="G3" s="9">
        <v>18</v>
      </c>
      <c r="H3" s="9">
        <v>15</v>
      </c>
      <c r="I3" s="15">
        <f>TIMEVALUE(E3&amp;":"&amp;F3)</f>
        <v>0.37847222222222227</v>
      </c>
      <c r="J3" s="16">
        <f t="shared" ref="J3:J11" si="0">TIMEVALUE(G3&amp;":"&amp;H3)</f>
        <v>0.76041666666666663</v>
      </c>
    </row>
    <row r="4" spans="1:10" ht="15.6" x14ac:dyDescent="0.3">
      <c r="A4" s="9">
        <v>3</v>
      </c>
      <c r="B4" s="9" t="s">
        <v>30</v>
      </c>
      <c r="C4" s="14">
        <v>44055</v>
      </c>
      <c r="D4" s="9" t="s">
        <v>34</v>
      </c>
      <c r="E4" s="9">
        <v>8</v>
      </c>
      <c r="F4" s="9">
        <v>45</v>
      </c>
      <c r="G4" s="9">
        <v>17</v>
      </c>
      <c r="H4" s="9">
        <v>45</v>
      </c>
      <c r="I4" s="15">
        <f t="shared" ref="I3:I11" si="1">TIMEVALUE(E4&amp;":"&amp;F4)</f>
        <v>0.36458333333333331</v>
      </c>
      <c r="J4" s="16">
        <f t="shared" si="0"/>
        <v>0.73958333333333337</v>
      </c>
    </row>
    <row r="5" spans="1:10" ht="15.6" x14ac:dyDescent="0.3">
      <c r="A5" s="9">
        <v>4</v>
      </c>
      <c r="B5" s="9" t="s">
        <v>30</v>
      </c>
      <c r="C5" s="14">
        <v>44056</v>
      </c>
      <c r="D5" s="9" t="s">
        <v>35</v>
      </c>
      <c r="E5" s="9">
        <v>9</v>
      </c>
      <c r="F5" s="9">
        <v>10</v>
      </c>
      <c r="G5" s="9">
        <v>18</v>
      </c>
      <c r="H5" s="9">
        <v>34</v>
      </c>
      <c r="I5" s="15">
        <f t="shared" si="1"/>
        <v>0.38194444444444442</v>
      </c>
      <c r="J5" s="16">
        <f t="shared" si="0"/>
        <v>0.77361111111111114</v>
      </c>
    </row>
    <row r="6" spans="1:10" ht="15.6" x14ac:dyDescent="0.3">
      <c r="A6" s="9">
        <v>5</v>
      </c>
      <c r="B6" s="9" t="s">
        <v>30</v>
      </c>
      <c r="C6" s="14">
        <v>44057</v>
      </c>
      <c r="D6" s="9" t="s">
        <v>36</v>
      </c>
      <c r="E6" s="9">
        <v>8</v>
      </c>
      <c r="F6" s="9">
        <v>45</v>
      </c>
      <c r="G6" s="9">
        <v>19</v>
      </c>
      <c r="H6" s="9">
        <v>12</v>
      </c>
      <c r="I6" s="15">
        <f t="shared" si="1"/>
        <v>0.36458333333333331</v>
      </c>
      <c r="J6" s="16">
        <f t="shared" si="0"/>
        <v>0.79999999999999993</v>
      </c>
    </row>
    <row r="7" spans="1:10" ht="15.6" x14ac:dyDescent="0.3">
      <c r="A7" s="9">
        <v>6</v>
      </c>
      <c r="B7" s="9" t="s">
        <v>31</v>
      </c>
      <c r="C7" s="14">
        <v>44053</v>
      </c>
      <c r="D7" s="9" t="s">
        <v>32</v>
      </c>
      <c r="E7" s="9">
        <v>9</v>
      </c>
      <c r="F7" s="9">
        <v>15</v>
      </c>
      <c r="G7" s="9">
        <v>18</v>
      </c>
      <c r="H7" s="9">
        <v>18</v>
      </c>
      <c r="I7" s="15">
        <f t="shared" si="1"/>
        <v>0.38541666666666669</v>
      </c>
      <c r="J7" s="16">
        <f t="shared" si="0"/>
        <v>0.76250000000000007</v>
      </c>
    </row>
    <row r="8" spans="1:10" ht="15.6" x14ac:dyDescent="0.3">
      <c r="A8" s="9">
        <v>7</v>
      </c>
      <c r="B8" s="9" t="s">
        <v>31</v>
      </c>
      <c r="C8" s="14">
        <v>44054</v>
      </c>
      <c r="D8" s="9" t="s">
        <v>33</v>
      </c>
      <c r="E8" s="9">
        <v>9</v>
      </c>
      <c r="F8" s="9">
        <v>12</v>
      </c>
      <c r="G8" s="9">
        <v>17</v>
      </c>
      <c r="H8" s="9">
        <v>20</v>
      </c>
      <c r="I8" s="15">
        <f t="shared" si="1"/>
        <v>0.3833333333333333</v>
      </c>
      <c r="J8" s="16">
        <f t="shared" si="0"/>
        <v>0.72222222222222221</v>
      </c>
    </row>
    <row r="9" spans="1:10" ht="15.6" x14ac:dyDescent="0.3">
      <c r="A9" s="9">
        <v>8</v>
      </c>
      <c r="B9" s="9" t="s">
        <v>31</v>
      </c>
      <c r="C9" s="14">
        <v>44055</v>
      </c>
      <c r="D9" s="9" t="s">
        <v>34</v>
      </c>
      <c r="E9" s="9">
        <v>9</v>
      </c>
      <c r="F9" s="9">
        <v>23</v>
      </c>
      <c r="G9" s="9">
        <v>19</v>
      </c>
      <c r="H9" s="9">
        <v>35</v>
      </c>
      <c r="I9" s="15">
        <f t="shared" si="1"/>
        <v>0.39097222222222222</v>
      </c>
      <c r="J9" s="16">
        <f t="shared" si="0"/>
        <v>0.81597222222222221</v>
      </c>
    </row>
    <row r="10" spans="1:10" ht="15.6" x14ac:dyDescent="0.3">
      <c r="A10" s="9">
        <v>9</v>
      </c>
      <c r="B10" s="9" t="s">
        <v>31</v>
      </c>
      <c r="C10" s="14">
        <v>44056</v>
      </c>
      <c r="D10" s="9" t="s">
        <v>35</v>
      </c>
      <c r="E10" s="9">
        <v>9</v>
      </c>
      <c r="F10" s="9">
        <v>11</v>
      </c>
      <c r="G10" s="9">
        <v>18</v>
      </c>
      <c r="H10" s="9">
        <v>55</v>
      </c>
      <c r="I10" s="15">
        <f t="shared" si="1"/>
        <v>0.38263888888888892</v>
      </c>
      <c r="J10" s="16">
        <f t="shared" si="0"/>
        <v>0.78819444444444453</v>
      </c>
    </row>
    <row r="11" spans="1:10" ht="15.6" x14ac:dyDescent="0.3">
      <c r="A11" s="9">
        <v>10</v>
      </c>
      <c r="B11" s="9" t="s">
        <v>31</v>
      </c>
      <c r="C11" s="14">
        <v>44057</v>
      </c>
      <c r="D11" s="9" t="s">
        <v>36</v>
      </c>
      <c r="E11" s="9">
        <v>8</v>
      </c>
      <c r="F11" s="9">
        <v>55</v>
      </c>
      <c r="G11" s="9">
        <v>18</v>
      </c>
      <c r="H11" s="9">
        <v>17</v>
      </c>
      <c r="I11" s="15">
        <f t="shared" si="1"/>
        <v>0.37152777777777773</v>
      </c>
      <c r="J11" s="16">
        <f t="shared" si="0"/>
        <v>0.76180555555555562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F2EC-A4C1-408D-BC4A-B8ED402AE8F1}">
  <dimension ref="A1:F11"/>
  <sheetViews>
    <sheetView workbookViewId="0">
      <selection activeCell="C16" sqref="C16"/>
    </sheetView>
  </sheetViews>
  <sheetFormatPr defaultRowHeight="14.4" x14ac:dyDescent="0.3"/>
  <cols>
    <col min="1" max="1" width="22.21875" customWidth="1"/>
    <col min="2" max="2" width="15.44140625" customWidth="1"/>
    <col min="4" max="4" width="13.33203125" customWidth="1"/>
    <col min="5" max="5" width="14" customWidth="1"/>
    <col min="6" max="6" width="23.109375" customWidth="1"/>
  </cols>
  <sheetData>
    <row r="1" spans="1:6" ht="29.4" customHeight="1" x14ac:dyDescent="0.3">
      <c r="A1" s="4" t="s">
        <v>12</v>
      </c>
      <c r="B1" s="4" t="s">
        <v>3</v>
      </c>
      <c r="D1" s="17" t="s">
        <v>42</v>
      </c>
      <c r="E1" s="17"/>
      <c r="F1" s="17"/>
    </row>
    <row r="2" spans="1:6" ht="19.8" customHeight="1" x14ac:dyDescent="0.3">
      <c r="A2" s="9" t="s">
        <v>37</v>
      </c>
      <c r="B2" s="20">
        <f ca="1">TODAY()</f>
        <v>45182</v>
      </c>
      <c r="D2" s="4" t="s">
        <v>43</v>
      </c>
      <c r="E2" s="4" t="s">
        <v>44</v>
      </c>
      <c r="F2" s="4" t="s">
        <v>45</v>
      </c>
    </row>
    <row r="3" spans="1:6" ht="19.8" customHeight="1" x14ac:dyDescent="0.3">
      <c r="A3" s="9" t="s">
        <v>38</v>
      </c>
      <c r="B3" s="22">
        <f ca="1">NOW()</f>
        <v>45182.897794328703</v>
      </c>
      <c r="D3" s="9" t="s">
        <v>46</v>
      </c>
      <c r="E3" s="14">
        <v>44053</v>
      </c>
      <c r="F3" s="23">
        <f ca="1">((TODAY()-E3)/365)</f>
        <v>3.0931506849315067</v>
      </c>
    </row>
    <row r="4" spans="1:6" ht="19.8" customHeight="1" x14ac:dyDescent="0.3">
      <c r="A4" s="9" t="s">
        <v>39</v>
      </c>
      <c r="B4" s="19">
        <f ca="1">TODAY()-1</f>
        <v>45181</v>
      </c>
      <c r="D4" s="9" t="s">
        <v>47</v>
      </c>
      <c r="E4" s="14">
        <v>43355</v>
      </c>
      <c r="F4" s="23">
        <f t="shared" ref="F4:F7" ca="1" si="0">((TODAY()-E4)/365)</f>
        <v>5.0054794520547947</v>
      </c>
    </row>
    <row r="5" spans="1:6" ht="20.399999999999999" customHeight="1" x14ac:dyDescent="0.3">
      <c r="A5" s="9" t="s">
        <v>40</v>
      </c>
      <c r="B5" s="19">
        <f ca="1">TODAY()+1</f>
        <v>45183</v>
      </c>
      <c r="D5" s="9" t="s">
        <v>48</v>
      </c>
      <c r="E5" s="14">
        <v>43018</v>
      </c>
      <c r="F5" s="23">
        <f t="shared" ca="1" si="0"/>
        <v>5.9287671232876713</v>
      </c>
    </row>
    <row r="6" spans="1:6" ht="21" customHeight="1" x14ac:dyDescent="0.3">
      <c r="A6" s="9" t="s">
        <v>41</v>
      </c>
      <c r="B6" s="19">
        <f ca="1">TODAY()+7</f>
        <v>45189</v>
      </c>
      <c r="D6" s="9" t="s">
        <v>49</v>
      </c>
      <c r="E6" s="14">
        <v>42043</v>
      </c>
      <c r="F6" s="23">
        <f t="shared" ca="1" si="0"/>
        <v>8.6</v>
      </c>
    </row>
    <row r="7" spans="1:6" ht="21.6" customHeight="1" x14ac:dyDescent="0.3">
      <c r="D7" s="9" t="s">
        <v>50</v>
      </c>
      <c r="E7" s="14">
        <v>42402</v>
      </c>
      <c r="F7" s="23">
        <f t="shared" ca="1" si="0"/>
        <v>7.6164383561643838</v>
      </c>
    </row>
    <row r="10" spans="1:6" x14ac:dyDescent="0.3">
      <c r="B10" s="21"/>
    </row>
    <row r="11" spans="1:6" x14ac:dyDescent="0.3">
      <c r="B11" s="21"/>
    </row>
  </sheetData>
  <mergeCells count="1"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499D-B252-49FF-944F-4203B8AD0D14}">
  <dimension ref="A1:D9"/>
  <sheetViews>
    <sheetView workbookViewId="0">
      <selection activeCell="C15" sqref="C15"/>
    </sheetView>
  </sheetViews>
  <sheetFormatPr defaultRowHeight="14.4" x14ac:dyDescent="0.3"/>
  <cols>
    <col min="1" max="1" width="23" customWidth="1"/>
    <col min="2" max="2" width="16.88671875" customWidth="1"/>
    <col min="3" max="3" width="16.77734375" customWidth="1"/>
    <col min="4" max="4" width="16.5546875" customWidth="1"/>
  </cols>
  <sheetData>
    <row r="1" spans="1:4" ht="15.6" x14ac:dyDescent="0.3">
      <c r="A1" s="25" t="s">
        <v>51</v>
      </c>
      <c r="B1" s="25"/>
      <c r="C1" s="25"/>
      <c r="D1" s="25"/>
    </row>
    <row r="2" spans="1:4" ht="27.6" customHeight="1" x14ac:dyDescent="0.3">
      <c r="A2" s="4" t="s">
        <v>52</v>
      </c>
      <c r="B2" s="4" t="s">
        <v>4</v>
      </c>
      <c r="C2" s="4" t="s">
        <v>5</v>
      </c>
      <c r="D2" s="4" t="s">
        <v>6</v>
      </c>
    </row>
    <row r="3" spans="1:4" ht="23.4" customHeight="1" x14ac:dyDescent="0.3">
      <c r="A3" s="26">
        <v>43831.440520833334</v>
      </c>
      <c r="B3" s="27">
        <f>HOUR(A3)</f>
        <v>10</v>
      </c>
      <c r="C3" s="27">
        <f>MINUTE(A3)</f>
        <v>34</v>
      </c>
      <c r="D3" s="27">
        <f>SECOND(A3)</f>
        <v>21</v>
      </c>
    </row>
    <row r="4" spans="1:4" ht="24.6" customHeight="1" x14ac:dyDescent="0.3">
      <c r="A4" s="26">
        <v>43862.398738425924</v>
      </c>
      <c r="B4" s="27">
        <f t="shared" ref="B4:B9" si="0">HOUR(A4)</f>
        <v>9</v>
      </c>
      <c r="C4" s="27">
        <f t="shared" ref="C4:C9" si="1">MINUTE(A4)</f>
        <v>34</v>
      </c>
      <c r="D4" s="27">
        <f t="shared" ref="D4:D9" si="2">SECOND(A4)</f>
        <v>11</v>
      </c>
    </row>
    <row r="5" spans="1:4" ht="22.8" customHeight="1" x14ac:dyDescent="0.3">
      <c r="A5" s="26">
        <v>43865.139016203706</v>
      </c>
      <c r="B5" s="27">
        <f t="shared" si="0"/>
        <v>3</v>
      </c>
      <c r="C5" s="27">
        <f t="shared" si="1"/>
        <v>20</v>
      </c>
      <c r="D5" s="27">
        <f t="shared" si="2"/>
        <v>11</v>
      </c>
    </row>
    <row r="6" spans="1:4" ht="23.4" customHeight="1" x14ac:dyDescent="0.3">
      <c r="A6" s="26">
        <v>43865.014027777775</v>
      </c>
      <c r="B6" s="27">
        <f t="shared" si="0"/>
        <v>0</v>
      </c>
      <c r="C6" s="27">
        <f t="shared" si="1"/>
        <v>20</v>
      </c>
      <c r="D6" s="27">
        <f t="shared" si="2"/>
        <v>12</v>
      </c>
    </row>
    <row r="7" spans="1:4" ht="20.399999999999999" customHeight="1" x14ac:dyDescent="0.3">
      <c r="A7" s="26">
        <v>43865.847280092596</v>
      </c>
      <c r="B7" s="27">
        <f t="shared" si="0"/>
        <v>20</v>
      </c>
      <c r="C7" s="27">
        <f t="shared" si="1"/>
        <v>20</v>
      </c>
      <c r="D7" s="27">
        <f t="shared" si="2"/>
        <v>5</v>
      </c>
    </row>
    <row r="8" spans="1:4" ht="19.2" customHeight="1" x14ac:dyDescent="0.3">
      <c r="A8" s="26">
        <v>43863.385474537034</v>
      </c>
      <c r="B8" s="27">
        <f t="shared" si="0"/>
        <v>9</v>
      </c>
      <c r="C8" s="27">
        <f t="shared" si="1"/>
        <v>15</v>
      </c>
      <c r="D8" s="27">
        <f t="shared" si="2"/>
        <v>5</v>
      </c>
    </row>
    <row r="9" spans="1:4" ht="22.2" customHeight="1" x14ac:dyDescent="0.3">
      <c r="A9" s="26">
        <v>43864.395949074074</v>
      </c>
      <c r="B9" s="27">
        <f t="shared" si="0"/>
        <v>9</v>
      </c>
      <c r="C9" s="27">
        <f t="shared" si="1"/>
        <v>30</v>
      </c>
      <c r="D9" s="27">
        <f t="shared" si="2"/>
        <v>10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0C1F-66DE-4A98-8A86-994C0D446AB2}">
  <dimension ref="A1:D7"/>
  <sheetViews>
    <sheetView workbookViewId="0">
      <selection activeCell="D2" sqref="D2:D7"/>
    </sheetView>
  </sheetViews>
  <sheetFormatPr defaultRowHeight="14.4" x14ac:dyDescent="0.3"/>
  <cols>
    <col min="1" max="1" width="23.77734375" customWidth="1"/>
    <col min="2" max="2" width="11.44140625" customWidth="1"/>
    <col min="3" max="3" width="11" customWidth="1"/>
    <col min="4" max="4" width="11.21875" customWidth="1"/>
  </cols>
  <sheetData>
    <row r="1" spans="1:4" ht="28.8" customHeight="1" x14ac:dyDescent="0.3">
      <c r="A1" s="4" t="s">
        <v>53</v>
      </c>
      <c r="B1" s="4" t="s">
        <v>9</v>
      </c>
      <c r="C1" s="4" t="s">
        <v>1</v>
      </c>
      <c r="D1" s="4" t="s">
        <v>8</v>
      </c>
    </row>
    <row r="2" spans="1:4" ht="15.6" x14ac:dyDescent="0.3">
      <c r="A2" s="29">
        <v>43809</v>
      </c>
      <c r="B2" s="18">
        <f>DAY(A2)</f>
        <v>10</v>
      </c>
      <c r="C2" s="18">
        <f>MONTH(A2)</f>
        <v>12</v>
      </c>
      <c r="D2" s="18">
        <f>YEAR(A2)</f>
        <v>2019</v>
      </c>
    </row>
    <row r="3" spans="1:4" ht="15.6" x14ac:dyDescent="0.3">
      <c r="A3" s="30">
        <v>45179.911111111112</v>
      </c>
      <c r="B3" s="18">
        <f t="shared" ref="B3:B7" si="0">DAY(A3)</f>
        <v>10</v>
      </c>
      <c r="C3" s="18">
        <f t="shared" ref="C3:C7" si="1">MONTH(A3)</f>
        <v>9</v>
      </c>
      <c r="D3" s="18">
        <f t="shared" ref="D3:D7" si="2">YEAR(A3)</f>
        <v>2023</v>
      </c>
    </row>
    <row r="4" spans="1:4" ht="15.6" x14ac:dyDescent="0.3">
      <c r="A4" s="31">
        <v>42768</v>
      </c>
      <c r="B4" s="18">
        <f t="shared" si="0"/>
        <v>2</v>
      </c>
      <c r="C4" s="18">
        <f t="shared" si="1"/>
        <v>2</v>
      </c>
      <c r="D4" s="18">
        <f t="shared" si="2"/>
        <v>2017</v>
      </c>
    </row>
    <row r="5" spans="1:4" ht="15.6" x14ac:dyDescent="0.3">
      <c r="A5" s="29">
        <v>43152</v>
      </c>
      <c r="B5" s="18">
        <f t="shared" si="0"/>
        <v>21</v>
      </c>
      <c r="C5" s="18">
        <f t="shared" si="1"/>
        <v>2</v>
      </c>
      <c r="D5" s="18">
        <f t="shared" si="2"/>
        <v>2018</v>
      </c>
    </row>
    <row r="6" spans="1:4" ht="15.6" x14ac:dyDescent="0.3">
      <c r="A6" s="29">
        <v>27771</v>
      </c>
      <c r="B6" s="18">
        <f t="shared" si="0"/>
        <v>12</v>
      </c>
      <c r="C6" s="18">
        <f t="shared" si="1"/>
        <v>1</v>
      </c>
      <c r="D6" s="18">
        <f t="shared" si="2"/>
        <v>1976</v>
      </c>
    </row>
    <row r="7" spans="1:4" ht="15.6" x14ac:dyDescent="0.3">
      <c r="A7" s="29">
        <v>32882</v>
      </c>
      <c r="B7" s="18">
        <f t="shared" si="0"/>
        <v>9</v>
      </c>
      <c r="C7" s="18">
        <f t="shared" si="1"/>
        <v>1</v>
      </c>
      <c r="D7" s="18">
        <f t="shared" si="2"/>
        <v>1990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FEED-F32A-4DCC-841B-5BAA5ECAA465}">
  <dimension ref="A1:D7"/>
  <sheetViews>
    <sheetView workbookViewId="0">
      <selection activeCell="C18" sqref="C18"/>
    </sheetView>
  </sheetViews>
  <sheetFormatPr defaultRowHeight="14.4" x14ac:dyDescent="0.3"/>
  <cols>
    <col min="1" max="1" width="15.44140625" customWidth="1"/>
    <col min="2" max="2" width="16.44140625" customWidth="1"/>
    <col min="3" max="3" width="17.6640625" customWidth="1"/>
  </cols>
  <sheetData>
    <row r="1" spans="1:4" ht="35.4" customHeight="1" x14ac:dyDescent="0.3">
      <c r="A1" s="5" t="s">
        <v>54</v>
      </c>
      <c r="B1" s="5" t="s">
        <v>23</v>
      </c>
      <c r="C1" s="5" t="s">
        <v>55</v>
      </c>
    </row>
    <row r="2" spans="1:4" ht="18" x14ac:dyDescent="0.35">
      <c r="A2" s="32" t="s">
        <v>56</v>
      </c>
      <c r="B2" s="35">
        <v>43831</v>
      </c>
      <c r="C2" s="34">
        <f>WEEKNUM(B2)</f>
        <v>1</v>
      </c>
      <c r="D2" s="36" t="s">
        <v>61</v>
      </c>
    </row>
    <row r="3" spans="1:4" ht="18" x14ac:dyDescent="0.35">
      <c r="A3" s="32" t="s">
        <v>57</v>
      </c>
      <c r="B3" s="35">
        <v>43837</v>
      </c>
      <c r="C3" s="34">
        <f t="shared" ref="C3:C6" si="0">WEEKNUM(B3)</f>
        <v>2</v>
      </c>
      <c r="D3" s="36" t="s">
        <v>62</v>
      </c>
    </row>
    <row r="4" spans="1:4" ht="18" x14ac:dyDescent="0.35">
      <c r="A4" s="32" t="s">
        <v>58</v>
      </c>
      <c r="B4" s="35">
        <v>44068</v>
      </c>
      <c r="C4" s="34">
        <f t="shared" si="0"/>
        <v>35</v>
      </c>
      <c r="D4" s="36" t="s">
        <v>65</v>
      </c>
    </row>
    <row r="5" spans="1:4" ht="18" x14ac:dyDescent="0.35">
      <c r="A5" s="32" t="s">
        <v>59</v>
      </c>
      <c r="B5" s="35">
        <v>44074</v>
      </c>
      <c r="C5" s="34">
        <f t="shared" si="0"/>
        <v>36</v>
      </c>
      <c r="D5" s="36" t="s">
        <v>63</v>
      </c>
    </row>
    <row r="6" spans="1:4" ht="18" x14ac:dyDescent="0.35">
      <c r="A6" s="32" t="s">
        <v>60</v>
      </c>
      <c r="B6" s="35">
        <v>44046</v>
      </c>
      <c r="C6" s="34">
        <f t="shared" si="0"/>
        <v>32</v>
      </c>
      <c r="D6" s="36" t="s">
        <v>64</v>
      </c>
    </row>
    <row r="7" spans="1:4" ht="18" x14ac:dyDescent="0.35">
      <c r="A7" s="33"/>
      <c r="B7" s="33"/>
      <c r="C7" s="33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2E8D-61C7-46A4-B2C9-9C18CA457914}">
  <dimension ref="A1:G6"/>
  <sheetViews>
    <sheetView zoomScale="86" zoomScaleNormal="86" workbookViewId="0">
      <selection activeCell="G11" sqref="G11"/>
    </sheetView>
  </sheetViews>
  <sheetFormatPr defaultRowHeight="14.4" x14ac:dyDescent="0.3"/>
  <cols>
    <col min="1" max="1" width="12.6640625" customWidth="1"/>
    <col min="2" max="2" width="17.6640625" customWidth="1"/>
    <col min="3" max="3" width="34.21875" customWidth="1"/>
    <col min="4" max="4" width="17.21875" customWidth="1"/>
    <col min="5" max="5" width="33" customWidth="1"/>
    <col min="6" max="6" width="17.109375" customWidth="1"/>
    <col min="7" max="7" width="32.5546875" customWidth="1"/>
  </cols>
  <sheetData>
    <row r="1" spans="1:7" s="24" customFormat="1" ht="27" customHeight="1" x14ac:dyDescent="0.3">
      <c r="A1" s="8" t="s">
        <v>23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</row>
    <row r="2" spans="1:7" ht="25.8" customHeight="1" x14ac:dyDescent="0.3">
      <c r="A2" s="28">
        <v>44060</v>
      </c>
      <c r="B2" s="37">
        <f>WEEKDAY(A2,2)</f>
        <v>1</v>
      </c>
      <c r="C2" s="7" t="s">
        <v>72</v>
      </c>
      <c r="D2" s="37">
        <f>WEEKDAY(A2,1)</f>
        <v>2</v>
      </c>
      <c r="E2" s="7" t="s">
        <v>72</v>
      </c>
      <c r="F2" s="37">
        <f>WEEKDAY(A2,3)</f>
        <v>0</v>
      </c>
      <c r="G2" s="7" t="s">
        <v>72</v>
      </c>
    </row>
    <row r="3" spans="1:7" ht="22.8" customHeight="1" x14ac:dyDescent="0.3">
      <c r="A3" s="28">
        <v>44091</v>
      </c>
      <c r="B3" s="37">
        <f t="shared" ref="B3:B6" si="0">WEEKDAY(A3,2)</f>
        <v>4</v>
      </c>
      <c r="C3" s="7" t="s">
        <v>73</v>
      </c>
      <c r="D3" s="37">
        <f t="shared" ref="D3:D6" si="1">WEEKDAY(A3,1)</f>
        <v>5</v>
      </c>
      <c r="E3" s="7" t="s">
        <v>75</v>
      </c>
      <c r="F3" s="37">
        <f t="shared" ref="F3:F6" si="2">WEEKDAY(A3,3)</f>
        <v>3</v>
      </c>
      <c r="G3" s="7" t="s">
        <v>75</v>
      </c>
    </row>
    <row r="4" spans="1:7" ht="22.8" customHeight="1" x14ac:dyDescent="0.3">
      <c r="A4" s="28">
        <v>44121</v>
      </c>
      <c r="B4" s="37">
        <f t="shared" si="0"/>
        <v>6</v>
      </c>
      <c r="C4" s="7" t="s">
        <v>74</v>
      </c>
      <c r="D4" s="37">
        <f t="shared" si="1"/>
        <v>7</v>
      </c>
      <c r="E4" s="7" t="s">
        <v>77</v>
      </c>
      <c r="F4" s="37">
        <f t="shared" si="2"/>
        <v>5</v>
      </c>
      <c r="G4" s="7" t="s">
        <v>77</v>
      </c>
    </row>
    <row r="5" spans="1:7" ht="22.8" customHeight="1" x14ac:dyDescent="0.3">
      <c r="A5" s="28">
        <v>44152</v>
      </c>
      <c r="B5" s="37">
        <f t="shared" si="0"/>
        <v>2</v>
      </c>
      <c r="C5" s="7" t="s">
        <v>75</v>
      </c>
      <c r="D5" s="37">
        <f t="shared" si="1"/>
        <v>3</v>
      </c>
      <c r="E5" s="7" t="s">
        <v>73</v>
      </c>
      <c r="F5" s="37">
        <f t="shared" si="2"/>
        <v>1</v>
      </c>
      <c r="G5" s="7" t="s">
        <v>73</v>
      </c>
    </row>
    <row r="6" spans="1:7" ht="24.6" customHeight="1" x14ac:dyDescent="0.3">
      <c r="A6" s="28">
        <v>44182</v>
      </c>
      <c r="B6" s="37">
        <f t="shared" si="0"/>
        <v>4</v>
      </c>
      <c r="C6" s="7" t="s">
        <v>76</v>
      </c>
      <c r="D6" s="37">
        <f t="shared" si="1"/>
        <v>5</v>
      </c>
      <c r="E6" s="7" t="s">
        <v>75</v>
      </c>
      <c r="F6" s="37">
        <f t="shared" si="2"/>
        <v>3</v>
      </c>
      <c r="G6" s="7" t="s">
        <v>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DATE Function</vt:lpstr>
      <vt:lpstr>TIME Function</vt:lpstr>
      <vt:lpstr>DATEVALUE Function</vt:lpstr>
      <vt:lpstr>TIMEVALUE Function</vt:lpstr>
      <vt:lpstr>NOW &amp; TODAY Function</vt:lpstr>
      <vt:lpstr>HOUR,MINUTE,SECOND Function</vt:lpstr>
      <vt:lpstr>DAY, MONTH, YEAR Function</vt:lpstr>
      <vt:lpstr>WEEKNUM Function</vt:lpstr>
      <vt:lpstr>WEEKDAY Function</vt:lpstr>
      <vt:lpstr>EDATE Function</vt:lpstr>
      <vt:lpstr>EOMONTH Function</vt:lpstr>
      <vt:lpstr>WORKDAY Function</vt:lpstr>
      <vt:lpstr>WORKDAY.INTL Function</vt:lpstr>
      <vt:lpstr>DAYS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2023-09-13T09:46:53Z</dcterms:created>
  <dcterms:modified xsi:type="dcterms:W3CDTF">2023-09-13T13:40:19Z</dcterms:modified>
</cp:coreProperties>
</file>