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lind\OneDrive\Documents\Indiana University Bloomington\Info and coursework\Courses\MyCourses\B649_MobileComputing\Project\FinalReport\DataAnalysis\"/>
    </mc:Choice>
  </mc:AlternateContent>
  <bookViews>
    <workbookView xWindow="0" yWindow="0" windowWidth="20490" windowHeight="7155"/>
  </bookViews>
  <sheets>
    <sheet name="Test Results" sheetId="1" r:id="rId1"/>
    <sheet name="Issues Detected by ARO" sheetId="2" r:id="rId2"/>
    <sheet name="Ad Data" sheetId="3" r:id="rId3"/>
    <sheet name="Pivot Table" sheetId="4"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 l="1"/>
  <c r="K19" i="1" s="1"/>
  <c r="H19" i="1"/>
  <c r="J19" i="1" s="1"/>
  <c r="A4" i="1"/>
  <c r="A5" i="1" s="1"/>
  <c r="A6" i="1" s="1"/>
  <c r="A7" i="1" s="1"/>
  <c r="A8" i="1" s="1"/>
  <c r="A9" i="1" s="1"/>
  <c r="A10" i="1" s="1"/>
  <c r="A11" i="1" s="1"/>
  <c r="A12" i="1" s="1"/>
  <c r="A13" i="1" s="1"/>
  <c r="A14" i="1" s="1"/>
  <c r="A15" i="1" s="1"/>
  <c r="A16" i="1" s="1"/>
  <c r="A17" i="1" s="1"/>
  <c r="A18" i="1" s="1"/>
  <c r="A19" i="1" s="1"/>
  <c r="D4" i="4" l="1"/>
  <c r="D12" i="4" s="1"/>
  <c r="H17" i="1"/>
  <c r="J17" i="1" s="1"/>
  <c r="I17" i="1"/>
  <c r="K17" i="1" s="1"/>
  <c r="I10" i="1"/>
  <c r="K10" i="1" s="1"/>
  <c r="H10" i="1"/>
  <c r="J10" i="1" s="1"/>
  <c r="H9" i="1"/>
  <c r="J9" i="1" s="1"/>
  <c r="I9" i="1"/>
  <c r="K9" i="1" s="1"/>
  <c r="I6" i="1"/>
  <c r="K6" i="1" s="1"/>
  <c r="H6" i="1"/>
  <c r="J6" i="1" s="1"/>
  <c r="I8" i="1"/>
  <c r="K8" i="1" s="1"/>
  <c r="H8" i="1"/>
  <c r="J8" i="1" s="1"/>
  <c r="I7" i="1"/>
  <c r="K7" i="1" s="1"/>
  <c r="H7" i="1"/>
  <c r="J7" i="1" s="1"/>
  <c r="I4" i="1"/>
  <c r="K4" i="1" s="1"/>
  <c r="H4" i="1"/>
  <c r="J4" i="1" s="1"/>
  <c r="I3" i="1"/>
  <c r="K3" i="1" s="1"/>
  <c r="H3" i="1"/>
  <c r="J3" i="1" s="1"/>
  <c r="I5" i="1"/>
  <c r="K5" i="1" s="1"/>
  <c r="H5" i="1"/>
  <c r="J5" i="1" s="1"/>
  <c r="I14" i="1"/>
  <c r="K14" i="1" s="1"/>
  <c r="H14" i="1"/>
  <c r="J14" i="1" s="1"/>
  <c r="I18" i="1"/>
  <c r="K18" i="1" s="1"/>
  <c r="H18" i="1"/>
  <c r="J18" i="1" s="1"/>
  <c r="I13" i="1"/>
  <c r="K13" i="1" s="1"/>
  <c r="H13" i="1"/>
  <c r="J13" i="1" s="1"/>
  <c r="I16" i="1"/>
  <c r="K16" i="1" s="1"/>
  <c r="H16" i="1"/>
  <c r="J16" i="1" s="1"/>
  <c r="I15" i="1"/>
  <c r="K15" i="1" s="1"/>
  <c r="H15" i="1"/>
  <c r="J15" i="1" s="1"/>
  <c r="I12" i="1"/>
  <c r="K12" i="1" s="1"/>
  <c r="I11" i="1"/>
  <c r="K11" i="1" s="1"/>
  <c r="H12" i="1"/>
  <c r="J12" i="1" s="1"/>
  <c r="H11" i="1"/>
  <c r="J11" i="1" s="1"/>
</calcChain>
</file>

<file path=xl/sharedStrings.xml><?xml version="1.0" encoding="utf-8"?>
<sst xmlns="http://schemas.openxmlformats.org/spreadsheetml/2006/main" count="251" uniqueCount="73">
  <si>
    <t>Standard Time</t>
  </si>
  <si>
    <t>mins</t>
  </si>
  <si>
    <t>Test Results</t>
  </si>
  <si>
    <t>Duration (mins)</t>
  </si>
  <si>
    <t>Total Data Transferred (bytes)</t>
  </si>
  <si>
    <t>Test</t>
  </si>
  <si>
    <t>No Internet</t>
  </si>
  <si>
    <t>Game</t>
  </si>
  <si>
    <t>Farm Saga</t>
  </si>
  <si>
    <t>Wi-Fi</t>
  </si>
  <si>
    <t>LTE</t>
  </si>
  <si>
    <t>Wi-Fi with FB</t>
  </si>
  <si>
    <t>Game State</t>
  </si>
  <si>
    <t>Idle</t>
  </si>
  <si>
    <t>Playing</t>
  </si>
  <si>
    <t>Background</t>
  </si>
  <si>
    <t>No Internet with greater screen timeout</t>
  </si>
  <si>
    <t>No Internet with default screen timeout</t>
  </si>
  <si>
    <t>Total Data Transfer rate (bytes/min)</t>
  </si>
  <si>
    <t>Energy Consumed (J)</t>
  </si>
  <si>
    <t>Energy Consumed in 5 mins (J)</t>
  </si>
  <si>
    <t>Total Data Transferred in 5 mins (bytes)</t>
  </si>
  <si>
    <t>Key Issues Pointed out by ARO</t>
  </si>
  <si>
    <r>
      <t xml:space="preserve">This test helps ensure connections are opened properly. Some connection startups consists of an input burst, followed by a series of bursts
spread out over time which can dramatically slow down the application's response time and waste energy on the device. This is a self test.
&gt; </t>
    </r>
    <r>
      <rPr>
        <b/>
        <sz val="11"/>
        <color theme="1"/>
        <rFont val="Calibri"/>
        <family val="2"/>
        <scheme val="minor"/>
      </rPr>
      <t>If you see many application-initiated bursts, consider a transaction manager to group these more closely together.</t>
    </r>
    <r>
      <rPr>
        <sz val="11"/>
        <color theme="1"/>
        <rFont val="Calibri"/>
        <family val="2"/>
        <scheme val="minor"/>
      </rPr>
      <t xml:space="preserve">
Inefficient Connections - Connection Closing Problems: This test checks that connections are closed promptly. If not effectively closed with the last data, the server timeout can turn the radio on just to close your connections, which wastes power and bandwidth.
&gt; </t>
    </r>
    <r>
      <rPr>
        <b/>
        <sz val="11"/>
        <color theme="1"/>
        <rFont val="Calibri"/>
        <family val="2"/>
        <scheme val="minor"/>
      </rPr>
      <t>AT&amp;T ARO detected that 15.1 Joules (64.1% of the total energy) was used to control these connections . By closing connections promptly, you will reduce battery drain.</t>
    </r>
  </si>
  <si>
    <t>&gt; AT&amp;T ARO detected that 9.5 Joules (100% of the total energy) was used to control these connections . By closing connections promptly, you will reduce battery drain.</t>
  </si>
  <si>
    <t>&gt; No Issues found by ARO</t>
  </si>
  <si>
    <r>
      <t xml:space="preserve">Sending compressed files over the network will speed delivery, and unzipping files on a device is a very low overhead operation. Ensure that all your text files are compressed while being sent over the network.
</t>
    </r>
    <r>
      <rPr>
        <b/>
        <sz val="11"/>
        <color theme="1"/>
        <rFont val="Calibri"/>
        <family val="2"/>
        <scheme val="minor"/>
      </rPr>
      <t xml:space="preserve">&gt; AT&amp;T ARO detected 19 KB of text files were sent without compression. Adding compression will speed the delivery of your content to your customers. (Note: Only files larger than 850 bytes are flagged.)
</t>
    </r>
    <r>
      <rPr>
        <sz val="11"/>
        <color theme="1"/>
        <rFont val="Calibri"/>
        <family val="2"/>
        <scheme val="minor"/>
      </rPr>
      <t xml:space="preserve">This test measures the presence of cache headers. For all content that should be stored in the cache the best practice is to make sure that your server is adding the appropriate cache headers.
</t>
    </r>
    <r>
      <rPr>
        <b/>
        <sz val="11"/>
        <color theme="1"/>
        <rFont val="Calibri"/>
        <family val="2"/>
        <scheme val="minor"/>
      </rPr>
      <t xml:space="preserve">&gt; AT&amp;T ARO detected the absence of cache headers 43% of times. Cache headers prevent your files from being downloaded in a duplicate manner.
</t>
    </r>
    <r>
      <rPr>
        <sz val="11"/>
        <color theme="1"/>
        <rFont val="Calibri"/>
        <family val="2"/>
        <scheme val="minor"/>
      </rPr>
      <t xml:space="preserve">Many text files contain excess whitespace to allow for better human coding. Run these files through a minifier to remove the whitespace in order to reduce file size.
</t>
    </r>
    <r>
      <rPr>
        <b/>
        <sz val="11"/>
        <color theme="1"/>
        <rFont val="Calibri"/>
        <family val="2"/>
        <scheme val="minor"/>
      </rPr>
      <t xml:space="preserve">&gt; AT&amp;T ARO detected 1 files that could be shrunk through minification, resulting in 2 kB savings.
</t>
    </r>
    <r>
      <rPr>
        <sz val="11"/>
        <color theme="1"/>
        <rFont val="Calibri"/>
        <family val="2"/>
        <scheme val="minor"/>
      </rPr>
      <t xml:space="preserve">This test checks that connections are closed promptly. If not effectively closed with the last data, the server timeout can turn the radio on just to close your connections, which wastes power and bandwidth.
</t>
    </r>
    <r>
      <rPr>
        <b/>
        <sz val="11"/>
        <color theme="1"/>
        <rFont val="Calibri"/>
        <family val="2"/>
        <scheme val="minor"/>
      </rPr>
      <t>&gt; AT&amp;T ARO detected that 37.9 Joules (53.7% of the total energy) was used to control these connections . By closing connections promptly, you will reduce battery drain.</t>
    </r>
  </si>
  <si>
    <r>
      <t xml:space="preserve">&gt; AT&amp;T ARO detected 16 KB of text files were sent without compression. Adding compression will speed the delivery of your content to your customers.
(Note: Only files larger than 850 bytes are flagged.)
&gt; AT&amp;T ARO detected the absence of cache headers 75% of times. Cache headers prevent your files from being downloaded in a duplicate manner.
&gt; AT&amp;T ARO detected 1 files that could be shrunk through minification, resulting in 3 kB savings.
&gt; AT&amp;T ARO detected that 26 Joules (23.1% of the total energy) was used to control these connections . By closing connections promptly, you will
reduce battery drain.
</t>
    </r>
    <r>
      <rPr>
        <sz val="11"/>
        <color theme="1"/>
        <rFont val="Calibri"/>
        <family val="2"/>
        <scheme val="minor"/>
      </rPr>
      <t xml:space="preserve">The CSS rule "display:none" is used to hide html objects from being shown on a page. However, this does not prevent the objects from being downloaded to the mobile device. These extra objects (that are never displayed to the user), will slow down your app and waste data.
</t>
    </r>
    <r>
      <rPr>
        <b/>
        <sz val="11"/>
        <color theme="1"/>
        <rFont val="Calibri"/>
        <family val="2"/>
        <scheme val="minor"/>
      </rPr>
      <t>&gt; ARO discovered 1 files with CSS command "display:none".</t>
    </r>
  </si>
  <si>
    <t>Device</t>
  </si>
  <si>
    <t>OS</t>
  </si>
  <si>
    <t>HTC One</t>
  </si>
  <si>
    <t>5.0.2</t>
  </si>
  <si>
    <t>Samsung SGH-I727</t>
  </si>
  <si>
    <t>4.3.1</t>
  </si>
  <si>
    <t>Wi-Fi with Google Games</t>
  </si>
  <si>
    <r>
      <t xml:space="preserve">&gt; AT&amp;T ARO detected 5 KB of text files were sent without compression. Adding compression will speed the delivery of your content to your customers. (Note: Only files larger than 850 bytes are flagged.)
&gt; AT&amp;T ARO detected the absence of cache headers 33% of times. Cache headers prevent your files from being downloaded in a duplicate manner.
&gt; AT&amp;T ARO detected 1 files that could be shrunk through minification, resulting in 0 kB savings.
&gt; AT&amp;T ARO detected that 86.6 Joules (58.6% of the total energy) was used to control these connections . By closing connections promptly, you will reduce battery drain.
</t>
    </r>
    <r>
      <rPr>
        <sz val="11"/>
        <color theme="1"/>
        <rFont val="Calibri"/>
        <family val="2"/>
        <scheme val="minor"/>
      </rPr>
      <t xml:space="preserve">Empty Source links: Many browsers still attempt to connect even if there is no url. This can cause delays in loading your site.
</t>
    </r>
    <r>
      <rPr>
        <b/>
        <sz val="11"/>
        <color theme="1"/>
        <rFont val="Calibri"/>
        <family val="2"/>
        <scheme val="minor"/>
      </rPr>
      <t>&gt; 1 files had HTML iframe, img, href, script, or link tags.
&gt; ARO discovered 1 files with CSS command "display:none".</t>
    </r>
  </si>
  <si>
    <r>
      <rPr>
        <b/>
        <sz val="11"/>
        <color theme="1"/>
        <rFont val="Calibri"/>
        <family val="2"/>
        <scheme val="minor"/>
      </rPr>
      <t xml:space="preserve">&gt; AT&amp;T ARO detected the absence of cache headers 50% of times. Cache headers prevent your files from being downloaded in a duplicate manner.
</t>
    </r>
    <r>
      <rPr>
        <sz val="11"/>
        <color theme="1"/>
        <rFont val="Calibri"/>
        <family val="2"/>
        <scheme val="minor"/>
      </rPr>
      <t xml:space="preserve">Unnecessary Connections - Multiple Simultaneous Connections: This test measures bursts that could be more tightly grouped. Syncing all of your data connections can help reduce the amount of time your application is on the network, reducing the battery drain. That will also make your content appear to load faster to the user.
</t>
    </r>
    <r>
      <rPr>
        <b/>
        <sz val="11"/>
        <color theme="1"/>
        <rFont val="Calibri"/>
        <family val="2"/>
        <scheme val="minor"/>
      </rPr>
      <t>&gt; 5 sets of bursts that could be more tightly grouped.
&gt; AT&amp;T ARO detected that 77.3 Joules (23.4% of the total energy) was used to control these connections . By closing connections promptly, you will reduce battery drain.</t>
    </r>
  </si>
  <si>
    <t>&gt; AT&amp;T ARO detected 34 KB of text files were sent without compression. Adding compression will speed the delivery of your content to your customers.
(Note: Only files larger than 850 bytes are flagged.)
&gt; Your trace had 29.1% duplicated TCP content. By reducing the duplicate content (8 items, 0.044 M of 0.153M total TCP content), your application will
appear faster to your customers.
&gt; AT&amp;T ARO detected the absence of cache headers 56% of times. Cache headers prevent your files from being downloaded in a duplicate manner.
&gt; This test compares the number of "304 not modified" requests versus files that should be cached but were downloaded multiple times.
&gt; AT&amp;T ARO detected 18 files that could be shrunk through minification, resulting in 24 kB savings.
&gt; 5 sets of bursts that could be more tightly grouped.
&gt; AT&amp;T ARO detected that 69.6 Joules (18% of the total energy) was used to control these connections . By closing connections promptly, you will reduce battery drain.</t>
  </si>
  <si>
    <t>&gt; AT&amp;T ARO detected the absence of cache headers 50% of times. Cache headers prevent your files from being downloaded in a duplicate manner.
&gt; AT&amp;T ARO detected that 24.1 Joules (30.7% of the total energy) was used to control these connections . By closing connections promptly, you will reduce battery drain.</t>
  </si>
  <si>
    <t>&gt; AT&amp;T ARO detected 8 KB of text files were sent without compression. Adding compression will speed the delivery of your content to your customers.
(Note: Only files larger than 850 bytes are flagged.)
&gt; AT&amp;T ARO detected the absence of cache headers 50% of times. Cache headers prevent your files from being downloaded in a duplicate manner.
&gt; AT&amp;T ARO detected 5 files that could be shrunk through minification, resulting in 7 kB savings.
&gt; 5 sets of bursts that could be more tightly grouped.
&gt; AT&amp;T ARO detected that 25 Joules (10.4% of the total energy) was used to control these connections . By closing connections promptly, you will reduce battery drain.</t>
  </si>
  <si>
    <t>&gt; 5 sets of bursts that could be more tightly grouped.
&gt; AT&amp;T ARO detected that 16.9 Joules (9% of the total energy) was used to control these connections . By closing connections promptly, you will reduce battery drain.</t>
  </si>
  <si>
    <t>&gt; 4 sets of bursts that could be more tightly grouped.
&gt; AT&amp;T ARO detected that 84.5 Joules (29.8% of the total energy) was used to control these connections . By closing connections promptly, you will reduce battery drain.</t>
  </si>
  <si>
    <t>No issues reported by ARO</t>
  </si>
  <si>
    <t>&gt; AT&amp;T ARO detected that 59.9 Joules (43.5% of the total energy) was used to control these connections . By closing connections promptly, you will reduce battery drain.</t>
  </si>
  <si>
    <t>&gt; AT&amp;T ARO detected 16 KB of text files were sent without compression. Adding compression will speed the delivery of your content to your customers. (Note: Only files larger than 850 bytes are flagged.)
&gt; AT&amp;T ARO detected the absence of cache headers 50% of times. Cache headers prevent your files from being downloaded in a duplicate manner.
&gt; AT&amp;T ARO detected 1 files that could be shrunk through minification, resulting in 3 kB savings.
&gt; 5 sets of bursts that could be more tightly grouped.
&gt; AT&amp;T ARO detected that 161 Joules (48.3% of the total energy) was used to control these connections . By closing connections promptly, you will reduce battery drain.
&gt; ARO discovered 1 files with CSS command "display:none".</t>
  </si>
  <si>
    <t>Column1</t>
  </si>
  <si>
    <t>Energy Consumption Rate (J/min)</t>
  </si>
  <si>
    <t>Test Specific Issue</t>
  </si>
  <si>
    <t>Connection Grouping</t>
  </si>
  <si>
    <t>Duplicate TCP Content
Connection Grouping
304 not modified Vs multiple downloaded cached files</t>
  </si>
  <si>
    <t>Ad Domains Accessed</t>
  </si>
  <si>
    <t>Domain Name</t>
  </si>
  <si>
    <t>Packet Count</t>
  </si>
  <si>
    <t>TCP/UDP</t>
  </si>
  <si>
    <t>play.googleapis.com</t>
  </si>
  <si>
    <t>UDP</t>
  </si>
  <si>
    <t>android.clients.google.com</t>
  </si>
  <si>
    <t>ads.get.it</t>
  </si>
  <si>
    <t>ads.mopub.com</t>
  </si>
  <si>
    <t>cpp-test.imp.mpx.mopub.com</t>
  </si>
  <si>
    <t>in.metamx.com</t>
  </si>
  <si>
    <t>rtb-05.get.it</t>
  </si>
  <si>
    <t>get.it</t>
  </si>
  <si>
    <t>TCP</t>
  </si>
  <si>
    <t>Byte Cont</t>
  </si>
  <si>
    <t>Grand Total</t>
  </si>
  <si>
    <t>Row Labels</t>
  </si>
  <si>
    <t>Sum of Packet Count</t>
  </si>
  <si>
    <t>Sum of Byte Cont</t>
  </si>
  <si>
    <t>Requests per domain</t>
  </si>
  <si>
    <t>Sr No.</t>
  </si>
  <si>
    <t>&gt; AT&amp;T ARO detected 5 KB of text files were sent without compression. Adding compression will speed the delivery of your content to your customers. (Note: Only files larger than 850 bytes are flagged.)
&gt; AT&amp;T ARO detected the absence of cache headers 100% of times. Cache headers prevent your files from being downloaded in a duplicate manner.
&gt; AT&amp;T ARO detected that 23.3 Joules (44.9% of the total energy) was used to control these connections . By closing connections promptly, you will reduce battery drain.</t>
  </si>
  <si>
    <t>Ad Statistics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</si>
</sst>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s>
  <fills count="7">
    <fill>
      <patternFill patternType="none"/>
    </fill>
    <fill>
      <patternFill patternType="gray125"/>
    </fill>
    <fill>
      <patternFill patternType="solid">
        <fgColor theme="8"/>
      </patternFill>
    </fill>
    <fill>
      <patternFill patternType="solid">
        <fgColor theme="8" tint="0.39997558519241921"/>
        <bgColor indexed="65"/>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4"/>
        <bgColor theme="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theme="4"/>
      </top>
      <bottom style="thin">
        <color indexed="64"/>
      </bottom>
      <diagonal/>
    </border>
  </borders>
  <cellStyleXfs count="3">
    <xf numFmtId="0" fontId="0" fillId="0" borderId="0"/>
    <xf numFmtId="0" fontId="2"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2" fontId="0" fillId="0" borderId="1" xfId="0" applyNumberFormat="1" applyBorder="1"/>
    <xf numFmtId="0" fontId="0" fillId="0" borderId="2" xfId="0" applyBorder="1"/>
    <xf numFmtId="0" fontId="0" fillId="0" borderId="4" xfId="0" applyBorder="1"/>
    <xf numFmtId="0" fontId="0" fillId="0" borderId="5" xfId="0" applyBorder="1"/>
    <xf numFmtId="0" fontId="0" fillId="0" borderId="6" xfId="0" applyFill="1" applyBorder="1"/>
    <xf numFmtId="0" fontId="0" fillId="0" borderId="7" xfId="0" applyBorder="1"/>
    <xf numFmtId="0" fontId="0" fillId="0" borderId="8" xfId="0" applyBorder="1"/>
    <xf numFmtId="0" fontId="0" fillId="0" borderId="6" xfId="0" applyBorder="1"/>
    <xf numFmtId="0" fontId="0" fillId="0" borderId="9" xfId="0" applyBorder="1"/>
    <xf numFmtId="0" fontId="1" fillId="0" borderId="3" xfId="0" applyFont="1" applyBorder="1" applyAlignment="1">
      <alignment wrapText="1"/>
    </xf>
    <xf numFmtId="0" fontId="0" fillId="0" borderId="3" xfId="0" applyFont="1" applyFill="1" applyBorder="1" applyAlignment="1">
      <alignment wrapText="1"/>
    </xf>
    <xf numFmtId="0" fontId="0" fillId="0" borderId="3" xfId="0" applyFont="1" applyBorder="1" applyAlignment="1">
      <alignment wrapText="1"/>
    </xf>
    <xf numFmtId="0" fontId="0" fillId="0" borderId="3" xfId="0" applyBorder="1" applyAlignment="1">
      <alignment wrapText="1"/>
    </xf>
    <xf numFmtId="0" fontId="0" fillId="0" borderId="0" xfId="0" applyBorder="1"/>
    <xf numFmtId="0" fontId="0" fillId="0" borderId="1" xfId="0" applyFill="1" applyBorder="1" applyAlignment="1">
      <alignment wrapText="1"/>
    </xf>
    <xf numFmtId="0" fontId="0" fillId="0" borderId="3" xfId="0" applyFill="1" applyBorder="1" applyAlignment="1">
      <alignment wrapText="1"/>
    </xf>
    <xf numFmtId="0" fontId="0" fillId="0" borderId="3" xfId="0" applyBorder="1"/>
    <xf numFmtId="2" fontId="0" fillId="0" borderId="7" xfId="0" applyNumberFormat="1" applyBorder="1"/>
    <xf numFmtId="0" fontId="2" fillId="2" borderId="10" xfId="1" applyBorder="1"/>
    <xf numFmtId="49" fontId="0" fillId="0" borderId="2" xfId="0" applyNumberFormat="1" applyBorder="1"/>
    <xf numFmtId="0" fontId="0" fillId="0" borderId="0" xfId="0" pivotButton="1"/>
    <xf numFmtId="0" fontId="1" fillId="4" borderId="11" xfId="0" applyFont="1" applyFill="1" applyBorder="1"/>
    <xf numFmtId="0" fontId="0" fillId="0" borderId="0" xfId="0" applyAlignment="1">
      <alignment horizontal="left"/>
    </xf>
    <xf numFmtId="0" fontId="0" fillId="0" borderId="0" xfId="0" applyNumberFormat="1"/>
    <xf numFmtId="0" fontId="1" fillId="4" borderId="12" xfId="0" applyNumberFormat="1" applyFont="1" applyFill="1" applyBorder="1"/>
    <xf numFmtId="0" fontId="0" fillId="0" borderId="1" xfId="0" applyNumberFormat="1" applyBorder="1"/>
    <xf numFmtId="0" fontId="0" fillId="0" borderId="1" xfId="0" applyBorder="1" applyAlignment="1">
      <alignment horizontal="left"/>
    </xf>
    <xf numFmtId="0" fontId="2" fillId="3" borderId="1" xfId="2" applyBorder="1" applyAlignment="1">
      <alignment horizontal="left"/>
    </xf>
    <xf numFmtId="0" fontId="1" fillId="5" borderId="1" xfId="0" applyFont="1" applyFill="1" applyBorder="1" applyAlignment="1">
      <alignment wrapText="1"/>
    </xf>
    <xf numFmtId="0" fontId="1" fillId="5" borderId="1" xfId="0" applyNumberFormat="1" applyFont="1" applyFill="1" applyBorder="1"/>
    <xf numFmtId="0" fontId="3" fillId="6" borderId="13" xfId="0" applyFont="1" applyFill="1" applyBorder="1"/>
    <xf numFmtId="49" fontId="0" fillId="0" borderId="1" xfId="0" applyNumberFormat="1" applyFont="1" applyBorder="1" applyAlignment="1">
      <alignment horizontal="right"/>
    </xf>
    <xf numFmtId="0" fontId="1" fillId="0" borderId="8" xfId="0" applyFont="1" applyBorder="1" applyAlignment="1">
      <alignment wrapText="1"/>
    </xf>
  </cellXfs>
  <cellStyles count="3">
    <cellStyle name="60% - Accent5" xfId="2" builtinId="48"/>
    <cellStyle name="Accent5" xfId="1" builtinId="45"/>
    <cellStyle name="Normal" xfId="0" builtinId="0"/>
  </cellStyles>
  <dxfs count="33">
    <dxf>
      <font>
        <b/>
        <i val="0"/>
      </font>
      <fill>
        <patternFill>
          <bgColor rgb="FFD7D7D7"/>
        </patternFill>
      </fill>
    </dxf>
    <dxf>
      <font>
        <b val="0"/>
        <i val="0"/>
      </font>
      <fill>
        <patternFill patternType="none">
          <bgColor indexed="65"/>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bottom style="thin">
          <color indexed="64"/>
        </bottom>
      </border>
    </dxf>
    <dxf>
      <border outline="0">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lind" refreshedDate="42126.836376273146" createdVersion="5" refreshedVersion="5" minRefreshableVersion="3" recordCount="31">
  <cacheSource type="worksheet">
    <worksheetSource name="Table6"/>
  </cacheSource>
  <cacheFields count="4">
    <cacheField name="Domain Name" numFmtId="0">
      <sharedItems count="8">
        <s v="play.googleapis.com"/>
        <s v="android.clients.google.com"/>
        <s v="ads.get.it"/>
        <s v="ads.mopub.com"/>
        <s v="cpp-test.imp.mpx.mopub.com"/>
        <s v="in.metamx.com"/>
        <s v="rtb-05.get.it"/>
        <s v="get.it"/>
      </sharedItems>
    </cacheField>
    <cacheField name="Byte Cont" numFmtId="0">
      <sharedItems containsSemiMixedTypes="0" containsString="0" containsNumber="1" containsInteger="1" minValue="105" maxValue="65767"/>
    </cacheField>
    <cacheField name="Packet Count" numFmtId="0">
      <sharedItems containsSemiMixedTypes="0" containsString="0" containsNumber="1" containsInteger="1" minValue="1" maxValue="133" count="8">
        <n v="2"/>
        <n v="1"/>
        <n v="12"/>
        <n v="133"/>
        <n v="10"/>
        <n v="130"/>
        <n v="5"/>
        <n v="30"/>
      </sharedItems>
    </cacheField>
    <cacheField name="TCP/UDP" numFmtId="0">
      <sharedItems count="2">
        <s v="UDP"/>
        <s v="TC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x v="0"/>
    <n v="136"/>
    <x v="0"/>
    <x v="0"/>
  </r>
  <r>
    <x v="0"/>
    <n v="124"/>
    <x v="0"/>
    <x v="0"/>
  </r>
  <r>
    <x v="1"/>
    <n v="118"/>
    <x v="1"/>
    <x v="0"/>
  </r>
  <r>
    <x v="0"/>
    <n v="124"/>
    <x v="0"/>
    <x v="0"/>
  </r>
  <r>
    <x v="2"/>
    <n v="152"/>
    <x v="1"/>
    <x v="0"/>
  </r>
  <r>
    <x v="3"/>
    <n v="112"/>
    <x v="1"/>
    <x v="0"/>
  </r>
  <r>
    <x v="3"/>
    <n v="112"/>
    <x v="1"/>
    <x v="0"/>
  </r>
  <r>
    <x v="4"/>
    <n v="153"/>
    <x v="0"/>
    <x v="0"/>
  </r>
  <r>
    <x v="5"/>
    <n v="113"/>
    <x v="1"/>
    <x v="0"/>
  </r>
  <r>
    <x v="6"/>
    <n v="174"/>
    <x v="1"/>
    <x v="0"/>
  </r>
  <r>
    <x v="7"/>
    <n v="105"/>
    <x v="1"/>
    <x v="0"/>
  </r>
  <r>
    <x v="3"/>
    <n v="112"/>
    <x v="1"/>
    <x v="0"/>
  </r>
  <r>
    <x v="3"/>
    <n v="2412"/>
    <x v="2"/>
    <x v="1"/>
  </r>
  <r>
    <x v="3"/>
    <n v="2412"/>
    <x v="2"/>
    <x v="1"/>
  </r>
  <r>
    <x v="2"/>
    <n v="65767"/>
    <x v="3"/>
    <x v="1"/>
  </r>
  <r>
    <x v="4"/>
    <n v="1810"/>
    <x v="4"/>
    <x v="1"/>
  </r>
  <r>
    <x v="6"/>
    <n v="1037"/>
    <x v="4"/>
    <x v="1"/>
  </r>
  <r>
    <x v="6"/>
    <n v="1359"/>
    <x v="4"/>
    <x v="1"/>
  </r>
  <r>
    <x v="5"/>
    <n v="1792"/>
    <x v="4"/>
    <x v="1"/>
  </r>
  <r>
    <x v="6"/>
    <n v="1359"/>
    <x v="4"/>
    <x v="1"/>
  </r>
  <r>
    <x v="2"/>
    <n v="65611"/>
    <x v="5"/>
    <x v="1"/>
  </r>
  <r>
    <x v="6"/>
    <n v="1037"/>
    <x v="4"/>
    <x v="1"/>
  </r>
  <r>
    <x v="5"/>
    <n v="1792"/>
    <x v="4"/>
    <x v="1"/>
  </r>
  <r>
    <x v="4"/>
    <n v="1810"/>
    <x v="4"/>
    <x v="1"/>
  </r>
  <r>
    <x v="7"/>
    <n v="1096"/>
    <x v="4"/>
    <x v="1"/>
  </r>
  <r>
    <x v="7"/>
    <n v="1104"/>
    <x v="4"/>
    <x v="1"/>
  </r>
  <r>
    <x v="7"/>
    <n v="1099"/>
    <x v="4"/>
    <x v="1"/>
  </r>
  <r>
    <x v="7"/>
    <n v="1104"/>
    <x v="4"/>
    <x v="1"/>
  </r>
  <r>
    <x v="7"/>
    <n v="1099"/>
    <x v="4"/>
    <x v="1"/>
  </r>
  <r>
    <x v="3"/>
    <n v="739"/>
    <x v="6"/>
    <x v="1"/>
  </r>
  <r>
    <x v="1"/>
    <n v="7970"/>
    <x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12" firstHeaderRow="0" firstDataRow="1" firstDataCol="1"/>
  <pivotFields count="4">
    <pivotField axis="axisRow" subtotalTop="0" showAll="0">
      <items count="9">
        <item x="2"/>
        <item x="3"/>
        <item x="1"/>
        <item x="4"/>
        <item x="7"/>
        <item x="5"/>
        <item x="0"/>
        <item x="6"/>
        <item t="default"/>
      </items>
    </pivotField>
    <pivotField dataField="1" subtotalTop="0" showAll="0"/>
    <pivotField dataField="1" subtotalTop="0" showAll="0">
      <items count="9">
        <item x="1"/>
        <item x="0"/>
        <item x="6"/>
        <item x="4"/>
        <item x="2"/>
        <item x="7"/>
        <item x="5"/>
        <item x="3"/>
        <item t="default"/>
      </items>
    </pivotField>
    <pivotField subtotalTop="0" showAll="0">
      <items count="3">
        <item x="1"/>
        <item x="0"/>
        <item t="default"/>
      </items>
    </pivotField>
  </pivotFields>
  <rowFields count="1">
    <field x="0"/>
  </rowFields>
  <rowItems count="9">
    <i>
      <x/>
    </i>
    <i>
      <x v="1"/>
    </i>
    <i>
      <x v="2"/>
    </i>
    <i>
      <x v="3"/>
    </i>
    <i>
      <x v="4"/>
    </i>
    <i>
      <x v="5"/>
    </i>
    <i>
      <x v="6"/>
    </i>
    <i>
      <x v="7"/>
    </i>
    <i t="grand">
      <x/>
    </i>
  </rowItems>
  <colFields count="1">
    <field x="-2"/>
  </colFields>
  <colItems count="2">
    <i>
      <x/>
    </i>
    <i i="1">
      <x v="1"/>
    </i>
  </colItems>
  <dataFields count="2">
    <dataField name="Sum of Byte Cont" fld="1" baseField="0" baseItem="0"/>
    <dataField name="Sum of Packe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B2:M19" totalsRowShown="0" headerRowDxfId="32" headerRowBorderDxfId="31" tableBorderDxfId="30" totalsRowBorderDxfId="29">
  <autoFilter ref="B2:M19"/>
  <tableColumns count="12">
    <tableColumn id="1" name="Game" dataDxfId="28"/>
    <tableColumn id="2" name="Game State" dataDxfId="27"/>
    <tableColumn id="3" name="Test" dataDxfId="26"/>
    <tableColumn id="4" name="Duration (mins)" dataDxfId="25"/>
    <tableColumn id="5" name="Energy Consumed (J)" dataDxfId="24"/>
    <tableColumn id="6" name="Total Data Transferred (bytes)" dataDxfId="23"/>
    <tableColumn id="7" name="Energy Consumption Rate (J/min)" dataDxfId="22"/>
    <tableColumn id="8" name="Total Data Transfer rate (bytes/min)" dataDxfId="21"/>
    <tableColumn id="9" name="Energy Consumed in 5 mins (J)" dataDxfId="20"/>
    <tableColumn id="10" name="Total Data Transferred in 5 mins (bytes)" dataDxfId="19"/>
    <tableColumn id="11" name="Device" dataDxfId="18"/>
    <tableColumn id="12" name="OS" dataDxfId="17"/>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2:F19" totalsRowShown="0" headerRowBorderDxfId="16" tableBorderDxfId="15" totalsRowBorderDxfId="14">
  <autoFilter ref="A2:F19"/>
  <tableColumns count="6">
    <tableColumn id="1" name="Game" dataDxfId="13"/>
    <tableColumn id="2" name="Game State" dataDxfId="12"/>
    <tableColumn id="3" name="Test" dataDxfId="11"/>
    <tableColumn id="4" name="Key Issues Pointed out by ARO" dataDxfId="10"/>
    <tableColumn id="5" name="Column1"/>
    <tableColumn id="6" name="Test Specific Issue"/>
  </tableColumns>
  <tableStyleInfo name="TableStyleLight9" showFirstColumn="0" showLastColumn="0" showRowStripes="1" showColumnStripes="0"/>
</table>
</file>

<file path=xl/tables/table3.xml><?xml version="1.0" encoding="utf-8"?>
<table xmlns="http://schemas.openxmlformats.org/spreadsheetml/2006/main" id="6" name="Table6" displayName="Table6" ref="A4:D35" totalsRowShown="0" headerRowDxfId="9" headerRowBorderDxfId="8" tableBorderDxfId="7" totalsRowBorderDxfId="6">
  <autoFilter ref="A4:D35"/>
  <sortState ref="A5:D35">
    <sortCondition ref="A4:A35"/>
  </sortState>
  <tableColumns count="4">
    <tableColumn id="4" name="Domain Name" dataDxfId="5"/>
    <tableColumn id="8" name="Byte Cont" dataDxfId="4"/>
    <tableColumn id="9" name="Packet Count" dataDxfId="3"/>
    <tableColumn id="10" name="TCP/UDP"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workbookViewId="0"/>
  </sheetViews>
  <sheetFormatPr defaultRowHeight="15" x14ac:dyDescent="0.25"/>
  <cols>
    <col min="2" max="2" width="12.42578125" customWidth="1"/>
    <col min="3" max="3" width="13.28515625" customWidth="1"/>
    <col min="4" max="4" width="18.5703125" customWidth="1"/>
    <col min="5" max="5" width="10" customWidth="1"/>
    <col min="6" max="6" width="11.5703125" customWidth="1"/>
    <col min="7" max="7" width="15.28515625" customWidth="1"/>
    <col min="8" max="8" width="13.28515625" customWidth="1"/>
    <col min="9" max="9" width="15.7109375" customWidth="1"/>
    <col min="10" max="10" width="10.85546875" customWidth="1"/>
    <col min="11" max="11" width="14" customWidth="1"/>
  </cols>
  <sheetData>
    <row r="1" spans="1:13" ht="15.75" thickBot="1" x14ac:dyDescent="0.3">
      <c r="B1" s="22" t="s">
        <v>2</v>
      </c>
      <c r="C1" s="17"/>
      <c r="D1" s="17"/>
      <c r="E1" s="17"/>
      <c r="F1" s="17"/>
      <c r="G1" s="2" t="s">
        <v>0</v>
      </c>
      <c r="H1" s="2">
        <v>5</v>
      </c>
      <c r="I1" s="2" t="s">
        <v>1</v>
      </c>
    </row>
    <row r="2" spans="1:13" ht="60" x14ac:dyDescent="0.25">
      <c r="A2" s="34" t="s">
        <v>70</v>
      </c>
      <c r="B2" s="6" t="s">
        <v>7</v>
      </c>
      <c r="C2" s="2" t="s">
        <v>12</v>
      </c>
      <c r="D2" s="2" t="s">
        <v>5</v>
      </c>
      <c r="E2" s="3" t="s">
        <v>3</v>
      </c>
      <c r="F2" s="3" t="s">
        <v>19</v>
      </c>
      <c r="G2" s="3" t="s">
        <v>4</v>
      </c>
      <c r="H2" s="3" t="s">
        <v>46</v>
      </c>
      <c r="I2" s="3" t="s">
        <v>18</v>
      </c>
      <c r="J2" s="3" t="s">
        <v>20</v>
      </c>
      <c r="K2" s="3" t="s">
        <v>21</v>
      </c>
      <c r="L2" s="18" t="s">
        <v>28</v>
      </c>
      <c r="M2" s="19" t="s">
        <v>29</v>
      </c>
    </row>
    <row r="3" spans="1:13" x14ac:dyDescent="0.25">
      <c r="A3" s="35">
        <v>1</v>
      </c>
      <c r="B3" s="23" t="s">
        <v>8</v>
      </c>
      <c r="C3" s="2" t="s">
        <v>13</v>
      </c>
      <c r="D3" s="2" t="s">
        <v>6</v>
      </c>
      <c r="E3" s="4">
        <v>7.11</v>
      </c>
      <c r="F3" s="4">
        <v>358.8</v>
      </c>
      <c r="G3" s="4">
        <v>90562</v>
      </c>
      <c r="H3" s="4">
        <f t="shared" ref="H3:H18" si="0">F3/E3</f>
        <v>50.464135021097043</v>
      </c>
      <c r="I3" s="4">
        <f t="shared" ref="I3:I18" si="1">G3/E3</f>
        <v>12737.271448663852</v>
      </c>
      <c r="J3" s="4">
        <f t="shared" ref="J3:J18" si="2">H3*5</f>
        <v>252.32067510548521</v>
      </c>
      <c r="K3" s="4">
        <f t="shared" ref="K3:K18" si="3">I3*5</f>
        <v>63686.35724331926</v>
      </c>
      <c r="L3" s="2" t="s">
        <v>30</v>
      </c>
      <c r="M3" s="20" t="s">
        <v>31</v>
      </c>
    </row>
    <row r="4" spans="1:13" x14ac:dyDescent="0.25">
      <c r="A4" s="35">
        <f>A3+1</f>
        <v>2</v>
      </c>
      <c r="B4" s="23" t="s">
        <v>8</v>
      </c>
      <c r="C4" s="2" t="s">
        <v>13</v>
      </c>
      <c r="D4" s="2" t="s">
        <v>9</v>
      </c>
      <c r="E4" s="4">
        <v>5.61</v>
      </c>
      <c r="F4" s="4">
        <v>462.7</v>
      </c>
      <c r="G4" s="4">
        <v>399356</v>
      </c>
      <c r="H4" s="4">
        <f t="shared" si="0"/>
        <v>82.477718360071293</v>
      </c>
      <c r="I4" s="4">
        <f t="shared" si="1"/>
        <v>71186.452762923349</v>
      </c>
      <c r="J4" s="4">
        <f t="shared" si="2"/>
        <v>412.38859180035649</v>
      </c>
      <c r="K4" s="4">
        <f t="shared" si="3"/>
        <v>355932.26381461672</v>
      </c>
      <c r="L4" s="2" t="s">
        <v>30</v>
      </c>
      <c r="M4" s="20" t="s">
        <v>31</v>
      </c>
    </row>
    <row r="5" spans="1:13" x14ac:dyDescent="0.25">
      <c r="A5" s="35">
        <f t="shared" ref="A5:A19" si="4">A4+1</f>
        <v>3</v>
      </c>
      <c r="B5" s="23" t="s">
        <v>8</v>
      </c>
      <c r="C5" s="2" t="s">
        <v>13</v>
      </c>
      <c r="D5" s="2" t="s">
        <v>10</v>
      </c>
      <c r="E5" s="4">
        <v>6.14</v>
      </c>
      <c r="F5" s="4">
        <v>608.20000000000005</v>
      </c>
      <c r="G5" s="4">
        <v>654669</v>
      </c>
      <c r="H5" s="4">
        <f t="shared" si="0"/>
        <v>99.055374592833886</v>
      </c>
      <c r="I5" s="4">
        <f t="shared" si="1"/>
        <v>106623.61563517916</v>
      </c>
      <c r="J5" s="4">
        <f t="shared" si="2"/>
        <v>495.27687296416946</v>
      </c>
      <c r="K5" s="4">
        <f t="shared" si="3"/>
        <v>533118.07817589585</v>
      </c>
      <c r="L5" s="2" t="s">
        <v>30</v>
      </c>
      <c r="M5" s="20" t="s">
        <v>31</v>
      </c>
    </row>
    <row r="6" spans="1:13" ht="15.75" customHeight="1" x14ac:dyDescent="0.25">
      <c r="A6" s="35">
        <f t="shared" si="4"/>
        <v>4</v>
      </c>
      <c r="B6" s="23" t="s">
        <v>8</v>
      </c>
      <c r="C6" s="2" t="s">
        <v>14</v>
      </c>
      <c r="D6" s="2" t="s">
        <v>6</v>
      </c>
      <c r="E6" s="4">
        <v>5.73</v>
      </c>
      <c r="F6" s="4">
        <v>457.2</v>
      </c>
      <c r="G6" s="4">
        <v>80859</v>
      </c>
      <c r="H6" s="4">
        <f t="shared" si="0"/>
        <v>79.790575916230353</v>
      </c>
      <c r="I6" s="4">
        <f t="shared" si="1"/>
        <v>14111.518324607328</v>
      </c>
      <c r="J6" s="4">
        <f t="shared" si="2"/>
        <v>398.95287958115176</v>
      </c>
      <c r="K6" s="4">
        <f t="shared" si="3"/>
        <v>70557.591623036642</v>
      </c>
      <c r="L6" s="2" t="s">
        <v>32</v>
      </c>
      <c r="M6" s="20" t="s">
        <v>33</v>
      </c>
    </row>
    <row r="7" spans="1:13" x14ac:dyDescent="0.25">
      <c r="A7" s="35">
        <f t="shared" si="4"/>
        <v>5</v>
      </c>
      <c r="B7" s="23" t="s">
        <v>8</v>
      </c>
      <c r="C7" s="2" t="s">
        <v>14</v>
      </c>
      <c r="D7" s="2" t="s">
        <v>9</v>
      </c>
      <c r="E7" s="4">
        <v>5.78</v>
      </c>
      <c r="F7" s="4">
        <v>415.1</v>
      </c>
      <c r="G7" s="4">
        <v>175533</v>
      </c>
      <c r="H7" s="4">
        <f t="shared" si="0"/>
        <v>71.816608996539799</v>
      </c>
      <c r="I7" s="4">
        <f t="shared" si="1"/>
        <v>30369.031141868512</v>
      </c>
      <c r="J7" s="4">
        <f t="shared" si="2"/>
        <v>359.08304498269899</v>
      </c>
      <c r="K7" s="4">
        <f t="shared" si="3"/>
        <v>151845.15570934257</v>
      </c>
      <c r="L7" s="2" t="s">
        <v>32</v>
      </c>
      <c r="M7" s="20" t="s">
        <v>33</v>
      </c>
    </row>
    <row r="8" spans="1:13" x14ac:dyDescent="0.25">
      <c r="A8" s="35">
        <f t="shared" si="4"/>
        <v>6</v>
      </c>
      <c r="B8" s="23" t="s">
        <v>8</v>
      </c>
      <c r="C8" s="2" t="s">
        <v>14</v>
      </c>
      <c r="D8" s="2" t="s">
        <v>10</v>
      </c>
      <c r="E8" s="4">
        <v>6.2</v>
      </c>
      <c r="F8" s="4">
        <v>506.7</v>
      </c>
      <c r="G8" s="4">
        <v>464824</v>
      </c>
      <c r="H8" s="4">
        <f t="shared" si="0"/>
        <v>81.725806451612897</v>
      </c>
      <c r="I8" s="4">
        <f t="shared" si="1"/>
        <v>74971.612903225803</v>
      </c>
      <c r="J8" s="4">
        <f t="shared" si="2"/>
        <v>408.62903225806451</v>
      </c>
      <c r="K8" s="4">
        <f t="shared" si="3"/>
        <v>374858.06451612903</v>
      </c>
      <c r="L8" s="2" t="s">
        <v>30</v>
      </c>
      <c r="M8" s="20" t="s">
        <v>31</v>
      </c>
    </row>
    <row r="9" spans="1:13" x14ac:dyDescent="0.25">
      <c r="A9" s="35">
        <f t="shared" si="4"/>
        <v>7</v>
      </c>
      <c r="B9" s="23" t="s">
        <v>8</v>
      </c>
      <c r="C9" s="2" t="s">
        <v>14</v>
      </c>
      <c r="D9" s="2" t="s">
        <v>11</v>
      </c>
      <c r="E9" s="4">
        <v>7.33</v>
      </c>
      <c r="F9" s="4">
        <v>421.4</v>
      </c>
      <c r="G9" s="4">
        <v>261444</v>
      </c>
      <c r="H9" s="4">
        <f t="shared" si="0"/>
        <v>57.489768076398356</v>
      </c>
      <c r="I9" s="4">
        <f t="shared" si="1"/>
        <v>35667.667121418825</v>
      </c>
      <c r="J9" s="4">
        <f t="shared" si="2"/>
        <v>287.44884038199177</v>
      </c>
      <c r="K9" s="4">
        <f t="shared" si="3"/>
        <v>178338.33560709411</v>
      </c>
      <c r="L9" s="2" t="s">
        <v>32</v>
      </c>
      <c r="M9" s="20" t="s">
        <v>33</v>
      </c>
    </row>
    <row r="10" spans="1:13" x14ac:dyDescent="0.25">
      <c r="A10" s="35">
        <f t="shared" si="4"/>
        <v>8</v>
      </c>
      <c r="B10" s="23" t="s">
        <v>8</v>
      </c>
      <c r="C10" s="2" t="s">
        <v>15</v>
      </c>
      <c r="D10" s="2" t="s">
        <v>11</v>
      </c>
      <c r="E10" s="4">
        <v>7.33</v>
      </c>
      <c r="F10" s="4">
        <v>224.2</v>
      </c>
      <c r="G10" s="4">
        <v>301038</v>
      </c>
      <c r="H10" s="4">
        <f t="shared" si="0"/>
        <v>30.586630286493858</v>
      </c>
      <c r="I10" s="4">
        <f t="shared" si="1"/>
        <v>41069.304229195091</v>
      </c>
      <c r="J10" s="4">
        <f t="shared" si="2"/>
        <v>152.93315143246929</v>
      </c>
      <c r="K10" s="4">
        <f t="shared" si="3"/>
        <v>205346.52114597545</v>
      </c>
      <c r="L10" s="2" t="s">
        <v>32</v>
      </c>
      <c r="M10" s="20" t="s">
        <v>33</v>
      </c>
    </row>
    <row r="11" spans="1:13" x14ac:dyDescent="0.25">
      <c r="A11" s="35">
        <f t="shared" si="4"/>
        <v>9</v>
      </c>
      <c r="B11" s="23">
        <v>2048</v>
      </c>
      <c r="C11" s="2" t="s">
        <v>13</v>
      </c>
      <c r="D11" s="2" t="s">
        <v>17</v>
      </c>
      <c r="E11" s="4">
        <v>6.62</v>
      </c>
      <c r="F11" s="4">
        <v>101.6</v>
      </c>
      <c r="G11" s="4">
        <v>10114</v>
      </c>
      <c r="H11" s="4">
        <f t="shared" si="0"/>
        <v>15.347432024169184</v>
      </c>
      <c r="I11" s="4">
        <f t="shared" si="1"/>
        <v>1527.7945619335346</v>
      </c>
      <c r="J11" s="4">
        <f t="shared" si="2"/>
        <v>76.737160120845914</v>
      </c>
      <c r="K11" s="4">
        <f t="shared" si="3"/>
        <v>7638.9728096676736</v>
      </c>
      <c r="L11" s="2" t="s">
        <v>30</v>
      </c>
      <c r="M11" s="20" t="s">
        <v>31</v>
      </c>
    </row>
    <row r="12" spans="1:13" x14ac:dyDescent="0.25">
      <c r="A12" s="35">
        <f t="shared" si="4"/>
        <v>10</v>
      </c>
      <c r="B12" s="23">
        <v>2048</v>
      </c>
      <c r="C12" s="2" t="s">
        <v>13</v>
      </c>
      <c r="D12" s="2" t="s">
        <v>16</v>
      </c>
      <c r="E12" s="4">
        <v>5.35</v>
      </c>
      <c r="F12" s="4">
        <v>220.3</v>
      </c>
      <c r="G12" s="4">
        <v>208</v>
      </c>
      <c r="H12" s="4">
        <f t="shared" si="0"/>
        <v>41.177570093457952</v>
      </c>
      <c r="I12" s="4">
        <f t="shared" si="1"/>
        <v>38.878504672897201</v>
      </c>
      <c r="J12" s="4">
        <f t="shared" si="2"/>
        <v>205.88785046728975</v>
      </c>
      <c r="K12" s="4">
        <f t="shared" si="3"/>
        <v>194.39252336448601</v>
      </c>
      <c r="L12" s="2" t="s">
        <v>30</v>
      </c>
      <c r="M12" s="20" t="s">
        <v>31</v>
      </c>
    </row>
    <row r="13" spans="1:13" x14ac:dyDescent="0.25">
      <c r="A13" s="35">
        <f t="shared" si="4"/>
        <v>11</v>
      </c>
      <c r="B13" s="23">
        <v>2048</v>
      </c>
      <c r="C13" s="2" t="s">
        <v>13</v>
      </c>
      <c r="D13" s="2" t="s">
        <v>9</v>
      </c>
      <c r="E13" s="4">
        <v>5.14</v>
      </c>
      <c r="F13" s="4">
        <v>315.3</v>
      </c>
      <c r="G13" s="4">
        <v>205216</v>
      </c>
      <c r="H13" s="4">
        <f t="shared" si="0"/>
        <v>61.342412451361874</v>
      </c>
      <c r="I13" s="4">
        <f t="shared" si="1"/>
        <v>39925.291828793779</v>
      </c>
      <c r="J13" s="4">
        <f t="shared" si="2"/>
        <v>306.71206225680936</v>
      </c>
      <c r="K13" s="4">
        <f t="shared" si="3"/>
        <v>199626.45914396888</v>
      </c>
      <c r="L13" s="2" t="s">
        <v>30</v>
      </c>
      <c r="M13" s="20" t="s">
        <v>31</v>
      </c>
    </row>
    <row r="14" spans="1:13" x14ac:dyDescent="0.25">
      <c r="A14" s="35">
        <f t="shared" si="4"/>
        <v>12</v>
      </c>
      <c r="B14" s="23">
        <v>2048</v>
      </c>
      <c r="C14" s="2" t="s">
        <v>13</v>
      </c>
      <c r="D14" s="2" t="s">
        <v>10</v>
      </c>
      <c r="E14" s="4">
        <v>5.84</v>
      </c>
      <c r="F14" s="4">
        <v>540.4</v>
      </c>
      <c r="G14" s="4">
        <v>291247</v>
      </c>
      <c r="H14" s="4">
        <f t="shared" si="0"/>
        <v>92.534246575342465</v>
      </c>
      <c r="I14" s="4">
        <f t="shared" si="1"/>
        <v>49871.061643835616</v>
      </c>
      <c r="J14" s="4">
        <f t="shared" si="2"/>
        <v>462.67123287671234</v>
      </c>
      <c r="K14" s="4">
        <f t="shared" si="3"/>
        <v>249355.30821917808</v>
      </c>
      <c r="L14" s="2" t="s">
        <v>30</v>
      </c>
      <c r="M14" s="20" t="s">
        <v>31</v>
      </c>
    </row>
    <row r="15" spans="1:13" x14ac:dyDescent="0.25">
      <c r="A15" s="35">
        <f t="shared" si="4"/>
        <v>13</v>
      </c>
      <c r="B15" s="23">
        <v>2048</v>
      </c>
      <c r="C15" s="2" t="s">
        <v>14</v>
      </c>
      <c r="D15" s="2" t="s">
        <v>6</v>
      </c>
      <c r="E15" s="4">
        <v>6.43</v>
      </c>
      <c r="F15" s="4">
        <v>401.9</v>
      </c>
      <c r="G15" s="4">
        <v>65518</v>
      </c>
      <c r="H15" s="4">
        <f t="shared" si="0"/>
        <v>62.503888024883359</v>
      </c>
      <c r="I15" s="4">
        <f t="shared" si="1"/>
        <v>10189.424572317263</v>
      </c>
      <c r="J15" s="4">
        <f t="shared" si="2"/>
        <v>312.5194401244168</v>
      </c>
      <c r="K15" s="4">
        <f t="shared" si="3"/>
        <v>50947.122861586315</v>
      </c>
      <c r="L15" s="2" t="s">
        <v>32</v>
      </c>
      <c r="M15" s="20" t="s">
        <v>33</v>
      </c>
    </row>
    <row r="16" spans="1:13" x14ac:dyDescent="0.25">
      <c r="A16" s="35">
        <f t="shared" si="4"/>
        <v>14</v>
      </c>
      <c r="B16" s="23">
        <v>2048</v>
      </c>
      <c r="C16" s="2" t="s">
        <v>14</v>
      </c>
      <c r="D16" s="2" t="s">
        <v>9</v>
      </c>
      <c r="E16" s="4">
        <v>7.39</v>
      </c>
      <c r="F16" s="4">
        <v>362</v>
      </c>
      <c r="G16" s="4">
        <v>272687</v>
      </c>
      <c r="H16" s="4">
        <f t="shared" si="0"/>
        <v>48.985115020297705</v>
      </c>
      <c r="I16" s="4">
        <f t="shared" si="1"/>
        <v>36899.458728010824</v>
      </c>
      <c r="J16" s="4">
        <f t="shared" si="2"/>
        <v>244.92557510148853</v>
      </c>
      <c r="K16" s="4">
        <f t="shared" si="3"/>
        <v>184497.29364005412</v>
      </c>
      <c r="L16" s="2" t="s">
        <v>32</v>
      </c>
      <c r="M16" s="20" t="s">
        <v>33</v>
      </c>
    </row>
    <row r="17" spans="1:13" x14ac:dyDescent="0.25">
      <c r="A17" s="35">
        <f t="shared" si="4"/>
        <v>15</v>
      </c>
      <c r="B17" s="23">
        <v>2048</v>
      </c>
      <c r="C17" s="2" t="s">
        <v>14</v>
      </c>
      <c r="D17" s="2" t="s">
        <v>10</v>
      </c>
      <c r="E17" s="4">
        <v>6.98</v>
      </c>
      <c r="F17" s="4">
        <v>584.79999999999995</v>
      </c>
      <c r="G17" s="4">
        <v>251736</v>
      </c>
      <c r="H17" s="4">
        <f t="shared" si="0"/>
        <v>83.782234957020052</v>
      </c>
      <c r="I17" s="4">
        <f t="shared" si="1"/>
        <v>36065.329512893979</v>
      </c>
      <c r="J17" s="4">
        <f t="shared" si="2"/>
        <v>418.91117478510023</v>
      </c>
      <c r="K17" s="4">
        <f t="shared" si="3"/>
        <v>180326.64756446989</v>
      </c>
      <c r="L17" s="2" t="s">
        <v>30</v>
      </c>
      <c r="M17" s="20" t="s">
        <v>31</v>
      </c>
    </row>
    <row r="18" spans="1:13" x14ac:dyDescent="0.25">
      <c r="A18" s="35">
        <f t="shared" si="4"/>
        <v>16</v>
      </c>
      <c r="B18" s="23">
        <v>2048</v>
      </c>
      <c r="C18" s="2" t="s">
        <v>14</v>
      </c>
      <c r="D18" s="2" t="s">
        <v>34</v>
      </c>
      <c r="E18" s="4">
        <v>7.77</v>
      </c>
      <c r="F18" s="4">
        <v>454.1</v>
      </c>
      <c r="G18" s="4">
        <v>134912</v>
      </c>
      <c r="H18" s="4">
        <f t="shared" si="0"/>
        <v>58.442728442728452</v>
      </c>
      <c r="I18" s="4">
        <f t="shared" si="1"/>
        <v>17363.191763191764</v>
      </c>
      <c r="J18" s="4">
        <f t="shared" si="2"/>
        <v>292.21364221364229</v>
      </c>
      <c r="K18" s="4">
        <f t="shared" si="3"/>
        <v>86815.958815958817</v>
      </c>
      <c r="L18" s="2" t="s">
        <v>32</v>
      </c>
      <c r="M18" s="20" t="s">
        <v>33</v>
      </c>
    </row>
    <row r="19" spans="1:13" x14ac:dyDescent="0.25">
      <c r="A19" s="35">
        <f t="shared" si="4"/>
        <v>17</v>
      </c>
      <c r="B19" s="23">
        <v>2048</v>
      </c>
      <c r="C19" s="9" t="s">
        <v>15</v>
      </c>
      <c r="D19" s="9"/>
      <c r="E19" s="21">
        <v>8.77</v>
      </c>
      <c r="F19" s="21">
        <v>234.5</v>
      </c>
      <c r="G19" s="21">
        <v>19292</v>
      </c>
      <c r="H19" s="4">
        <f t="shared" ref="H19" si="5">F19/E19</f>
        <v>26.738882554161918</v>
      </c>
      <c r="I19" s="4">
        <f t="shared" ref="I19" si="6">G19/E19</f>
        <v>2199.7719498289625</v>
      </c>
      <c r="J19" s="4">
        <f t="shared" ref="J19" si="7">H19*5</f>
        <v>133.69441277080961</v>
      </c>
      <c r="K19" s="4">
        <f t="shared" ref="K19" si="8">I19*5</f>
        <v>10998.859749144813</v>
      </c>
      <c r="L19" s="2" t="s">
        <v>32</v>
      </c>
      <c r="M19" s="20"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workbookViewId="0"/>
  </sheetViews>
  <sheetFormatPr defaultRowHeight="15" x14ac:dyDescent="0.25"/>
  <cols>
    <col min="2" max="2" width="13.28515625" customWidth="1"/>
    <col min="3" max="3" width="13.140625" customWidth="1"/>
    <col min="4" max="4" width="145.85546875" customWidth="1"/>
    <col min="6" max="6" width="18.42578125" customWidth="1"/>
  </cols>
  <sheetData>
    <row r="2" spans="1:6" x14ac:dyDescent="0.25">
      <c r="A2" s="6" t="s">
        <v>7</v>
      </c>
      <c r="B2" s="7" t="s">
        <v>12</v>
      </c>
      <c r="C2" s="7" t="s">
        <v>5</v>
      </c>
      <c r="D2" s="8" t="s">
        <v>22</v>
      </c>
      <c r="E2" s="12" t="s">
        <v>45</v>
      </c>
      <c r="F2" s="12" t="s">
        <v>47</v>
      </c>
    </row>
    <row r="3" spans="1:6" ht="45" x14ac:dyDescent="0.25">
      <c r="A3" s="5" t="s">
        <v>8</v>
      </c>
      <c r="B3" s="2" t="s">
        <v>13</v>
      </c>
      <c r="C3" s="2" t="s">
        <v>6</v>
      </c>
      <c r="D3" s="13" t="s">
        <v>38</v>
      </c>
    </row>
    <row r="4" spans="1:6" ht="105" x14ac:dyDescent="0.25">
      <c r="A4" s="5" t="s">
        <v>8</v>
      </c>
      <c r="B4" s="2" t="s">
        <v>13</v>
      </c>
      <c r="C4" s="2" t="s">
        <v>9</v>
      </c>
      <c r="D4" s="13" t="s">
        <v>39</v>
      </c>
      <c r="F4" t="s">
        <v>48</v>
      </c>
    </row>
    <row r="5" spans="1:6" ht="150" x14ac:dyDescent="0.25">
      <c r="A5" s="5" t="s">
        <v>8</v>
      </c>
      <c r="B5" s="2" t="s">
        <v>13</v>
      </c>
      <c r="C5" s="2" t="s">
        <v>10</v>
      </c>
      <c r="D5" s="13" t="s">
        <v>37</v>
      </c>
      <c r="F5" s="1" t="s">
        <v>49</v>
      </c>
    </row>
    <row r="6" spans="1:6" ht="18" customHeight="1" x14ac:dyDescent="0.25">
      <c r="A6" s="5" t="s">
        <v>8</v>
      </c>
      <c r="B6" s="2" t="s">
        <v>14</v>
      </c>
      <c r="C6" s="2" t="s">
        <v>6</v>
      </c>
      <c r="D6" s="14" t="s">
        <v>42</v>
      </c>
    </row>
    <row r="7" spans="1:6" ht="45" x14ac:dyDescent="0.25">
      <c r="A7" s="5" t="s">
        <v>8</v>
      </c>
      <c r="B7" s="2" t="s">
        <v>14</v>
      </c>
      <c r="C7" s="2" t="s">
        <v>9</v>
      </c>
      <c r="D7" s="13" t="s">
        <v>40</v>
      </c>
    </row>
    <row r="8" spans="1:6" ht="45" x14ac:dyDescent="0.25">
      <c r="A8" s="5" t="s">
        <v>8</v>
      </c>
      <c r="B8" s="2" t="s">
        <v>14</v>
      </c>
      <c r="C8" s="2" t="s">
        <v>10</v>
      </c>
      <c r="D8" s="13" t="s">
        <v>41</v>
      </c>
    </row>
    <row r="9" spans="1:6" x14ac:dyDescent="0.25">
      <c r="A9" s="5" t="s">
        <v>8</v>
      </c>
      <c r="B9" s="2" t="s">
        <v>14</v>
      </c>
      <c r="C9" s="2" t="s">
        <v>11</v>
      </c>
      <c r="D9" s="15" t="s">
        <v>42</v>
      </c>
    </row>
    <row r="10" spans="1:6" ht="30" x14ac:dyDescent="0.25">
      <c r="A10" s="5" t="s">
        <v>8</v>
      </c>
      <c r="B10" s="2" t="s">
        <v>15</v>
      </c>
      <c r="C10" s="2" t="s">
        <v>11</v>
      </c>
      <c r="D10" s="13" t="s">
        <v>43</v>
      </c>
    </row>
    <row r="11" spans="1:6" ht="105" x14ac:dyDescent="0.25">
      <c r="A11" s="5">
        <v>2048</v>
      </c>
      <c r="B11" s="2" t="s">
        <v>13</v>
      </c>
      <c r="C11" s="2" t="s">
        <v>17</v>
      </c>
      <c r="D11" s="16" t="s">
        <v>23</v>
      </c>
    </row>
    <row r="12" spans="1:6" ht="30" x14ac:dyDescent="0.25">
      <c r="A12" s="5">
        <v>2048</v>
      </c>
      <c r="B12" s="2" t="s">
        <v>13</v>
      </c>
      <c r="C12" s="2" t="s">
        <v>16</v>
      </c>
      <c r="D12" s="13" t="s">
        <v>24</v>
      </c>
    </row>
    <row r="13" spans="1:6" ht="135" x14ac:dyDescent="0.25">
      <c r="A13" s="5">
        <v>2048</v>
      </c>
      <c r="B13" s="2" t="s">
        <v>13</v>
      </c>
      <c r="C13" s="2" t="s">
        <v>9</v>
      </c>
      <c r="D13" s="13" t="s">
        <v>27</v>
      </c>
    </row>
    <row r="14" spans="1:6" ht="105" x14ac:dyDescent="0.25">
      <c r="A14" s="5">
        <v>2048</v>
      </c>
      <c r="B14" s="2" t="s">
        <v>13</v>
      </c>
      <c r="C14" s="2" t="s">
        <v>10</v>
      </c>
      <c r="D14" s="16" t="s">
        <v>36</v>
      </c>
    </row>
    <row r="15" spans="1:6" ht="110.25" customHeight="1" x14ac:dyDescent="0.25">
      <c r="A15" s="5">
        <v>2048</v>
      </c>
      <c r="B15" s="2" t="s">
        <v>14</v>
      </c>
      <c r="C15" s="2" t="s">
        <v>6</v>
      </c>
      <c r="D15" s="13" t="s">
        <v>25</v>
      </c>
    </row>
    <row r="16" spans="1:6" ht="195" customHeight="1" x14ac:dyDescent="0.25">
      <c r="A16" s="5">
        <v>2048</v>
      </c>
      <c r="B16" s="2" t="s">
        <v>14</v>
      </c>
      <c r="C16" s="2" t="s">
        <v>9</v>
      </c>
      <c r="D16" s="16" t="s">
        <v>26</v>
      </c>
    </row>
    <row r="17" spans="1:4" ht="120" x14ac:dyDescent="0.25">
      <c r="A17" s="5">
        <v>2048</v>
      </c>
      <c r="B17" s="2" t="s">
        <v>14</v>
      </c>
      <c r="C17" s="2" t="s">
        <v>10</v>
      </c>
      <c r="D17" s="13" t="s">
        <v>44</v>
      </c>
    </row>
    <row r="18" spans="1:4" ht="135" x14ac:dyDescent="0.25">
      <c r="A18" s="5">
        <v>2048</v>
      </c>
      <c r="B18" s="2" t="s">
        <v>14</v>
      </c>
      <c r="C18" s="2" t="s">
        <v>34</v>
      </c>
      <c r="D18" s="13" t="s">
        <v>35</v>
      </c>
    </row>
    <row r="19" spans="1:4" ht="75" x14ac:dyDescent="0.25">
      <c r="A19" s="5">
        <v>2048</v>
      </c>
      <c r="B19" s="9" t="s">
        <v>15</v>
      </c>
      <c r="C19" s="9"/>
      <c r="D19" s="36" t="s">
        <v>71</v>
      </c>
    </row>
  </sheetData>
  <pageMargins left="0.7" right="0.7" top="0.75" bottom="0.75" header="0.3" footer="0.3"/>
  <pageSetup paperSize="9" orientation="portrait" horizontalDpi="300" verticalDpi="0" copies="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heetViews>
  <sheetFormatPr defaultRowHeight="15" x14ac:dyDescent="0.25"/>
  <cols>
    <col min="1" max="1" width="25" customWidth="1"/>
    <col min="2" max="3" width="11" customWidth="1"/>
    <col min="4" max="4" width="15.7109375" customWidth="1"/>
    <col min="5" max="5" width="12" customWidth="1"/>
  </cols>
  <sheetData>
    <row r="1" spans="1:4" ht="15.75" thickBot="1" x14ac:dyDescent="0.3"/>
    <row r="2" spans="1:4" ht="15.75" thickBot="1" x14ac:dyDescent="0.3">
      <c r="A2" s="22" t="s">
        <v>72</v>
      </c>
    </row>
    <row r="3" spans="1:4" x14ac:dyDescent="0.25">
      <c r="A3" t="s">
        <v>50</v>
      </c>
    </row>
    <row r="4" spans="1:4" x14ac:dyDescent="0.25">
      <c r="A4" s="7" t="s">
        <v>51</v>
      </c>
      <c r="B4" s="7" t="s">
        <v>64</v>
      </c>
      <c r="C4" s="7" t="s">
        <v>52</v>
      </c>
      <c r="D4" s="11" t="s">
        <v>53</v>
      </c>
    </row>
    <row r="5" spans="1:4" x14ac:dyDescent="0.25">
      <c r="A5" s="2" t="s">
        <v>57</v>
      </c>
      <c r="B5" s="2">
        <v>152</v>
      </c>
      <c r="C5" s="2">
        <v>1</v>
      </c>
      <c r="D5" s="20" t="s">
        <v>55</v>
      </c>
    </row>
    <row r="6" spans="1:4" x14ac:dyDescent="0.25">
      <c r="A6" s="2" t="s">
        <v>57</v>
      </c>
      <c r="B6" s="2">
        <v>65767</v>
      </c>
      <c r="C6" s="2">
        <v>133</v>
      </c>
      <c r="D6" s="20" t="s">
        <v>63</v>
      </c>
    </row>
    <row r="7" spans="1:4" x14ac:dyDescent="0.25">
      <c r="A7" s="2" t="s">
        <v>57</v>
      </c>
      <c r="B7" s="2">
        <v>65611</v>
      </c>
      <c r="C7" s="2">
        <v>130</v>
      </c>
      <c r="D7" s="20" t="s">
        <v>63</v>
      </c>
    </row>
    <row r="8" spans="1:4" x14ac:dyDescent="0.25">
      <c r="A8" s="2" t="s">
        <v>58</v>
      </c>
      <c r="B8" s="2">
        <v>112</v>
      </c>
      <c r="C8" s="2">
        <v>1</v>
      </c>
      <c r="D8" s="20" t="s">
        <v>55</v>
      </c>
    </row>
    <row r="9" spans="1:4" x14ac:dyDescent="0.25">
      <c r="A9" s="2" t="s">
        <v>58</v>
      </c>
      <c r="B9" s="2">
        <v>112</v>
      </c>
      <c r="C9" s="2">
        <v>1</v>
      </c>
      <c r="D9" s="20" t="s">
        <v>55</v>
      </c>
    </row>
    <row r="10" spans="1:4" x14ac:dyDescent="0.25">
      <c r="A10" s="2" t="s">
        <v>58</v>
      </c>
      <c r="B10" s="2">
        <v>112</v>
      </c>
      <c r="C10" s="2">
        <v>1</v>
      </c>
      <c r="D10" s="20" t="s">
        <v>55</v>
      </c>
    </row>
    <row r="11" spans="1:4" x14ac:dyDescent="0.25">
      <c r="A11" s="2" t="s">
        <v>58</v>
      </c>
      <c r="B11" s="2">
        <v>2412</v>
      </c>
      <c r="C11" s="2">
        <v>12</v>
      </c>
      <c r="D11" s="20" t="s">
        <v>63</v>
      </c>
    </row>
    <row r="12" spans="1:4" x14ac:dyDescent="0.25">
      <c r="A12" s="2" t="s">
        <v>58</v>
      </c>
      <c r="B12" s="2">
        <v>2412</v>
      </c>
      <c r="C12" s="2">
        <v>12</v>
      </c>
      <c r="D12" s="20" t="s">
        <v>63</v>
      </c>
    </row>
    <row r="13" spans="1:4" x14ac:dyDescent="0.25">
      <c r="A13" s="2" t="s">
        <v>58</v>
      </c>
      <c r="B13" s="2">
        <v>739</v>
      </c>
      <c r="C13" s="2">
        <v>5</v>
      </c>
      <c r="D13" s="20" t="s">
        <v>63</v>
      </c>
    </row>
    <row r="14" spans="1:4" x14ac:dyDescent="0.25">
      <c r="A14" s="2" t="s">
        <v>56</v>
      </c>
      <c r="B14" s="2">
        <v>118</v>
      </c>
      <c r="C14" s="2">
        <v>1</v>
      </c>
      <c r="D14" s="20" t="s">
        <v>55</v>
      </c>
    </row>
    <row r="15" spans="1:4" x14ac:dyDescent="0.25">
      <c r="A15" s="2" t="s">
        <v>56</v>
      </c>
      <c r="B15" s="2">
        <v>7970</v>
      </c>
      <c r="C15" s="2">
        <v>30</v>
      </c>
      <c r="D15" s="20" t="s">
        <v>63</v>
      </c>
    </row>
    <row r="16" spans="1:4" x14ac:dyDescent="0.25">
      <c r="A16" s="2" t="s">
        <v>59</v>
      </c>
      <c r="B16" s="2">
        <v>153</v>
      </c>
      <c r="C16" s="2">
        <v>2</v>
      </c>
      <c r="D16" s="20" t="s">
        <v>55</v>
      </c>
    </row>
    <row r="17" spans="1:4" x14ac:dyDescent="0.25">
      <c r="A17" s="2" t="s">
        <v>59</v>
      </c>
      <c r="B17" s="2">
        <v>1810</v>
      </c>
      <c r="C17" s="2">
        <v>10</v>
      </c>
      <c r="D17" s="20" t="s">
        <v>63</v>
      </c>
    </row>
    <row r="18" spans="1:4" x14ac:dyDescent="0.25">
      <c r="A18" s="2" t="s">
        <v>59</v>
      </c>
      <c r="B18" s="2">
        <v>1810</v>
      </c>
      <c r="C18" s="2">
        <v>10</v>
      </c>
      <c r="D18" s="20" t="s">
        <v>63</v>
      </c>
    </row>
    <row r="19" spans="1:4" x14ac:dyDescent="0.25">
      <c r="A19" s="2" t="s">
        <v>62</v>
      </c>
      <c r="B19" s="2">
        <v>105</v>
      </c>
      <c r="C19" s="2">
        <v>1</v>
      </c>
      <c r="D19" s="20" t="s">
        <v>55</v>
      </c>
    </row>
    <row r="20" spans="1:4" x14ac:dyDescent="0.25">
      <c r="A20" s="2" t="s">
        <v>62</v>
      </c>
      <c r="B20" s="2">
        <v>1096</v>
      </c>
      <c r="C20" s="2">
        <v>10</v>
      </c>
      <c r="D20" s="20" t="s">
        <v>63</v>
      </c>
    </row>
    <row r="21" spans="1:4" x14ac:dyDescent="0.25">
      <c r="A21" s="2" t="s">
        <v>62</v>
      </c>
      <c r="B21" s="2">
        <v>1104</v>
      </c>
      <c r="C21" s="2">
        <v>10</v>
      </c>
      <c r="D21" s="20" t="s">
        <v>63</v>
      </c>
    </row>
    <row r="22" spans="1:4" x14ac:dyDescent="0.25">
      <c r="A22" s="2" t="s">
        <v>62</v>
      </c>
      <c r="B22" s="2">
        <v>1099</v>
      </c>
      <c r="C22" s="2">
        <v>10</v>
      </c>
      <c r="D22" s="20" t="s">
        <v>63</v>
      </c>
    </row>
    <row r="23" spans="1:4" x14ac:dyDescent="0.25">
      <c r="A23" s="2" t="s">
        <v>62</v>
      </c>
      <c r="B23" s="2">
        <v>1104</v>
      </c>
      <c r="C23" s="2">
        <v>10</v>
      </c>
      <c r="D23" s="20" t="s">
        <v>63</v>
      </c>
    </row>
    <row r="24" spans="1:4" x14ac:dyDescent="0.25">
      <c r="A24" s="2" t="s">
        <v>62</v>
      </c>
      <c r="B24" s="2">
        <v>1099</v>
      </c>
      <c r="C24" s="2">
        <v>10</v>
      </c>
      <c r="D24" s="20" t="s">
        <v>63</v>
      </c>
    </row>
    <row r="25" spans="1:4" x14ac:dyDescent="0.25">
      <c r="A25" s="2" t="s">
        <v>60</v>
      </c>
      <c r="B25" s="2">
        <v>113</v>
      </c>
      <c r="C25" s="2">
        <v>1</v>
      </c>
      <c r="D25" s="20" t="s">
        <v>55</v>
      </c>
    </row>
    <row r="26" spans="1:4" x14ac:dyDescent="0.25">
      <c r="A26" s="2" t="s">
        <v>60</v>
      </c>
      <c r="B26" s="2">
        <v>1792</v>
      </c>
      <c r="C26" s="2">
        <v>10</v>
      </c>
      <c r="D26" s="20" t="s">
        <v>63</v>
      </c>
    </row>
    <row r="27" spans="1:4" x14ac:dyDescent="0.25">
      <c r="A27" s="2" t="s">
        <v>60</v>
      </c>
      <c r="B27" s="2">
        <v>1792</v>
      </c>
      <c r="C27" s="2">
        <v>10</v>
      </c>
      <c r="D27" s="20" t="s">
        <v>63</v>
      </c>
    </row>
    <row r="28" spans="1:4" x14ac:dyDescent="0.25">
      <c r="A28" s="2" t="s">
        <v>54</v>
      </c>
      <c r="B28" s="2">
        <v>136</v>
      </c>
      <c r="C28" s="2">
        <v>2</v>
      </c>
      <c r="D28" s="20" t="s">
        <v>55</v>
      </c>
    </row>
    <row r="29" spans="1:4" x14ac:dyDescent="0.25">
      <c r="A29" s="2" t="s">
        <v>54</v>
      </c>
      <c r="B29" s="2">
        <v>124</v>
      </c>
      <c r="C29" s="2">
        <v>2</v>
      </c>
      <c r="D29" s="20" t="s">
        <v>55</v>
      </c>
    </row>
    <row r="30" spans="1:4" x14ac:dyDescent="0.25">
      <c r="A30" s="2" t="s">
        <v>54</v>
      </c>
      <c r="B30" s="2">
        <v>124</v>
      </c>
      <c r="C30" s="2">
        <v>2</v>
      </c>
      <c r="D30" s="20" t="s">
        <v>55</v>
      </c>
    </row>
    <row r="31" spans="1:4" x14ac:dyDescent="0.25">
      <c r="A31" s="2" t="s">
        <v>61</v>
      </c>
      <c r="B31" s="2">
        <v>174</v>
      </c>
      <c r="C31" s="2">
        <v>1</v>
      </c>
      <c r="D31" s="20" t="s">
        <v>55</v>
      </c>
    </row>
    <row r="32" spans="1:4" x14ac:dyDescent="0.25">
      <c r="A32" s="2" t="s">
        <v>61</v>
      </c>
      <c r="B32" s="2">
        <v>1037</v>
      </c>
      <c r="C32" s="2">
        <v>10</v>
      </c>
      <c r="D32" s="20" t="s">
        <v>63</v>
      </c>
    </row>
    <row r="33" spans="1:4" x14ac:dyDescent="0.25">
      <c r="A33" s="2" t="s">
        <v>61</v>
      </c>
      <c r="B33" s="2">
        <v>1359</v>
      </c>
      <c r="C33" s="2">
        <v>10</v>
      </c>
      <c r="D33" s="20" t="s">
        <v>63</v>
      </c>
    </row>
    <row r="34" spans="1:4" x14ac:dyDescent="0.25">
      <c r="A34" s="2" t="s">
        <v>61</v>
      </c>
      <c r="B34" s="2">
        <v>1359</v>
      </c>
      <c r="C34" s="2">
        <v>10</v>
      </c>
      <c r="D34" s="20" t="s">
        <v>63</v>
      </c>
    </row>
    <row r="35" spans="1:4" x14ac:dyDescent="0.25">
      <c r="A35" s="9" t="s">
        <v>61</v>
      </c>
      <c r="B35" s="9">
        <v>1037</v>
      </c>
      <c r="C35" s="9">
        <v>10</v>
      </c>
      <c r="D35" s="10" t="s">
        <v>63</v>
      </c>
    </row>
    <row r="40" spans="1:4" ht="30.75" customHeight="1" x14ac:dyDescent="0.25">
      <c r="A40" s="32" t="s">
        <v>66</v>
      </c>
      <c r="B40" s="32" t="s">
        <v>69</v>
      </c>
      <c r="C40" s="32" t="s">
        <v>68</v>
      </c>
      <c r="D40" s="32" t="s">
        <v>67</v>
      </c>
    </row>
    <row r="41" spans="1:4" x14ac:dyDescent="0.25">
      <c r="A41" s="31" t="s">
        <v>57</v>
      </c>
      <c r="B41" s="31">
        <v>3</v>
      </c>
      <c r="C41" s="31">
        <v>131530</v>
      </c>
      <c r="D41" s="31">
        <v>264</v>
      </c>
    </row>
    <row r="42" spans="1:4" x14ac:dyDescent="0.25">
      <c r="A42" s="31" t="s">
        <v>58</v>
      </c>
      <c r="B42" s="31">
        <v>6</v>
      </c>
      <c r="C42" s="31">
        <v>5899</v>
      </c>
      <c r="D42" s="31">
        <v>32</v>
      </c>
    </row>
    <row r="43" spans="1:4" x14ac:dyDescent="0.25">
      <c r="A43" s="30" t="s">
        <v>56</v>
      </c>
      <c r="B43" s="29">
        <v>2</v>
      </c>
      <c r="C43" s="29">
        <v>8088</v>
      </c>
      <c r="D43" s="29">
        <v>31</v>
      </c>
    </row>
    <row r="44" spans="1:4" x14ac:dyDescent="0.25">
      <c r="A44" s="31" t="s">
        <v>59</v>
      </c>
      <c r="B44" s="31">
        <v>3</v>
      </c>
      <c r="C44" s="31">
        <v>3773</v>
      </c>
      <c r="D44" s="31">
        <v>22</v>
      </c>
    </row>
    <row r="45" spans="1:4" x14ac:dyDescent="0.25">
      <c r="A45" s="31" t="s">
        <v>62</v>
      </c>
      <c r="B45" s="31">
        <v>6</v>
      </c>
      <c r="C45" s="31">
        <v>5607</v>
      </c>
      <c r="D45" s="31">
        <v>51</v>
      </c>
    </row>
    <row r="46" spans="1:4" x14ac:dyDescent="0.25">
      <c r="A46" s="31" t="s">
        <v>60</v>
      </c>
      <c r="B46" s="31">
        <v>3</v>
      </c>
      <c r="C46" s="31">
        <v>3697</v>
      </c>
      <c r="D46" s="31">
        <v>21</v>
      </c>
    </row>
    <row r="47" spans="1:4" x14ac:dyDescent="0.25">
      <c r="A47" s="30" t="s">
        <v>54</v>
      </c>
      <c r="B47" s="29">
        <v>3</v>
      </c>
      <c r="C47" s="29">
        <v>384</v>
      </c>
      <c r="D47" s="29">
        <v>6</v>
      </c>
    </row>
    <row r="48" spans="1:4" x14ac:dyDescent="0.25">
      <c r="A48" s="31" t="s">
        <v>61</v>
      </c>
      <c r="B48" s="31">
        <v>5</v>
      </c>
      <c r="C48" s="31">
        <v>4966</v>
      </c>
      <c r="D48" s="31">
        <v>41</v>
      </c>
    </row>
    <row r="49" spans="1:4" x14ac:dyDescent="0.25">
      <c r="A49" s="33" t="s">
        <v>65</v>
      </c>
      <c r="B49" s="33">
        <v>31</v>
      </c>
      <c r="C49" s="33">
        <v>163944</v>
      </c>
      <c r="D49" s="33">
        <v>468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A3" sqref="A3:D12"/>
    </sheetView>
  </sheetViews>
  <sheetFormatPr defaultRowHeight="15" x14ac:dyDescent="0.25"/>
  <cols>
    <col min="1" max="1" width="28.42578125" customWidth="1"/>
    <col min="2" max="2" width="16.28515625" customWidth="1"/>
    <col min="3" max="3" width="19.42578125" customWidth="1"/>
    <col min="4" max="8" width="28.42578125" bestFit="1" customWidth="1"/>
    <col min="9" max="9" width="11.28515625" bestFit="1" customWidth="1"/>
  </cols>
  <sheetData>
    <row r="3" spans="1:4" x14ac:dyDescent="0.25">
      <c r="A3" s="24" t="s">
        <v>66</v>
      </c>
      <c r="B3" t="s">
        <v>68</v>
      </c>
      <c r="C3" t="s">
        <v>67</v>
      </c>
      <c r="D3" s="25" t="s">
        <v>69</v>
      </c>
    </row>
    <row r="4" spans="1:4" x14ac:dyDescent="0.25">
      <c r="A4" s="26" t="s">
        <v>57</v>
      </c>
      <c r="B4" s="27">
        <v>131530</v>
      </c>
      <c r="C4" s="27">
        <v>264</v>
      </c>
      <c r="D4" s="27">
        <f>COUNTA('Ad Data'!A9,'Ad Data'!A19,'Ad Data'!A25)</f>
        <v>3</v>
      </c>
    </row>
    <row r="5" spans="1:4" x14ac:dyDescent="0.25">
      <c r="A5" s="26" t="s">
        <v>58</v>
      </c>
      <c r="B5" s="27">
        <v>5899</v>
      </c>
      <c r="C5" s="27">
        <v>32</v>
      </c>
      <c r="D5" s="27">
        <v>6</v>
      </c>
    </row>
    <row r="6" spans="1:4" x14ac:dyDescent="0.25">
      <c r="A6" s="26" t="s">
        <v>56</v>
      </c>
      <c r="B6" s="27">
        <v>8088</v>
      </c>
      <c r="C6" s="27">
        <v>31</v>
      </c>
      <c r="D6" s="27">
        <v>2</v>
      </c>
    </row>
    <row r="7" spans="1:4" x14ac:dyDescent="0.25">
      <c r="A7" s="26" t="s">
        <v>59</v>
      </c>
      <c r="B7" s="27">
        <v>3773</v>
      </c>
      <c r="C7" s="27">
        <v>22</v>
      </c>
      <c r="D7" s="27">
        <v>3</v>
      </c>
    </row>
    <row r="8" spans="1:4" x14ac:dyDescent="0.25">
      <c r="A8" s="26" t="s">
        <v>62</v>
      </c>
      <c r="B8" s="27">
        <v>5607</v>
      </c>
      <c r="C8" s="27">
        <v>51</v>
      </c>
      <c r="D8" s="27">
        <v>6</v>
      </c>
    </row>
    <row r="9" spans="1:4" x14ac:dyDescent="0.25">
      <c r="A9" s="26" t="s">
        <v>60</v>
      </c>
      <c r="B9" s="27">
        <v>3697</v>
      </c>
      <c r="C9" s="27">
        <v>21</v>
      </c>
      <c r="D9" s="27">
        <v>3</v>
      </c>
    </row>
    <row r="10" spans="1:4" x14ac:dyDescent="0.25">
      <c r="A10" s="26" t="s">
        <v>54</v>
      </c>
      <c r="B10" s="27">
        <v>384</v>
      </c>
      <c r="C10" s="27">
        <v>6</v>
      </c>
      <c r="D10" s="27">
        <v>3</v>
      </c>
    </row>
    <row r="11" spans="1:4" x14ac:dyDescent="0.25">
      <c r="A11" s="26" t="s">
        <v>61</v>
      </c>
      <c r="B11" s="27">
        <v>4966</v>
      </c>
      <c r="C11" s="27">
        <v>41</v>
      </c>
      <c r="D11" s="27">
        <v>5</v>
      </c>
    </row>
    <row r="12" spans="1:4" x14ac:dyDescent="0.25">
      <c r="A12" s="26" t="s">
        <v>65</v>
      </c>
      <c r="B12" s="27">
        <v>163944</v>
      </c>
      <c r="C12" s="27">
        <v>468</v>
      </c>
      <c r="D12" s="28">
        <f>SUM(D4:D11)</f>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Results</vt:lpstr>
      <vt:lpstr>Issues Detected by ARO</vt:lpstr>
      <vt:lpstr>Ad Data</vt:lpstr>
      <vt:lpstr>Pivot Table</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Milind</dc:creator>
  <cp:lastModifiedBy>Milind</cp:lastModifiedBy>
  <dcterms:created xsi:type="dcterms:W3CDTF">2015-05-02T19:42:54Z</dcterms:created>
  <dcterms:modified xsi:type="dcterms:W3CDTF">2015-05-04T01:15:07Z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1e5d72a5-3696-4b33-82e3-692bc553f641</vt:lpwstr>
  </property>
</Properties>
</file>