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ENSHARM\Downloads\"/>
    </mc:Choice>
  </mc:AlternateContent>
  <xr:revisionPtr revIDLastSave="0" documentId="13_ncr:1_{00C4FCEB-FEAF-45EA-9543-F0F450BD486B}" xr6:coauthVersionLast="47" xr6:coauthVersionMax="47" xr10:uidLastSave="{00000000-0000-0000-0000-000000000000}"/>
  <workbookProtection lockStructure="1"/>
  <bookViews>
    <workbookView xWindow="-110" yWindow="-110" windowWidth="19420" windowHeight="10420" tabRatio="758" activeTab="7"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4" i="1"/>
  <c r="M4" i="1" s="1"/>
  <c r="L3" i="1"/>
  <c r="M3" i="1" s="1"/>
  <c r="L2" i="1"/>
  <c r="M2" i="1" s="1"/>
  <c r="K2"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2" i="1"/>
</calcChain>
</file>

<file path=xl/sharedStrings.xml><?xml version="1.0" encoding="utf-8"?>
<sst xmlns="http://schemas.openxmlformats.org/spreadsheetml/2006/main" count="1030" uniqueCount="418">
  <si>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</si>
  <si>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</si>
  <si>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</si>
  <si>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</si>
  <si>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</si>
  <si>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</si>
  <si>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</si>
  <si>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</si>
  <si>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</si>
  <si>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</si>
  <si>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</si>
  <si>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</si>
  <si>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</si>
  <si>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</si>
  <si>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</si>
  <si>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</si>
  <si>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</si>
  <si>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</si>
  <si>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</si>
  <si>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</si>
  <si>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</si>
  <si>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</si>
  <si>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</si>
  <si>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</si>
  <si>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</si>
  <si>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</si>
  <si>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</si>
  <si>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</si>
  <si>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</si>
  <si>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</si>
  <si>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</si>
  <si>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</si>
  <si>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</si>
  <si>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</si>
  <si>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</si>
  <si>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</si>
  <si>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</si>
  <si>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</si>
  <si>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</si>
  <si>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</si>
  <si>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</si>
  <si>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</si>
  <si>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</si>
  <si>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</si>
  <si>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</si>
  <si>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</si>
  <si>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</si>
  <si>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</si>
  <si>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</si>
  <si>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</si>
  <si>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</si>
  <si>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</si>
  <si>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</si>
  <si>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</si>
  <si>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</si>
  <si>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</si>
  <si>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</si>
  <si>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</si>
  <si>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</si>
  <si>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</si>
  <si>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</si>
  <si>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</si>
  <si>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</si>
  <si>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</si>
  <si>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</si>
  <si>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</si>
  <si>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</si>
  <si>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</si>
  <si>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</si>
  <si>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</si>
  <si>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</si>
  <si>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</si>
  <si>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</si>
  <si>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</si>
  <si>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</si>
  <si>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</si>
  <si>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</si>
  <si>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</si>
  <si>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</si>
  <si>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</si>
  <si>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</si>
  <si>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</si>
  <si>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</si>
  <si>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</si>
  <si>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</si>
  <si>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</si>
  <si>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</si>
  <si>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</si>
  <si>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</si>
  <si>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</si>
  <si>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</si>
  <si>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</si>
  <si>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</si>
  <si>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</si>
  <si>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</si>
  <si>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</si>
  <si>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</si>
  <si>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</si>
  <si>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</si>
  <si>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</si>
  <si>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</si>
  <si>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</si>
  <si>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</si>
  <si>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</si>
  <si>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</si>
  <si>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</si>
  <si>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</si>
  <si>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</si>
  <si>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</si>
  <si>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</si>
  <si>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</si>
  <si>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</si>
  <si>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</si>
  <si>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</si>
  <si>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</si>
  <si>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</si>
  <si>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</si>
  <si>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</si>
  <si>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</si>
  <si>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</si>
  <si>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</si>
  <si>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</si>
  <si>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</si>
  <si>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</si>
  <si>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</si>
  <si>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</si>
  <si>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</si>
  <si>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</si>
  <si>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</si>
  <si>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</si>
  <si>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</si>
  <si>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</si>
  <si>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</si>
  <si>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</si>
  <si>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</si>
  <si>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</si>
  <si>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</si>
  <si>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</si>
  <si>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</si>
  <si>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</si>
  <si>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</si>
  <si>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</si>
  <si>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</si>
  <si>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</si>
  <si>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</si>
  <si>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</si>
  <si>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</si>
  <si>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</si>
  <si>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</si>
  <si>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</si>
  <si>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</si>
  <si>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</si>
  <si>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</si>
  <si>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</si>
  <si>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</si>
  <si>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</si>
  <si>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</si>
  <si>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</si>
  <si>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</si>
  <si>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</si>
  <si>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</si>
  <si>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</si>
  <si>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</si>
  <si>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</si>
  <si>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</si>
  <si>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</si>
  <si>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</si>
  <si>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</si>
  <si>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</si>
  <si>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</si>
  <si>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</si>
  <si>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</si>
  <si>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</si>
  <si>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</si>
  <si>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</si>
  <si>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</si>
  <si>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</si>
  <si>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</si>
  <si>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</si>
  <si>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</si>
  <si>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</si>
  <si>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</si>
  <si>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</si>
  <si>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</si>
  <si>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</si>
  <si>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</si>
  <si>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</si>
  <si>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</si>
  <si>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</si>
  <si>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</si>
  <si>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</si>
  <si>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</si>
  <si>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</si>
  <si>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</si>
  <si>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</si>
  <si>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</si>
  <si>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</si>
  <si>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</si>
  <si>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</si>
  <si>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</si>
  <si>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</si>
  <si>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</si>
  <si>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</si>
  <si>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</si>
  <si>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</si>
  <si>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</si>
  <si>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</si>
  <si>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</si>
  <si>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</si>
  <si>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</si>
  <si>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</si>
  <si>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</si>
  <si>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</si>
  <si>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</si>
  <si>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</si>
  <si>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</si>
  <si>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</si>
  <si>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</si>
  <si>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</si>
  <si>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</si>
  <si>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</si>
  <si>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</si>
  <si>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</si>
  <si>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</si>
  <si>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</si>
  <si>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</si>
  <si>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</si>
  <si>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</si>
  <si>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</si>
  <si>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</si>
  <si>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</si>
  <si>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</si>
  <si>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</si>
  <si>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</si>
  <si>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</si>
  <si>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</si>
  <si>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</si>
  <si>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</si>
  <si>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</si>
  <si>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</si>
  <si>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</si>
  <si>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</si>
  <si>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</si>
  <si>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</si>
  <si>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</si>
  <si>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</si>
  <si>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</si>
  <si>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</si>
  <si>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</si>
  <si>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</si>
  <si>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</si>
  <si>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</si>
  <si>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</si>
  <si>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</si>
  <si>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</si>
  <si>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</si>
  <si>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</si>
  <si>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</si>
  <si>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</si>
  <si>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</si>
  <si>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</si>
  <si>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</si>
  <si>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</si>
  <si>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</si>
  <si>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</si>
  <si>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</si>
  <si>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</si>
  <si>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</si>
  <si>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</si>
  <si>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</si>
  <si>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</si>
  <si>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</si>
  <si>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</si>
  <si>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</si>
  <si>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</si>
  <si>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</si>
  <si>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</si>
  <si>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</si>
  <si>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</si>
  <si>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</si>
  <si>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</si>
  <si>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</si>
  <si>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</si>
  <si>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Grand Total</t>
  </si>
  <si>
    <t>Row Labels</t>
  </si>
  <si>
    <t>Count of GENDER</t>
  </si>
  <si>
    <t>(All)</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</si>
  <si>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</si>
  <si>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</si>
  <si>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</si>
  <si>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</si>
  <si>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</si>
  <si>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</si>
  <si>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</si>
  <si>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</si>
  <si>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</si>
  <si>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</si>
  <si>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</si>
  <si>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</si>
  <si>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</si>
  <si>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</si>
  <si>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</si>
  <si>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</si>
  <si>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</si>
  <si>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</si>
  <si>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</si>
  <si>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</si>
  <si>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</si>
  <si>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</si>
  <si>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</si>
  <si>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</si>
  <si>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</si>
  <si>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</si>
  <si>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</si>
  <si>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</si>
  <si>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</si>
  <si>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</si>
  <si>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</si>
  <si>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</si>
  <si>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</si>
  <si>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</si>
  <si>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</si>
  <si>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</si>
  <si>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</si>
  <si>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</si>
  <si>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</si>
  <si>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</si>
  <si>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</si>
  <si>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</si>
  <si>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</si>
  <si>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</si>
  <si>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</si>
  <si>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</si>
  <si>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</si>
  <si>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</si>
  <si>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</si>
  <si>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</si>
  <si>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abbott.annie@xyz.com</t>
  </si>
  <si>
    <t>abshire.tia@xyz.com</t>
  </si>
  <si>
    <t>bins.shanny@xyz.com</t>
  </si>
  <si>
    <t>birnbaum.lothar@xyz.com</t>
  </si>
  <si>
    <t>borer.jaydon@xyz.com</t>
  </si>
  <si>
    <t>chevalier.laure-alix@xyz.com</t>
  </si>
  <si>
    <t>cruickshank.darby@xyz.com</t>
  </si>
  <si>
    <t>durand.paulette@xyz.com</t>
  </si>
  <si>
    <t>eichmann.amiya@xyz.com</t>
  </si>
  <si>
    <t>filho.tomas@xyz.com</t>
  </si>
  <si>
    <t>gaylord.jason@xyz.com</t>
  </si>
  <si>
    <t>hoarau-guyon.bernard@xyz.com</t>
  </si>
  <si>
    <t>kade.baruch@xyz.com</t>
  </si>
  <si>
    <t>lebrun-brun.benjamin@xyz.com</t>
  </si>
  <si>
    <t>lenoir.arthur@xyz.com</t>
  </si>
  <si>
    <t>lenoir.victor@xyz.com</t>
  </si>
  <si>
    <t>liesuchke.aurelie@xyz.com</t>
  </si>
  <si>
    <t>lynch.moriah @xyz.com</t>
  </si>
  <si>
    <t>maillard.antoine@xyz.com</t>
  </si>
  <si>
    <t>moreau.valentine@xyz.com</t>
  </si>
  <si>
    <t>murphy.ethan@xyz.com</t>
  </si>
  <si>
    <t>olson.annabell@xyz.com</t>
  </si>
  <si>
    <t>palsson.berndt@xyz.com</t>
  </si>
  <si>
    <t>pham.ryan@xyz.com</t>
  </si>
  <si>
    <t>prins.elize@xyz.com</t>
  </si>
  <si>
    <t>rau.pierce@xyz.com</t>
  </si>
  <si>
    <t>raynor.earnestine@xyz.com</t>
  </si>
  <si>
    <t>rosemann.liesbeth@xyz.com</t>
  </si>
  <si>
    <t>rotteveel.elise@xyz.com</t>
  </si>
  <si>
    <t>runolfsdottir.isabel@xyz.com</t>
  </si>
  <si>
    <t>sauer.kendrick@xyz.com</t>
  </si>
  <si>
    <t>schotin.milena@xyz.com</t>
  </si>
  <si>
    <t>scott.megan@xyz.com</t>
  </si>
  <si>
    <t>simpson.toby@xyz.com</t>
  </si>
  <si>
    <t>sobrinho.adriano@xyz.com</t>
  </si>
  <si>
    <t>soderberg.mirjam@xyz.com</t>
  </si>
  <si>
    <t>stevens.amelia@xyz.com</t>
  </si>
  <si>
    <t>stolze.pietro@xyz.com</t>
  </si>
  <si>
    <t>tlustek.richard @xyz.com</t>
  </si>
  <si>
    <t>toussaint.claude@xyz.com</t>
  </si>
  <si>
    <t>upton.jena@xyz.com</t>
  </si>
  <si>
    <t>weinhae.helmut@xyz.com</t>
  </si>
  <si>
    <t>wesack.barney@xyz.com</t>
  </si>
  <si>
    <t>wood.ashley@xyz.com</t>
  </si>
  <si>
    <t>Sum of MEMBER ID</t>
  </si>
  <si>
    <t>Count of MEMBER ID</t>
  </si>
  <si>
    <t>1955</t>
  </si>
  <si>
    <t>1959</t>
  </si>
  <si>
    <t>1960</t>
  </si>
  <si>
    <t>1963</t>
  </si>
  <si>
    <t>1964</t>
  </si>
  <si>
    <t>1965</t>
  </si>
  <si>
    <t>1966</t>
  </si>
  <si>
    <t>1968</t>
  </si>
  <si>
    <t>1969</t>
  </si>
  <si>
    <t>1970</t>
  </si>
  <si>
    <t>1971</t>
  </si>
  <si>
    <t>1972</t>
  </si>
  <si>
    <t>1973</t>
  </si>
  <si>
    <t>1974</t>
  </si>
  <si>
    <t>1975</t>
  </si>
  <si>
    <t>1976</t>
  </si>
  <si>
    <t>1977</t>
  </si>
  <si>
    <t>1978</t>
  </si>
  <si>
    <t>1979</t>
  </si>
  <si>
    <t>1980</t>
  </si>
  <si>
    <t>1981</t>
  </si>
  <si>
    <t>1982</t>
  </si>
  <si>
    <t>1983</t>
  </si>
  <si>
    <t>1984</t>
  </si>
  <si>
    <t>1986</t>
  </si>
  <si>
    <t>1987</t>
  </si>
  <si>
    <t>1988</t>
  </si>
  <si>
    <t>1989</t>
  </si>
  <si>
    <t>1990</t>
  </si>
  <si>
    <t>1992</t>
  </si>
  <si>
    <t>1993</t>
  </si>
  <si>
    <t>1994</t>
  </si>
  <si>
    <t>1996</t>
  </si>
  <si>
    <t>1997</t>
  </si>
  <si>
    <t>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</si>
</sst>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yyyy"/>
    <numFmt numFmtId="167" formatCode="00.0\ &quot;KG&quot;"/>
    <numFmt numFmtId="168" formatCode="[&gt;100000]0,,&quot;KG&quot;;General"/>
    <numFmt numFmtId="169" formatCode="[&lt;100000]00.00,&quot;k&quot;;[&gt;=100000]0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169" fontId="0" fillId="0" borderId="1" xfId="0" applyNumberFormat="1" applyBorder="1"/>
    <xf numFmtId="0" fontId="0" fillId="0" borderId="0" xfId="0" pivotButton="1"/>
    <xf numFmtId="0" fontId="0" fillId="0" borderId="0" xfId="0" applyNumberFormat="1"/>
    <xf numFmtId="165"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 refreshedDate="44783.900749305554" createdVersion="4" refreshedVersion="4" minRefreshableVersion="3" recordCount="50" xr:uid="{00000000-000A-0000-FFFF-FFFF16000000}">
  <cacheSource type="worksheet">
    <worksheetSource ref="A1:S51" sheet="SPORTSMEN"/>
  </cacheSource>
  <cacheFields count="23">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2"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com"/>
        <s v="liesuchke.aurelie@xyz.com"/>
        <s v="filho.tomas@xyz.com"/>
        <s v="cruickshank.darby@xyz.com"/>
        <s v="borer.jaydon@xyz.com"/>
        <s v="lynch.moriah @xyz.com"/>
        <s v="eichmann.amiya@xyz.com"/>
        <s v="rau.pierce@xyz.com"/>
        <s v="stevens.amelia@xyz.com"/>
        <s v="simpson.toby@xyz.com"/>
        <s v="murphy.ethan@xyz.com"/>
        <s v="wood.ashley@xyz.com"/>
        <s v="scott.megan@xyz.com"/>
        <s v="weinhae.helmut@xyz.com"/>
        <s v="schotin.milena@xyz.com"/>
        <s v="birnbaum.lothar@xyz.com"/>
        <s v="stolze.pietro@xyz.com"/>
        <s v="tlustek.richard @xyz.com"/>
        <s v="raynor.earnestine@xyz.com"/>
        <s v="gaylord.jason@xyz.com"/>
        <s v="sauer.kendrick@xyz.com"/>
        <s v="olson.annabell@xyz.com"/>
        <s v="upton.jena@xyz.com"/>
        <s v="bins.shanny@xyz.com"/>
        <s v="abshire.tia@xyz.com"/>
        <s v="runolfsdottir.isabel@xyz.com"/>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S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GrandTotal" numFmtId="0" formula="GENDER +GENDER" databaseField="0"/>
    <cacheField name="Total" numFmtId="0" formula="GENDER +GENDER" databaseField="0"/>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EC150-73B8-4B53-807B-1F72C389F65B}" name="PivotTable1" cacheId="15"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G4:J17" firstHeaderRow="1" firstDataRow="2" firstDataCol="1"/>
  <pivotFields count="23">
    <pivotField dataField="1"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2">
    <i>
      <x/>
    </i>
    <i>
      <x v="1"/>
    </i>
    <i>
      <x v="2"/>
    </i>
    <i>
      <x v="3"/>
    </i>
    <i>
      <x v="4"/>
    </i>
    <i>
      <x v="5"/>
    </i>
    <i>
      <x v="6"/>
    </i>
    <i>
      <x v="7"/>
    </i>
    <i>
      <x v="8"/>
    </i>
    <i>
      <x v="9"/>
    </i>
    <i>
      <x v="10"/>
    </i>
    <i t="grand">
      <x/>
    </i>
  </rowItems>
  <colFields count="1">
    <field x="8"/>
  </colFields>
  <colItems count="3">
    <i>
      <x/>
    </i>
    <i>
      <x v="1"/>
    </i>
    <i t="grand">
      <x/>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5"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location ref="B3:D15" firstHeaderRow="1" firstDataRow="2" firstDataCol="1"/>
  <pivotFields count="23">
    <pivotField numFmtId="165"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5"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location ref="A3:AJ344" firstHeaderRow="1" firstDataRow="4" firstDataCol="1" rowPageCount="1" colPageCount="1"/>
  <pivotFields count="23">
    <pivotField axis="axisRow" dataField="1" numFmtId="165"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showAll="0" defaultSubtotal="0"/>
    <pivotField showAll="0" defaultSubtotal="0"/>
    <pivotField showAll="0" defaultSubtotal="0"/>
    <pivotField showAll="0" defaultSubtotal="0"/>
    <pivotField axis="axisCol" showAll="0" defaultSubtotal="0">
      <items count="14">
        <item x="0"/>
        <item x="1"/>
        <item x="2"/>
        <item x="3"/>
        <item x="4"/>
        <item x="5"/>
        <item x="6"/>
        <item x="7"/>
        <item x="8"/>
        <item x="9"/>
        <item x="10"/>
        <item x="11"/>
        <item x="12"/>
        <item x="13"/>
      </items>
    </pivotField>
    <pivotField showAll="0" defaultSubtotal="0"/>
    <pivotField axis="axisRow" showAll="0" defaultSubtotal="0">
      <items count="2">
        <item x="0"/>
        <item x="1"/>
      </items>
    </pivotField>
    <pivotField showAll="0" defaultSubtotal="0"/>
    <pivotField axis="axisRow" showAll="0" defaultSubtotal="0">
      <items count="11">
        <item x="7"/>
        <item x="4"/>
        <item x="5"/>
        <item x="1"/>
        <item x="6"/>
        <item x="3"/>
        <item x="9"/>
        <item x="8"/>
        <item x="10"/>
        <item x="2"/>
        <item x="0"/>
      </items>
    </pivotField>
    <pivotField axis="axisRow" showAll="0" defaultSubtotal="0">
      <items count="7">
        <item x="5"/>
        <item x="0"/>
        <item x="3"/>
        <item x="2"/>
        <item x="1"/>
        <item sd="0" x="4"/>
        <item x="6"/>
      </items>
    </pivotField>
    <pivotField axis="axisRow"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numFmtId="167" showAll="0" defaultSubtotal="0"/>
    <pivotField showAll="0" defaultSubtotal="0"/>
    <pivotField showAll="0" defaultSubtotal="0"/>
    <pivotField axis="axisPage" multipleItemSelectionAllowed="1" showAll="0" defaultSubtotal="0">
      <items count="2">
        <item x="0"/>
        <item x="1"/>
      </items>
    </pivotField>
    <pivotField axis="axisRow"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showAll="0" defaultSubtotal="0"/>
    <pivotField dragToRow="0" dragToCol="0" dragToPage="0" showAll="0" defaultSubtotal="0"/>
    <pivotField dragToRow="0" dragToCol="0" dragToPage="0" showAll="0" defaultSubtotal="0"/>
    <pivotField axis="axisCol" showAll="0">
      <items count="7">
        <item sd="0" x="0"/>
        <item sd="0" x="1"/>
        <item sd="0" x="2"/>
        <item sd="0" x="3"/>
        <item sd="0" x="4"/>
        <item sd="0" x="5"/>
        <item t="default"/>
      </items>
    </pivotField>
    <pivotField axis="axisCol"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7">
    <field x="0"/>
    <field x="1"/>
    <field x="17"/>
    <field x="10"/>
    <field x="11"/>
    <field x="8"/>
    <field x="12"/>
  </rowFields>
  <rowItems count="338">
    <i>
      <x/>
    </i>
    <i r="1">
      <x v="32"/>
    </i>
    <i r="2">
      <x v="13"/>
    </i>
    <i r="3">
      <x v="10"/>
    </i>
    <i r="4">
      <x v="1"/>
    </i>
    <i r="5">
      <x/>
    </i>
    <i r="6">
      <x/>
    </i>
    <i>
      <x v="1"/>
    </i>
    <i r="1">
      <x v="33"/>
    </i>
    <i r="2">
      <x v="6"/>
    </i>
    <i r="3">
      <x v="10"/>
    </i>
    <i r="4">
      <x v="1"/>
    </i>
    <i r="5">
      <x/>
    </i>
    <i r="6">
      <x v="18"/>
    </i>
    <i>
      <x v="2"/>
    </i>
    <i r="1">
      <x v="45"/>
    </i>
    <i r="2">
      <x v="17"/>
    </i>
    <i r="3">
      <x v="3"/>
    </i>
    <i r="4">
      <x v="4"/>
    </i>
    <i r="5">
      <x v="1"/>
    </i>
    <i r="6">
      <x v="10"/>
    </i>
    <i>
      <x v="3"/>
    </i>
    <i r="1">
      <x v="34"/>
    </i>
    <i r="2">
      <x/>
    </i>
    <i r="3">
      <x v="10"/>
    </i>
    <i r="4">
      <x v="1"/>
    </i>
    <i r="5">
      <x/>
    </i>
    <i r="6">
      <x v="7"/>
    </i>
    <i>
      <x v="4"/>
    </i>
    <i r="1">
      <x v="3"/>
    </i>
    <i r="2">
      <x v="31"/>
    </i>
    <i r="3">
      <x v="10"/>
    </i>
    <i r="4">
      <x v="1"/>
    </i>
    <i r="5">
      <x v="1"/>
    </i>
    <i r="6">
      <x v="5"/>
    </i>
    <i>
      <x v="5"/>
    </i>
    <i r="1">
      <x v="26"/>
    </i>
    <i r="2">
      <x v="16"/>
    </i>
    <i r="3">
      <x v="10"/>
    </i>
    <i r="4">
      <x v="1"/>
    </i>
    <i r="5">
      <x v="1"/>
    </i>
    <i r="6">
      <x v="19"/>
    </i>
    <i>
      <x v="6"/>
    </i>
    <i r="1">
      <x v="31"/>
    </i>
    <i r="2">
      <x v="12"/>
    </i>
    <i r="3">
      <x v="10"/>
    </i>
    <i r="4">
      <x v="1"/>
    </i>
    <i r="5">
      <x/>
    </i>
    <i r="6">
      <x v="9"/>
    </i>
    <i>
      <x v="7"/>
    </i>
    <i r="1">
      <x v="27"/>
    </i>
    <i r="2">
      <x v="9"/>
    </i>
    <i r="3">
      <x v="10"/>
    </i>
    <i r="4">
      <x v="1"/>
    </i>
    <i r="5">
      <x v="1"/>
    </i>
    <i r="6">
      <x v="30"/>
    </i>
    <i>
      <x v="8"/>
    </i>
    <i r="1">
      <x v="30"/>
    </i>
    <i r="2">
      <x v="26"/>
    </i>
    <i r="3">
      <x v="9"/>
    </i>
    <i r="4">
      <x v="1"/>
    </i>
    <i r="5">
      <x/>
    </i>
    <i r="6">
      <x v="41"/>
    </i>
    <i>
      <x v="9"/>
    </i>
    <i r="1">
      <x v="28"/>
    </i>
    <i r="2">
      <x v="12"/>
    </i>
    <i r="3">
      <x v="9"/>
    </i>
    <i r="4">
      <x v="1"/>
    </i>
    <i r="5">
      <x v="1"/>
    </i>
    <i r="6">
      <x v="38"/>
    </i>
    <i>
      <x v="10"/>
    </i>
    <i r="1">
      <x v="41"/>
    </i>
    <i r="2">
      <x v="18"/>
    </i>
    <i r="3">
      <x v="9"/>
    </i>
    <i r="4">
      <x v="1"/>
    </i>
    <i r="5">
      <x v="1"/>
    </i>
    <i r="6">
      <x v="23"/>
    </i>
    <i>
      <x v="11"/>
    </i>
    <i r="1">
      <x v="29"/>
    </i>
    <i r="2">
      <x v="1"/>
    </i>
    <i r="3">
      <x v="9"/>
    </i>
    <i r="4">
      <x v="1"/>
    </i>
    <i r="5">
      <x/>
    </i>
    <i r="6">
      <x v="49"/>
    </i>
    <i>
      <x v="12"/>
    </i>
    <i r="1">
      <x v="36"/>
    </i>
    <i r="2">
      <x v="24"/>
    </i>
    <i r="3">
      <x v="9"/>
    </i>
    <i r="4">
      <x v="1"/>
    </i>
    <i r="5">
      <x/>
    </i>
    <i r="6">
      <x v="37"/>
    </i>
    <i>
      <x v="13"/>
    </i>
    <i r="1">
      <x v="11"/>
    </i>
    <i r="2">
      <x v="8"/>
    </i>
    <i r="3">
      <x v="5"/>
    </i>
    <i r="4">
      <x v="3"/>
    </i>
    <i r="5">
      <x v="1"/>
    </i>
    <i r="6">
      <x v="47"/>
    </i>
    <i>
      <x v="14"/>
    </i>
    <i r="1">
      <x v="40"/>
    </i>
    <i r="2">
      <x v="10"/>
    </i>
    <i r="3">
      <x v="5"/>
    </i>
    <i r="4">
      <x v="3"/>
    </i>
    <i r="5">
      <x/>
    </i>
    <i r="6">
      <x v="36"/>
    </i>
    <i>
      <x v="15"/>
    </i>
    <i r="1">
      <x v="12"/>
    </i>
    <i r="2">
      <x/>
    </i>
    <i r="3">
      <x v="5"/>
    </i>
    <i r="4">
      <x v="3"/>
    </i>
    <i r="5">
      <x v="1"/>
    </i>
    <i r="6">
      <x v="4"/>
    </i>
    <i>
      <x v="16"/>
    </i>
    <i r="1">
      <x v="13"/>
    </i>
    <i r="2">
      <x v="21"/>
    </i>
    <i r="3">
      <x v="5"/>
    </i>
    <i r="4">
      <x v="3"/>
    </i>
    <i r="5">
      <x v="1"/>
    </i>
    <i r="6">
      <x v="42"/>
    </i>
    <i>
      <x v="17"/>
    </i>
    <i r="1">
      <x v="14"/>
    </i>
    <i r="2">
      <x v="11"/>
    </i>
    <i r="3">
      <x v="5"/>
    </i>
    <i r="4">
      <x v="3"/>
    </i>
    <i r="5">
      <x v="1"/>
    </i>
    <i r="6">
      <x v="44"/>
    </i>
    <i>
      <x v="18"/>
    </i>
    <i r="1">
      <x v="2"/>
    </i>
    <i r="2">
      <x v="27"/>
    </i>
    <i r="3">
      <x v="1"/>
    </i>
    <i r="4">
      <x v="1"/>
    </i>
    <i r="5">
      <x/>
    </i>
    <i r="6">
      <x v="31"/>
    </i>
    <i>
      <x v="19"/>
    </i>
    <i r="1">
      <x v="24"/>
    </i>
    <i r="2">
      <x v="3"/>
    </i>
    <i r="3">
      <x v="1"/>
    </i>
    <i r="4">
      <x v="1"/>
    </i>
    <i r="5">
      <x v="1"/>
    </i>
    <i r="6">
      <x v="12"/>
    </i>
    <i>
      <x v="20"/>
    </i>
    <i r="1">
      <x v="25"/>
    </i>
    <i r="2">
      <x v="29"/>
    </i>
    <i r="3">
      <x v="1"/>
    </i>
    <i r="4">
      <x v="1"/>
    </i>
    <i r="5">
      <x v="1"/>
    </i>
    <i r="6">
      <x v="35"/>
    </i>
    <i>
      <x v="21"/>
    </i>
    <i r="1">
      <x v="1"/>
    </i>
    <i r="2">
      <x v="15"/>
    </i>
    <i r="3">
      <x v="1"/>
    </i>
    <i r="4">
      <x v="1"/>
    </i>
    <i r="5">
      <x/>
    </i>
    <i r="6">
      <x v="25"/>
    </i>
    <i>
      <x v="22"/>
    </i>
    <i r="1">
      <x v="4"/>
    </i>
    <i r="2">
      <x v="4"/>
    </i>
    <i r="3">
      <x v="1"/>
    </i>
    <i r="4">
      <x v="1"/>
    </i>
    <i r="5">
      <x/>
    </i>
    <i r="6">
      <x v="46"/>
    </i>
    <i>
      <x v="23"/>
    </i>
    <i r="1">
      <x v="5"/>
    </i>
    <i r="2">
      <x v="7"/>
    </i>
    <i r="3">
      <x v="1"/>
    </i>
    <i r="4">
      <x v="1"/>
    </i>
    <i r="5">
      <x/>
    </i>
    <i r="6">
      <x v="3"/>
    </i>
    <i>
      <x v="24"/>
    </i>
    <i r="1">
      <x v="6"/>
    </i>
    <i r="2">
      <x v="12"/>
    </i>
    <i r="3">
      <x v="1"/>
    </i>
    <i r="4">
      <x v="1"/>
    </i>
    <i r="5">
      <x/>
    </i>
    <i r="6">
      <x v="1"/>
    </i>
    <i>
      <x v="25"/>
    </i>
    <i r="1">
      <x v="35"/>
    </i>
    <i r="2">
      <x v="13"/>
    </i>
    <i r="3">
      <x v="1"/>
    </i>
    <i r="4">
      <x v="1"/>
    </i>
    <i r="5">
      <x/>
    </i>
    <i r="6">
      <x v="34"/>
    </i>
    <i>
      <x v="26"/>
    </i>
    <i r="1">
      <x v="9"/>
    </i>
    <i r="2">
      <x v="30"/>
    </i>
    <i r="3">
      <x v="2"/>
    </i>
    <i r="4">
      <x v="3"/>
    </i>
    <i r="5">
      <x v="1"/>
    </i>
    <i r="6">
      <x v="48"/>
    </i>
    <i>
      <x v="27"/>
    </i>
    <i r="1">
      <x v="10"/>
    </i>
    <i r="2">
      <x v="24"/>
    </i>
    <i r="3">
      <x v="2"/>
    </i>
    <i r="4">
      <x v="3"/>
    </i>
    <i r="5">
      <x v="1"/>
    </i>
    <i r="6">
      <x v="14"/>
    </i>
    <i>
      <x v="28"/>
    </i>
    <i r="1">
      <x v="39"/>
    </i>
    <i r="2">
      <x v="12"/>
    </i>
    <i r="3">
      <x v="2"/>
    </i>
    <i r="4">
      <x v="3"/>
    </i>
    <i r="5">
      <x/>
    </i>
    <i r="6">
      <x v="32"/>
    </i>
    <i>
      <x v="29"/>
    </i>
    <i r="1">
      <x v="23"/>
    </i>
    <i r="2">
      <x v="19"/>
    </i>
    <i r="3">
      <x v="4"/>
    </i>
    <i r="4">
      <x v="2"/>
    </i>
    <i r="5">
      <x/>
    </i>
    <i r="6">
      <x v="22"/>
    </i>
    <i>
      <x v="30"/>
    </i>
    <i r="1">
      <x v="22"/>
    </i>
    <i r="2">
      <x v="30"/>
    </i>
    <i r="3">
      <x v="4"/>
    </i>
    <i r="4">
      <x v="2"/>
    </i>
    <i r="5">
      <x/>
    </i>
    <i r="6">
      <x v="8"/>
    </i>
    <i>
      <x v="31"/>
    </i>
    <i r="1">
      <x v="21"/>
    </i>
    <i r="2">
      <x v="4"/>
    </i>
    <i r="3">
      <x v="4"/>
    </i>
    <i r="4">
      <x v="2"/>
    </i>
    <i r="5">
      <x/>
    </i>
    <i r="6">
      <x v="6"/>
    </i>
    <i>
      <x v="32"/>
    </i>
    <i r="1">
      <x v="19"/>
    </i>
    <i r="2">
      <x v="14"/>
    </i>
    <i r="3">
      <x v="4"/>
    </i>
    <i r="4">
      <x v="2"/>
    </i>
    <i r="5">
      <x v="1"/>
    </i>
    <i r="6">
      <x v="45"/>
    </i>
    <i>
      <x v="33"/>
    </i>
    <i r="1">
      <x v="20"/>
    </i>
    <i r="2">
      <x v="29"/>
    </i>
    <i r="3">
      <x v="4"/>
    </i>
    <i r="4">
      <x v="2"/>
    </i>
    <i r="5">
      <x v="1"/>
    </i>
    <i r="6">
      <x v="17"/>
    </i>
    <i>
      <x v="34"/>
    </i>
    <i r="1">
      <x v="16"/>
    </i>
    <i r="2">
      <x v="22"/>
    </i>
    <i r="3">
      <x v="4"/>
    </i>
    <i r="4">
      <x v="2"/>
    </i>
    <i r="5">
      <x v="1"/>
    </i>
    <i r="6">
      <x v="16"/>
    </i>
    <i>
      <x v="35"/>
    </i>
    <i r="1">
      <x v="17"/>
    </i>
    <i r="2">
      <x v="29"/>
    </i>
    <i r="3">
      <x v="4"/>
    </i>
    <i r="4">
      <x v="2"/>
    </i>
    <i r="5">
      <x v="1"/>
    </i>
    <i r="6">
      <x v="15"/>
    </i>
    <i>
      <x v="36"/>
    </i>
    <i r="1">
      <x v="15"/>
    </i>
    <i r="2">
      <x v="25"/>
    </i>
    <i r="3">
      <x v="4"/>
    </i>
    <i r="4">
      <x v="2"/>
    </i>
    <i r="5">
      <x v="1"/>
    </i>
    <i r="6">
      <x v="20"/>
    </i>
    <i>
      <x v="37"/>
    </i>
    <i r="1">
      <x v="18"/>
    </i>
    <i r="2">
      <x v="13"/>
    </i>
    <i r="3">
      <x v="4"/>
    </i>
    <i r="4">
      <x v="2"/>
    </i>
    <i r="5">
      <x v="1"/>
    </i>
    <i r="6">
      <x v="13"/>
    </i>
    <i>
      <x v="38"/>
    </i>
    <i r="1">
      <x v="44"/>
    </i>
    <i r="2">
      <x v="7"/>
    </i>
    <i r="3">
      <x/>
    </i>
    <i r="4">
      <x v="5"/>
    </i>
    <i>
      <x v="39"/>
    </i>
    <i r="1">
      <x v="43"/>
    </i>
    <i r="2">
      <x v="4"/>
    </i>
    <i r="3">
      <x/>
    </i>
    <i r="4">
      <x v="5"/>
    </i>
    <i>
      <x v="40"/>
    </i>
    <i r="1">
      <x v="49"/>
    </i>
    <i r="2">
      <x v="2"/>
    </i>
    <i r="3">
      <x/>
    </i>
    <i r="4">
      <x v="5"/>
    </i>
    <i>
      <x v="41"/>
    </i>
    <i r="1">
      <x v="46"/>
    </i>
    <i r="2">
      <x v="20"/>
    </i>
    <i r="3">
      <x v="7"/>
    </i>
    <i r="4">
      <x v="5"/>
    </i>
    <i>
      <x v="42"/>
    </i>
    <i r="1">
      <x v="48"/>
    </i>
    <i r="2">
      <x v="7"/>
    </i>
    <i r="3">
      <x v="7"/>
    </i>
    <i r="4">
      <x v="5"/>
    </i>
    <i>
      <x v="43"/>
    </i>
    <i r="1">
      <x v="47"/>
    </i>
    <i r="2">
      <x v="2"/>
    </i>
    <i r="3">
      <x v="7"/>
    </i>
    <i r="4">
      <x v="5"/>
    </i>
    <i>
      <x v="44"/>
    </i>
    <i r="1">
      <x v="38"/>
    </i>
    <i r="2">
      <x v="23"/>
    </i>
    <i r="3">
      <x v="6"/>
    </i>
    <i r="4">
      <x/>
    </i>
    <i r="5">
      <x/>
    </i>
    <i r="6">
      <x v="29"/>
    </i>
    <i>
      <x v="45"/>
    </i>
    <i r="1">
      <x/>
    </i>
    <i r="2">
      <x v="4"/>
    </i>
    <i r="3">
      <x v="6"/>
    </i>
    <i r="4">
      <x/>
    </i>
    <i r="5">
      <x v="1"/>
    </i>
    <i r="6">
      <x v="27"/>
    </i>
    <i>
      <x v="46"/>
    </i>
    <i r="1">
      <x v="37"/>
    </i>
    <i r="2">
      <x v="4"/>
    </i>
    <i r="3">
      <x v="6"/>
    </i>
    <i r="4">
      <x/>
    </i>
    <i r="5">
      <x/>
    </i>
    <i r="6">
      <x v="33"/>
    </i>
    <i>
      <x v="47"/>
    </i>
    <i r="1">
      <x v="7"/>
    </i>
    <i r="2">
      <x v="17"/>
    </i>
    <i r="3">
      <x v="8"/>
    </i>
    <i r="4">
      <x v="6"/>
    </i>
    <i r="5">
      <x/>
    </i>
    <i r="6">
      <x v="40"/>
    </i>
    <i>
      <x v="48"/>
    </i>
    <i r="1">
      <x v="8"/>
    </i>
    <i r="2">
      <x v="5"/>
    </i>
    <i r="3">
      <x v="8"/>
    </i>
    <i r="4">
      <x v="6"/>
    </i>
    <i r="5">
      <x v="1"/>
    </i>
    <i r="6">
      <x v="26"/>
    </i>
    <i>
      <x v="49"/>
    </i>
    <i r="1">
      <x v="42"/>
    </i>
    <i r="2">
      <x v="28"/>
    </i>
    <i r="3">
      <x v="3"/>
    </i>
    <i r="4">
      <x v="4"/>
    </i>
    <i r="5">
      <x v="1"/>
    </i>
    <i r="6">
      <x v="39"/>
    </i>
  </rowItems>
  <colFields count="3">
    <field x="22"/>
    <field x="21"/>
    <field x="6"/>
  </colFields>
  <colItems count="35">
    <i>
      <x v="1"/>
    </i>
    <i>
      <x v="5"/>
    </i>
    <i>
      <x v="6"/>
    </i>
    <i>
      <x v="9"/>
    </i>
    <i>
      <x v="10"/>
    </i>
    <i>
      <x v="11"/>
    </i>
    <i>
      <x v="12"/>
    </i>
    <i>
      <x v="14"/>
    </i>
    <i>
      <x v="15"/>
    </i>
    <i>
      <x v="16"/>
    </i>
    <i>
      <x v="17"/>
    </i>
    <i>
      <x v="18"/>
    </i>
    <i>
      <x v="19"/>
    </i>
    <i>
      <x v="20"/>
    </i>
    <i>
      <x v="21"/>
    </i>
    <i>
      <x v="22"/>
    </i>
    <i>
      <x v="23"/>
    </i>
    <i>
      <x v="24"/>
    </i>
    <i>
      <x v="25"/>
    </i>
    <i>
      <x v="26"/>
    </i>
    <i>
      <x v="27"/>
    </i>
    <i>
      <x v="28"/>
    </i>
    <i>
      <x v="29"/>
    </i>
    <i>
      <x v="30"/>
    </i>
    <i>
      <x v="32"/>
    </i>
    <i>
      <x v="33"/>
    </i>
    <i>
      <x v="34"/>
    </i>
    <i>
      <x v="35"/>
    </i>
    <i>
      <x v="36"/>
    </i>
    <i>
      <x v="38"/>
    </i>
    <i>
      <x v="39"/>
    </i>
    <i>
      <x v="40"/>
    </i>
    <i>
      <x v="42"/>
    </i>
    <i>
      <x v="43"/>
    </i>
    <i>
      <x v="45"/>
    </i>
  </colItems>
  <pageFields count="1">
    <pageField fld="16" hier="-1"/>
  </pageFields>
  <dataFields count="1">
    <dataField name="Sum of MEMB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7" t="s">
        <v>251</v>
      </c>
      <c r="C2" s="48"/>
      <c r="D2" s="49"/>
      <c r="E2" s="53" t="s">
        <v>232</v>
      </c>
    </row>
    <row r="3" spans="2:5" ht="42" customHeight="1" thickBot="1" x14ac:dyDescent="0.4">
      <c r="B3" s="50"/>
      <c r="C3" s="51"/>
      <c r="D3" s="52"/>
      <c r="E3" s="54"/>
    </row>
    <row r="4" spans="2:5" ht="8.25" customHeight="1" x14ac:dyDescent="0.35"/>
    <row r="5" spans="2:5" ht="19.5" customHeight="1" thickBot="1" x14ac:dyDescent="0.4">
      <c r="C5" s="9" t="s">
        <v>226</v>
      </c>
      <c r="D5" s="9" t="s">
        <v>223</v>
      </c>
      <c r="E5" s="10" t="s">
        <v>224</v>
      </c>
    </row>
    <row r="6" spans="2:5" ht="19.5" customHeight="1" thickBot="1" x14ac:dyDescent="0.4">
      <c r="B6" s="20" t="s">
        <v>135</v>
      </c>
      <c r="C6" s="45" t="s">
        <v>225</v>
      </c>
      <c r="D6" s="45"/>
      <c r="E6" s="46"/>
    </row>
    <row r="7" spans="2:5" x14ac:dyDescent="0.35">
      <c r="B7" s="19">
        <v>1</v>
      </c>
      <c r="C7" s="11" t="s">
        <v>234</v>
      </c>
      <c r="D7" s="12" t="s">
        <v>229</v>
      </c>
      <c r="E7" s="13" t="s">
        <v>220</v>
      </c>
    </row>
    <row r="8" spans="2:5" x14ac:dyDescent="0.35">
      <c r="B8" s="12">
        <v>2</v>
      </c>
      <c r="C8" s="11" t="s">
        <v>234</v>
      </c>
      <c r="D8" s="12" t="s">
        <v>230</v>
      </c>
      <c r="E8" s="13" t="s">
        <v>235</v>
      </c>
    </row>
    <row r="9" spans="2:5" x14ac:dyDescent="0.35">
      <c r="B9" s="12">
        <v>3</v>
      </c>
      <c r="C9" s="11" t="s">
        <v>234</v>
      </c>
      <c r="D9" s="12" t="s">
        <v>231</v>
      </c>
      <c r="E9" s="13" t="s">
        <v>236</v>
      </c>
    </row>
    <row r="10" spans="2:5" ht="26" x14ac:dyDescent="0.35">
      <c r="B10" s="12">
        <v>4</v>
      </c>
      <c r="C10" s="11" t="s">
        <v>234</v>
      </c>
      <c r="D10" s="12" t="s">
        <v>237</v>
      </c>
      <c r="E10" s="31" t="s">
        <v>281</v>
      </c>
    </row>
    <row r="11" spans="2:5" ht="15" thickBot="1" x14ac:dyDescent="0.4">
      <c r="B11" s="15">
        <v>5</v>
      </c>
      <c r="C11" s="14" t="s">
        <v>234</v>
      </c>
      <c r="D11" s="15" t="s">
        <v>239</v>
      </c>
      <c r="E11" s="16" t="s">
        <v>240</v>
      </c>
    </row>
    <row r="12" spans="2:5" ht="15.5" thickTop="1" thickBot="1" x14ac:dyDescent="0.4"/>
    <row r="13" spans="2:5" ht="19.5" customHeight="1" thickBot="1" x14ac:dyDescent="0.4">
      <c r="B13" s="20" t="s">
        <v>135</v>
      </c>
      <c r="C13" s="45" t="s">
        <v>241</v>
      </c>
      <c r="D13" s="45"/>
      <c r="E13" s="46"/>
    </row>
    <row r="14" spans="2:5" x14ac:dyDescent="0.35">
      <c r="B14" s="19">
        <v>1</v>
      </c>
      <c r="C14" s="12" t="s">
        <v>234</v>
      </c>
      <c r="D14" s="12" t="s">
        <v>242</v>
      </c>
      <c r="E14" s="17" t="s">
        <v>243</v>
      </c>
    </row>
    <row r="15" spans="2:5" x14ac:dyDescent="0.35">
      <c r="B15" s="12">
        <v>2</v>
      </c>
      <c r="C15" s="12" t="s">
        <v>234</v>
      </c>
      <c r="D15" s="12" t="s">
        <v>244</v>
      </c>
      <c r="E15" s="17" t="s">
        <v>248</v>
      </c>
    </row>
    <row r="16" spans="2:5" x14ac:dyDescent="0.35">
      <c r="B16" s="12">
        <v>3</v>
      </c>
      <c r="C16" s="12" t="s">
        <v>234</v>
      </c>
      <c r="D16" s="12" t="s">
        <v>246</v>
      </c>
      <c r="E16" s="17" t="s">
        <v>247</v>
      </c>
    </row>
    <row r="17" spans="2:5" ht="52.5" thickBot="1" x14ac:dyDescent="0.4">
      <c r="B17" s="15">
        <v>4</v>
      </c>
      <c r="C17" s="15" t="s">
        <v>234</v>
      </c>
      <c r="D17" s="15" t="s">
        <v>249</v>
      </c>
      <c r="E17" s="18" t="s">
        <v>250</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7" t="s">
        <v>252</v>
      </c>
      <c r="C2" s="48"/>
      <c r="D2" s="49"/>
      <c r="E2" s="53" t="s">
        <v>232</v>
      </c>
    </row>
    <row r="3" spans="2:5" ht="42" customHeight="1" thickBot="1" x14ac:dyDescent="0.4">
      <c r="B3" s="50"/>
      <c r="C3" s="51"/>
      <c r="D3" s="52"/>
      <c r="E3" s="54"/>
    </row>
    <row r="4" spans="2:5" ht="8.25" customHeight="1" x14ac:dyDescent="0.35"/>
    <row r="5" spans="2:5" ht="27" customHeight="1" x14ac:dyDescent="0.35">
      <c r="B5" s="23" t="s">
        <v>259</v>
      </c>
      <c r="C5" s="22"/>
      <c r="D5" s="21"/>
      <c r="E5" s="21"/>
    </row>
    <row r="6" spans="2:5" ht="19.5" customHeight="1" thickBot="1" x14ac:dyDescent="0.4">
      <c r="C6" s="9" t="s">
        <v>226</v>
      </c>
      <c r="D6" s="9" t="s">
        <v>256</v>
      </c>
      <c r="E6" s="10" t="s">
        <v>224</v>
      </c>
    </row>
    <row r="7" spans="2:5" ht="19.5" customHeight="1" thickBot="1" x14ac:dyDescent="0.4">
      <c r="B7" s="20" t="s">
        <v>135</v>
      </c>
      <c r="C7" s="45" t="s">
        <v>253</v>
      </c>
      <c r="D7" s="45"/>
      <c r="E7" s="46"/>
    </row>
    <row r="8" spans="2:5" x14ac:dyDescent="0.35">
      <c r="B8" s="19">
        <v>1</v>
      </c>
      <c r="C8" s="11" t="s">
        <v>255</v>
      </c>
      <c r="D8" s="12" t="s">
        <v>257</v>
      </c>
      <c r="E8" s="17" t="s">
        <v>258</v>
      </c>
    </row>
    <row r="9" spans="2:5" x14ac:dyDescent="0.35">
      <c r="B9" s="12">
        <v>2</v>
      </c>
      <c r="C9" s="11" t="s">
        <v>255</v>
      </c>
      <c r="D9" s="12"/>
      <c r="E9" s="17" t="s">
        <v>260</v>
      </c>
    </row>
    <row r="10" spans="2:5" x14ac:dyDescent="0.35">
      <c r="B10" s="12">
        <v>3</v>
      </c>
      <c r="C10" s="11" t="s">
        <v>255</v>
      </c>
      <c r="D10" s="12"/>
      <c r="E10" s="17" t="s">
        <v>261</v>
      </c>
    </row>
    <row r="11" spans="2:5" x14ac:dyDescent="0.35">
      <c r="B11" s="12">
        <v>4</v>
      </c>
      <c r="C11" s="11" t="s">
        <v>255</v>
      </c>
      <c r="D11" s="12"/>
      <c r="E11" s="17" t="s">
        <v>262</v>
      </c>
    </row>
    <row r="12" spans="2:5" ht="15" thickBot="1" x14ac:dyDescent="0.4">
      <c r="B12" s="15">
        <v>5</v>
      </c>
      <c r="C12" s="14" t="s">
        <v>255</v>
      </c>
      <c r="D12" s="15"/>
      <c r="E12" s="18" t="s">
        <v>263</v>
      </c>
    </row>
    <row r="13" spans="2:5" ht="15.5" thickTop="1" thickBot="1" x14ac:dyDescent="0.4"/>
    <row r="14" spans="2:5" ht="19.5" customHeight="1" thickBot="1" x14ac:dyDescent="0.4">
      <c r="B14" s="20" t="s">
        <v>135</v>
      </c>
      <c r="C14" s="45" t="s">
        <v>254</v>
      </c>
      <c r="D14" s="45"/>
      <c r="E14" s="46"/>
    </row>
    <row r="15" spans="2:5" x14ac:dyDescent="0.35">
      <c r="B15" s="19">
        <v>1</v>
      </c>
      <c r="C15" s="11" t="s">
        <v>255</v>
      </c>
      <c r="D15" s="12" t="s">
        <v>264</v>
      </c>
      <c r="E15" s="17" t="s">
        <v>272</v>
      </c>
    </row>
    <row r="16" spans="2:5" x14ac:dyDescent="0.35">
      <c r="B16" s="12">
        <v>2</v>
      </c>
      <c r="C16" s="11" t="s">
        <v>255</v>
      </c>
      <c r="D16" s="12" t="s">
        <v>265</v>
      </c>
      <c r="E16" s="17" t="s">
        <v>267</v>
      </c>
    </row>
    <row r="17" spans="2:5" x14ac:dyDescent="0.35">
      <c r="B17" s="12">
        <v>3</v>
      </c>
      <c r="C17" s="11" t="s">
        <v>255</v>
      </c>
      <c r="D17" s="12" t="s">
        <v>266</v>
      </c>
      <c r="E17" s="17" t="s">
        <v>268</v>
      </c>
    </row>
    <row r="18" spans="2:5" ht="15" thickBot="1" x14ac:dyDescent="0.4">
      <c r="B18" s="15">
        <v>4</v>
      </c>
      <c r="C18" s="14" t="s">
        <v>255</v>
      </c>
      <c r="D18" s="15" t="s">
        <v>270</v>
      </c>
      <c r="E18" s="18" t="s">
        <v>269</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7" t="s">
        <v>271</v>
      </c>
      <c r="C2" s="48"/>
      <c r="D2" s="49"/>
      <c r="E2" s="53" t="s">
        <v>232</v>
      </c>
    </row>
    <row r="3" spans="2:5" ht="42" customHeight="1" thickBot="1" x14ac:dyDescent="0.4">
      <c r="B3" s="50"/>
      <c r="C3" s="51"/>
      <c r="D3" s="52"/>
      <c r="E3" s="54"/>
    </row>
    <row r="4" spans="2:5" ht="8.25" customHeight="1" x14ac:dyDescent="0.35"/>
    <row r="5" spans="2:5" ht="27" customHeight="1" x14ac:dyDescent="0.35">
      <c r="B5" s="23" t="s">
        <v>259</v>
      </c>
      <c r="C5" s="22"/>
      <c r="D5" s="21"/>
      <c r="E5" s="21"/>
    </row>
    <row r="6" spans="2:5" ht="19.5" customHeight="1" thickBot="1" x14ac:dyDescent="0.4">
      <c r="C6" s="9" t="s">
        <v>226</v>
      </c>
      <c r="D6" s="9" t="s">
        <v>256</v>
      </c>
      <c r="E6" s="10" t="s">
        <v>224</v>
      </c>
    </row>
    <row r="7" spans="2:5" ht="19.5" customHeight="1" thickBot="1" x14ac:dyDescent="0.4">
      <c r="B7" s="20" t="s">
        <v>135</v>
      </c>
      <c r="C7" s="45" t="s">
        <v>280</v>
      </c>
      <c r="D7" s="45"/>
      <c r="E7" s="46"/>
    </row>
    <row r="8" spans="2:5" x14ac:dyDescent="0.35">
      <c r="B8" s="19">
        <v>1</v>
      </c>
      <c r="C8" s="11" t="s">
        <v>227</v>
      </c>
      <c r="D8" s="12" t="s">
        <v>273</v>
      </c>
      <c r="E8" s="17" t="s">
        <v>274</v>
      </c>
    </row>
    <row r="9" spans="2:5" ht="15" customHeight="1" x14ac:dyDescent="0.35">
      <c r="B9" s="12">
        <v>2</v>
      </c>
      <c r="C9" s="11" t="s">
        <v>227</v>
      </c>
      <c r="D9" s="12"/>
      <c r="E9" s="27" t="s">
        <v>278</v>
      </c>
    </row>
    <row r="10" spans="2:5" x14ac:dyDescent="0.35">
      <c r="B10" s="12">
        <v>3</v>
      </c>
      <c r="C10" s="11" t="s">
        <v>227</v>
      </c>
      <c r="D10" s="12"/>
      <c r="E10" s="17" t="s">
        <v>275</v>
      </c>
    </row>
    <row r="11" spans="2:5" x14ac:dyDescent="0.35">
      <c r="B11" s="12">
        <v>4</v>
      </c>
      <c r="C11" s="11" t="s">
        <v>227</v>
      </c>
      <c r="D11" s="12"/>
      <c r="E11" s="17" t="s">
        <v>276</v>
      </c>
    </row>
    <row r="12" spans="2:5" x14ac:dyDescent="0.35">
      <c r="B12" s="28">
        <v>5</v>
      </c>
      <c r="C12" s="29" t="s">
        <v>227</v>
      </c>
      <c r="D12" s="28"/>
      <c r="E12" s="30" t="s">
        <v>263</v>
      </c>
    </row>
    <row r="13" spans="2:5" ht="15" thickBot="1" x14ac:dyDescent="0.4">
      <c r="B13" s="15">
        <v>5</v>
      </c>
      <c r="C13" s="14" t="s">
        <v>227</v>
      </c>
      <c r="D13" s="15" t="s">
        <v>279</v>
      </c>
      <c r="E13" s="18" t="s">
        <v>277</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J54"/>
  <sheetViews>
    <sheetView workbookViewId="0">
      <selection activeCell="I5" sqref="I5"/>
    </sheetView>
  </sheetViews>
  <sheetFormatPr defaultRowHeight="14.5" x14ac:dyDescent="0.35"/>
  <cols>
    <col min="2" max="2" width="15.54296875" bestFit="1" customWidth="1"/>
    <col min="3" max="3" width="15.26953125" bestFit="1" customWidth="1"/>
    <col min="4" max="4" width="5" bestFit="1" customWidth="1"/>
    <col min="5" max="5" width="11.26953125" customWidth="1"/>
    <col min="6" max="6" width="24.1796875" bestFit="1" customWidth="1"/>
    <col min="7" max="7" width="18.6328125" bestFit="1" customWidth="1"/>
    <col min="8" max="8" width="15.26953125" bestFit="1" customWidth="1"/>
    <col min="9" max="9" width="5" bestFit="1" customWidth="1"/>
    <col min="10" max="10" width="10.7265625" bestFit="1" customWidth="1"/>
    <col min="11" max="11" width="11.36328125" bestFit="1" customWidth="1"/>
  </cols>
  <sheetData>
    <row r="3" spans="2:10" x14ac:dyDescent="0.35">
      <c r="B3" s="40" t="s">
        <v>285</v>
      </c>
      <c r="C3" s="40" t="s">
        <v>282</v>
      </c>
    </row>
    <row r="4" spans="2:10" x14ac:dyDescent="0.35">
      <c r="B4" s="40" t="s">
        <v>284</v>
      </c>
      <c r="C4" t="s">
        <v>138</v>
      </c>
      <c r="D4" t="s">
        <v>142</v>
      </c>
      <c r="G4" s="40" t="s">
        <v>382</v>
      </c>
      <c r="H4" s="40" t="s">
        <v>282</v>
      </c>
    </row>
    <row r="5" spans="2:10" x14ac:dyDescent="0.35">
      <c r="B5" s="1" t="s">
        <v>159</v>
      </c>
      <c r="C5" s="41">
        <v>1</v>
      </c>
      <c r="D5" s="41">
        <v>2</v>
      </c>
      <c r="G5" s="40" t="s">
        <v>284</v>
      </c>
      <c r="H5" t="s">
        <v>138</v>
      </c>
      <c r="I5" t="s">
        <v>142</v>
      </c>
      <c r="J5" t="s">
        <v>283</v>
      </c>
    </row>
    <row r="6" spans="2:10" x14ac:dyDescent="0.35">
      <c r="B6" s="1" t="s">
        <v>151</v>
      </c>
      <c r="C6" s="41">
        <v>6</v>
      </c>
      <c r="D6" s="41">
        <v>2</v>
      </c>
      <c r="G6" s="1" t="s">
        <v>159</v>
      </c>
      <c r="H6" s="41">
        <v>1</v>
      </c>
      <c r="I6" s="41">
        <v>2</v>
      </c>
      <c r="J6" s="41">
        <v>3</v>
      </c>
    </row>
    <row r="7" spans="2:10" x14ac:dyDescent="0.35">
      <c r="B7" s="1" t="s">
        <v>153</v>
      </c>
      <c r="C7" s="41">
        <v>1</v>
      </c>
      <c r="D7" s="41">
        <v>2</v>
      </c>
      <c r="G7" s="1" t="s">
        <v>151</v>
      </c>
      <c r="H7" s="41">
        <v>6</v>
      </c>
      <c r="I7" s="41">
        <v>2</v>
      </c>
      <c r="J7" s="41">
        <v>8</v>
      </c>
    </row>
    <row r="8" spans="2:10" x14ac:dyDescent="0.35">
      <c r="B8" s="1" t="s">
        <v>144</v>
      </c>
      <c r="C8" s="41"/>
      <c r="D8" s="41">
        <v>2</v>
      </c>
      <c r="G8" s="1" t="s">
        <v>153</v>
      </c>
      <c r="H8" s="41">
        <v>1</v>
      </c>
      <c r="I8" s="41">
        <v>2</v>
      </c>
      <c r="J8" s="41">
        <v>3</v>
      </c>
    </row>
    <row r="9" spans="2:10" x14ac:dyDescent="0.35">
      <c r="B9" s="1" t="s">
        <v>156</v>
      </c>
      <c r="C9" s="41">
        <v>3</v>
      </c>
      <c r="D9" s="41">
        <v>6</v>
      </c>
      <c r="G9" s="1" t="s">
        <v>144</v>
      </c>
      <c r="H9" s="41"/>
      <c r="I9" s="41">
        <v>2</v>
      </c>
      <c r="J9" s="41">
        <v>2</v>
      </c>
    </row>
    <row r="10" spans="2:10" x14ac:dyDescent="0.35">
      <c r="B10" s="1" t="s">
        <v>149</v>
      </c>
      <c r="C10" s="41">
        <v>1</v>
      </c>
      <c r="D10" s="41">
        <v>4</v>
      </c>
      <c r="G10" s="1" t="s">
        <v>156</v>
      </c>
      <c r="H10" s="41">
        <v>3</v>
      </c>
      <c r="I10" s="41">
        <v>6</v>
      </c>
      <c r="J10" s="41">
        <v>9</v>
      </c>
    </row>
    <row r="11" spans="2:10" x14ac:dyDescent="0.35">
      <c r="B11" s="1" t="s">
        <v>164</v>
      </c>
      <c r="C11" s="41">
        <v>2</v>
      </c>
      <c r="D11" s="41">
        <v>1</v>
      </c>
      <c r="G11" s="1" t="s">
        <v>149</v>
      </c>
      <c r="H11" s="41">
        <v>1</v>
      </c>
      <c r="I11" s="41">
        <v>4</v>
      </c>
      <c r="J11" s="41">
        <v>5</v>
      </c>
    </row>
    <row r="12" spans="2:10" x14ac:dyDescent="0.35">
      <c r="B12" s="1" t="s">
        <v>161</v>
      </c>
      <c r="C12" s="41">
        <v>3</v>
      </c>
      <c r="D12" s="41"/>
      <c r="G12" s="1" t="s">
        <v>164</v>
      </c>
      <c r="H12" s="41">
        <v>2</v>
      </c>
      <c r="I12" s="41">
        <v>1</v>
      </c>
      <c r="J12" s="41">
        <v>3</v>
      </c>
    </row>
    <row r="13" spans="2:10" x14ac:dyDescent="0.35">
      <c r="B13" s="1" t="s">
        <v>167</v>
      </c>
      <c r="C13" s="41">
        <v>1</v>
      </c>
      <c r="D13" s="41">
        <v>1</v>
      </c>
      <c r="G13" s="1" t="s">
        <v>161</v>
      </c>
      <c r="H13" s="41">
        <v>3</v>
      </c>
      <c r="I13" s="41"/>
      <c r="J13" s="41">
        <v>3</v>
      </c>
    </row>
    <row r="14" spans="2:10" x14ac:dyDescent="0.35">
      <c r="B14" s="1" t="s">
        <v>146</v>
      </c>
      <c r="C14" s="41">
        <v>3</v>
      </c>
      <c r="D14" s="41">
        <v>2</v>
      </c>
      <c r="G14" s="1" t="s">
        <v>167</v>
      </c>
      <c r="H14" s="41">
        <v>1</v>
      </c>
      <c r="I14" s="41">
        <v>1</v>
      </c>
      <c r="J14" s="41">
        <v>2</v>
      </c>
    </row>
    <row r="15" spans="2:10" x14ac:dyDescent="0.35">
      <c r="B15" s="1" t="s">
        <v>140</v>
      </c>
      <c r="C15" s="41">
        <v>4</v>
      </c>
      <c r="D15" s="41">
        <v>3</v>
      </c>
      <c r="G15" s="1" t="s">
        <v>146</v>
      </c>
      <c r="H15" s="41">
        <v>3</v>
      </c>
      <c r="I15" s="41">
        <v>2</v>
      </c>
      <c r="J15" s="41">
        <v>5</v>
      </c>
    </row>
    <row r="16" spans="2:10" x14ac:dyDescent="0.35">
      <c r="G16" s="1" t="s">
        <v>140</v>
      </c>
      <c r="H16" s="41">
        <v>4</v>
      </c>
      <c r="I16" s="41">
        <v>3</v>
      </c>
      <c r="J16" s="41">
        <v>7</v>
      </c>
    </row>
    <row r="17" spans="7:10" x14ac:dyDescent="0.35">
      <c r="G17" s="1" t="s">
        <v>283</v>
      </c>
      <c r="H17" s="41">
        <v>25</v>
      </c>
      <c r="I17" s="41">
        <v>25</v>
      </c>
      <c r="J17" s="41">
        <v>50</v>
      </c>
    </row>
    <row r="52" spans="7:7" x14ac:dyDescent="0.35">
      <c r="G52" s="4"/>
    </row>
    <row r="53" spans="7:7" x14ac:dyDescent="0.35">
      <c r="G53" s="4"/>
    </row>
    <row r="54" spans="7:7" x14ac:dyDescent="0.35">
      <c r="G54"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J344"/>
  <sheetViews>
    <sheetView topLeftCell="A319" workbookViewId="0">
      <selection activeCell="A3" sqref="A3"/>
    </sheetView>
  </sheetViews>
  <sheetFormatPr defaultRowHeight="14.5" x14ac:dyDescent="0.35"/>
  <cols>
    <col min="1" max="1" width="42.7265625" bestFit="1" customWidth="1"/>
    <col min="2" max="2" width="15.26953125" bestFit="1" customWidth="1"/>
    <col min="3" max="36" width="6.6328125" bestFit="1" customWidth="1"/>
    <col min="37" max="37" width="10.7265625" bestFit="1" customWidth="1"/>
    <col min="38" max="38" width="9.36328125" bestFit="1" customWidth="1"/>
    <col min="39" max="39" width="6.453125" bestFit="1" customWidth="1"/>
    <col min="40" max="40" width="9.36328125" bestFit="1" customWidth="1"/>
    <col min="41" max="41" width="6.453125" bestFit="1" customWidth="1"/>
    <col min="42" max="42" width="9.36328125" bestFit="1" customWidth="1"/>
    <col min="43" max="43" width="9.54296875" bestFit="1" customWidth="1"/>
    <col min="44" max="44" width="6.6328125" bestFit="1" customWidth="1"/>
    <col min="45" max="45" width="9.36328125" bestFit="1" customWidth="1"/>
    <col min="46" max="46" width="9.54296875" bestFit="1" customWidth="1"/>
    <col min="47" max="47" width="6.6328125" bestFit="1" customWidth="1"/>
    <col min="48" max="48" width="9.36328125" bestFit="1" customWidth="1"/>
    <col min="49" max="49" width="9.54296875" bestFit="1" customWidth="1"/>
    <col min="50" max="50" width="6.6328125" bestFit="1" customWidth="1"/>
    <col min="51" max="51" width="9.36328125" bestFit="1" customWidth="1"/>
    <col min="52" max="52" width="9.54296875" bestFit="1" customWidth="1"/>
    <col min="53" max="53" width="6.6328125" bestFit="1" customWidth="1"/>
    <col min="54" max="54" width="9.36328125" bestFit="1" customWidth="1"/>
    <col min="55" max="55" width="9.54296875" bestFit="1" customWidth="1"/>
    <col min="56" max="56" width="6.6328125" bestFit="1" customWidth="1"/>
    <col min="57" max="57" width="9.36328125" bestFit="1" customWidth="1"/>
    <col min="58" max="58" width="6.453125" bestFit="1" customWidth="1"/>
    <col min="59" max="59" width="9.36328125" bestFit="1" customWidth="1"/>
    <col min="60" max="60" width="9.54296875" bestFit="1" customWidth="1"/>
    <col min="61" max="61" width="6.6328125" bestFit="1" customWidth="1"/>
    <col min="62" max="62" width="9.36328125" bestFit="1" customWidth="1"/>
    <col min="63" max="63" width="9.54296875" bestFit="1" customWidth="1"/>
    <col min="64" max="64" width="6.6328125" bestFit="1" customWidth="1"/>
    <col min="65" max="65" width="9.36328125" bestFit="1" customWidth="1"/>
    <col min="66" max="66" width="6.453125" bestFit="1" customWidth="1"/>
    <col min="67" max="67" width="9.36328125" bestFit="1" customWidth="1"/>
    <col min="68" max="68" width="6.453125" bestFit="1" customWidth="1"/>
    <col min="69" max="69" width="9.36328125" bestFit="1" customWidth="1"/>
    <col min="70" max="70" width="9.54296875" bestFit="1" customWidth="1"/>
    <col min="71" max="71" width="6.6328125" bestFit="1" customWidth="1"/>
    <col min="72" max="72" width="9.36328125" bestFit="1" customWidth="1"/>
    <col min="73" max="73" width="9.54296875" bestFit="1" customWidth="1"/>
    <col min="74" max="74" width="6.6328125" bestFit="1" customWidth="1"/>
    <col min="75" max="75" width="9.36328125" bestFit="1" customWidth="1"/>
    <col min="76" max="76" width="9.54296875" bestFit="1" customWidth="1"/>
    <col min="77" max="77" width="6.6328125" bestFit="1" customWidth="1"/>
    <col min="78" max="78" width="9.36328125" bestFit="1" customWidth="1"/>
    <col min="79" max="79" width="9.54296875" bestFit="1" customWidth="1"/>
    <col min="80" max="80" width="6.6328125" bestFit="1" customWidth="1"/>
    <col min="81" max="81" width="9.36328125" bestFit="1" customWidth="1"/>
    <col min="82" max="82" width="9.54296875" bestFit="1" customWidth="1"/>
    <col min="83" max="83" width="6.6328125" bestFit="1" customWidth="1"/>
    <col min="84" max="84" width="9.36328125" bestFit="1" customWidth="1"/>
    <col min="85" max="85" width="9.54296875" bestFit="1" customWidth="1"/>
    <col min="86" max="86" width="6.6328125" bestFit="1" customWidth="1"/>
    <col min="87" max="87" width="9.36328125" bestFit="1" customWidth="1"/>
    <col min="88" max="88" width="9.54296875" bestFit="1" customWidth="1"/>
    <col min="89" max="89" width="6.6328125" bestFit="1" customWidth="1"/>
    <col min="90" max="90" width="9.36328125" bestFit="1" customWidth="1"/>
    <col min="91" max="91" width="9.54296875" bestFit="1" customWidth="1"/>
    <col min="92" max="92" width="6.6328125" bestFit="1" customWidth="1"/>
    <col min="93" max="93" width="9.36328125" bestFit="1" customWidth="1"/>
    <col min="94" max="94" width="6.453125" bestFit="1" customWidth="1"/>
    <col min="95" max="95" width="9.36328125" bestFit="1" customWidth="1"/>
    <col min="96" max="96" width="9.54296875" bestFit="1" customWidth="1"/>
    <col min="97" max="97" width="6.6328125" bestFit="1" customWidth="1"/>
    <col min="98" max="98" width="9.36328125" bestFit="1" customWidth="1"/>
    <col min="99" max="99" width="9.54296875" bestFit="1" customWidth="1"/>
    <col min="100" max="100" width="6.6328125" bestFit="1" customWidth="1"/>
    <col min="101" max="101" width="9.36328125" bestFit="1" customWidth="1"/>
    <col min="102" max="102" width="9.54296875" bestFit="1" customWidth="1"/>
    <col min="103" max="103" width="6.6328125" bestFit="1" customWidth="1"/>
    <col min="104" max="104" width="9.36328125" bestFit="1" customWidth="1"/>
    <col min="105" max="105" width="9.54296875" bestFit="1" customWidth="1"/>
    <col min="106" max="106" width="6.6328125" bestFit="1" customWidth="1"/>
    <col min="107" max="107" width="9.36328125" bestFit="1" customWidth="1"/>
    <col min="108" max="108" width="9.54296875" bestFit="1" customWidth="1"/>
    <col min="109" max="109" width="6.6328125" bestFit="1" customWidth="1"/>
    <col min="110" max="110" width="9.36328125" bestFit="1" customWidth="1"/>
    <col min="111" max="111" width="6.453125" bestFit="1" customWidth="1"/>
    <col min="112" max="112" width="9.36328125" bestFit="1" customWidth="1"/>
    <col min="113" max="113" width="9.54296875" bestFit="1" customWidth="1"/>
    <col min="114" max="114" width="6.6328125" bestFit="1" customWidth="1"/>
    <col min="115" max="115" width="9.36328125" bestFit="1" customWidth="1"/>
    <col min="116" max="116" width="9.54296875" bestFit="1" customWidth="1"/>
    <col min="117" max="117" width="6.6328125" bestFit="1" customWidth="1"/>
    <col min="118" max="118" width="9.36328125" bestFit="1" customWidth="1"/>
    <col min="119" max="119" width="9.54296875" bestFit="1" customWidth="1"/>
    <col min="120" max="120" width="6.6328125" bestFit="1" customWidth="1"/>
    <col min="121" max="121" width="9.36328125" bestFit="1" customWidth="1"/>
    <col min="122" max="122" width="9.54296875" bestFit="1" customWidth="1"/>
    <col min="123" max="123" width="6.6328125" bestFit="1" customWidth="1"/>
    <col min="124" max="124" width="9.36328125" bestFit="1" customWidth="1"/>
    <col min="125" max="125" width="6.453125" bestFit="1" customWidth="1"/>
    <col min="126" max="126" width="9.36328125" bestFit="1" customWidth="1"/>
    <col min="127" max="127" width="9.54296875" bestFit="1" customWidth="1"/>
    <col min="128" max="128" width="6.6328125" bestFit="1" customWidth="1"/>
    <col min="129" max="129" width="4" bestFit="1" customWidth="1"/>
    <col min="130" max="130" width="9.36328125" bestFit="1" customWidth="1"/>
    <col min="131" max="131" width="9.54296875" bestFit="1" customWidth="1"/>
    <col min="132" max="132" width="10.7265625" bestFit="1" customWidth="1"/>
  </cols>
  <sheetData>
    <row r="1" spans="1:36" x14ac:dyDescent="0.35">
      <c r="A1" s="40" t="s">
        <v>171</v>
      </c>
      <c r="B1" t="s">
        <v>286</v>
      </c>
    </row>
    <row r="3" spans="1:36" x14ac:dyDescent="0.35">
      <c r="A3" s="40" t="s">
        <v>381</v>
      </c>
      <c r="B3" s="40" t="s">
        <v>282</v>
      </c>
    </row>
    <row r="4" spans="1:36" x14ac:dyDescent="0.35">
      <c r="B4" t="s">
        <v>383</v>
      </c>
      <c r="C4" t="s">
        <v>384</v>
      </c>
      <c r="D4" t="s">
        <v>385</v>
      </c>
      <c r="E4" t="s">
        <v>386</v>
      </c>
      <c r="F4" t="s">
        <v>387</v>
      </c>
      <c r="G4" t="s">
        <v>388</v>
      </c>
      <c r="H4" t="s">
        <v>389</v>
      </c>
      <c r="I4" t="s">
        <v>390</v>
      </c>
      <c r="J4" t="s">
        <v>391</v>
      </c>
      <c r="K4" t="s">
        <v>392</v>
      </c>
      <c r="L4" t="s">
        <v>393</v>
      </c>
      <c r="M4" t="s">
        <v>394</v>
      </c>
      <c r="N4" t="s">
        <v>395</v>
      </c>
      <c r="O4" t="s">
        <v>396</v>
      </c>
      <c r="P4" t="s">
        <v>397</v>
      </c>
      <c r="Q4" t="s">
        <v>398</v>
      </c>
      <c r="R4" t="s">
        <v>399</v>
      </c>
      <c r="S4" t="s">
        <v>400</v>
      </c>
      <c r="T4" t="s">
        <v>401</v>
      </c>
      <c r="U4" t="s">
        <v>402</v>
      </c>
      <c r="V4" t="s">
        <v>403</v>
      </c>
      <c r="W4" t="s">
        <v>404</v>
      </c>
      <c r="X4" t="s">
        <v>405</v>
      </c>
      <c r="Y4" t="s">
        <v>406</v>
      </c>
      <c r="Z4" t="s">
        <v>407</v>
      </c>
      <c r="AA4" t="s">
        <v>408</v>
      </c>
      <c r="AB4" t="s">
        <v>409</v>
      </c>
      <c r="AC4" t="s">
        <v>410</v>
      </c>
      <c r="AD4" t="s">
        <v>411</v>
      </c>
      <c r="AE4" t="s">
        <v>412</v>
      </c>
      <c r="AF4" t="s">
        <v>413</v>
      </c>
      <c r="AG4" t="s">
        <v>414</v>
      </c>
      <c r="AH4" t="s">
        <v>415</v>
      </c>
      <c r="AI4" t="s">
        <v>416</v>
      </c>
      <c r="AJ4" t="s">
        <v>417</v>
      </c>
    </row>
    <row r="6" spans="1:36" x14ac:dyDescent="0.35">
      <c r="A6" s="40" t="s">
        <v>284</v>
      </c>
    </row>
    <row r="7" spans="1:36" x14ac:dyDescent="0.35">
      <c r="A7" s="42">
        <v>1</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row>
    <row r="8" spans="1:36" x14ac:dyDescent="0.35">
      <c r="A8" s="43" t="s">
        <v>287</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row>
    <row r="9" spans="1:36" x14ac:dyDescent="0.35">
      <c r="A9" s="44" t="s">
        <v>174</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row>
    <row r="10" spans="1:36" x14ac:dyDescent="0.35">
      <c r="A10" s="55" t="s">
        <v>140</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row>
    <row r="11" spans="1:36" x14ac:dyDescent="0.35">
      <c r="A11" s="56" t="s">
        <v>139</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row>
    <row r="12" spans="1:36" x14ac:dyDescent="0.35">
      <c r="A12" s="57" t="s">
        <v>138</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row>
    <row r="13" spans="1:36" x14ac:dyDescent="0.35">
      <c r="A13" s="58" t="s">
        <v>337</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v>1</v>
      </c>
      <c r="AJ13" s="41"/>
    </row>
    <row r="14" spans="1:36" x14ac:dyDescent="0.35">
      <c r="A14" s="42">
        <v>2</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row>
    <row r="15" spans="1:36" x14ac:dyDescent="0.35">
      <c r="A15" s="43" t="s">
        <v>288</v>
      </c>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row>
    <row r="16" spans="1:36" x14ac:dyDescent="0.35">
      <c r="A16" s="44" t="s">
        <v>175</v>
      </c>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row>
    <row r="17" spans="1:36" x14ac:dyDescent="0.35">
      <c r="A17" s="55" t="s">
        <v>140</v>
      </c>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row>
    <row r="18" spans="1:36" x14ac:dyDescent="0.35">
      <c r="A18" s="56" t="s">
        <v>139</v>
      </c>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row>
    <row r="19" spans="1:36" x14ac:dyDescent="0.35">
      <c r="A19" s="57" t="s">
        <v>138</v>
      </c>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row>
    <row r="20" spans="1:36" x14ac:dyDescent="0.35">
      <c r="A20" s="58" t="s">
        <v>353</v>
      </c>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v>2</v>
      </c>
      <c r="AF20" s="41"/>
      <c r="AG20" s="41"/>
      <c r="AH20" s="41"/>
      <c r="AI20" s="41"/>
      <c r="AJ20" s="41"/>
    </row>
    <row r="21" spans="1:36" x14ac:dyDescent="0.35">
      <c r="A21" s="42">
        <v>3</v>
      </c>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row>
    <row r="22" spans="1:36" x14ac:dyDescent="0.35">
      <c r="A22" s="43" t="s">
        <v>289</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row>
    <row r="23" spans="1:36" x14ac:dyDescent="0.35">
      <c r="A23" s="44" t="s">
        <v>177</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row>
    <row r="24" spans="1:36" x14ac:dyDescent="0.35">
      <c r="A24" s="55" t="s">
        <v>144</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row>
    <row r="25" spans="1:36" x14ac:dyDescent="0.35">
      <c r="A25" s="56" t="s">
        <v>143</v>
      </c>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row>
    <row r="26" spans="1:36" x14ac:dyDescent="0.35">
      <c r="A26" s="57" t="s">
        <v>142</v>
      </c>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row>
    <row r="27" spans="1:36" x14ac:dyDescent="0.35">
      <c r="A27" s="58" t="s">
        <v>346</v>
      </c>
      <c r="B27" s="41"/>
      <c r="C27" s="41"/>
      <c r="D27" s="41"/>
      <c r="E27" s="41"/>
      <c r="F27" s="41"/>
      <c r="G27" s="41"/>
      <c r="H27" s="41"/>
      <c r="I27" s="41"/>
      <c r="J27" s="41">
        <v>3</v>
      </c>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row>
    <row r="28" spans="1:36" x14ac:dyDescent="0.35">
      <c r="A28" s="42">
        <v>4</v>
      </c>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row>
    <row r="29" spans="1:36" x14ac:dyDescent="0.35">
      <c r="A29" s="43" t="s">
        <v>290</v>
      </c>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row>
    <row r="30" spans="1:36" x14ac:dyDescent="0.35">
      <c r="A30" s="44" t="s">
        <v>178</v>
      </c>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row>
    <row r="31" spans="1:36" x14ac:dyDescent="0.35">
      <c r="A31" s="55" t="s">
        <v>140</v>
      </c>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row>
    <row r="32" spans="1:36" x14ac:dyDescent="0.35">
      <c r="A32" s="56" t="s">
        <v>139</v>
      </c>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row>
    <row r="33" spans="1:36" x14ac:dyDescent="0.35">
      <c r="A33" s="57" t="s">
        <v>138</v>
      </c>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row>
    <row r="34" spans="1:36" x14ac:dyDescent="0.35">
      <c r="A34" s="58" t="s">
        <v>343</v>
      </c>
      <c r="B34" s="41"/>
      <c r="C34" s="41"/>
      <c r="D34" s="41"/>
      <c r="E34" s="41"/>
      <c r="F34" s="41"/>
      <c r="G34" s="41"/>
      <c r="H34" s="41"/>
      <c r="I34" s="41"/>
      <c r="J34" s="41"/>
      <c r="K34" s="41"/>
      <c r="L34" s="41"/>
      <c r="M34" s="41"/>
      <c r="N34" s="41"/>
      <c r="O34" s="41"/>
      <c r="P34" s="41">
        <v>4</v>
      </c>
      <c r="Q34" s="41"/>
      <c r="R34" s="41"/>
      <c r="S34" s="41"/>
      <c r="T34" s="41"/>
      <c r="U34" s="41"/>
      <c r="V34" s="41"/>
      <c r="W34" s="41"/>
      <c r="X34" s="41"/>
      <c r="Y34" s="41"/>
      <c r="Z34" s="41"/>
      <c r="AA34" s="41"/>
      <c r="AB34" s="41"/>
      <c r="AC34" s="41"/>
      <c r="AD34" s="41"/>
      <c r="AE34" s="41"/>
      <c r="AF34" s="41"/>
      <c r="AG34" s="41"/>
      <c r="AH34" s="41"/>
      <c r="AI34" s="41"/>
      <c r="AJ34" s="41"/>
    </row>
    <row r="35" spans="1:36" x14ac:dyDescent="0.35">
      <c r="A35" s="42">
        <v>5</v>
      </c>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row>
    <row r="36" spans="1:36" x14ac:dyDescent="0.35">
      <c r="A36" s="43" t="s">
        <v>291</v>
      </c>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row>
    <row r="37" spans="1:36" x14ac:dyDescent="0.35">
      <c r="A37" s="44" t="s">
        <v>179</v>
      </c>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row>
    <row r="38" spans="1:36" x14ac:dyDescent="0.35">
      <c r="A38" s="55" t="s">
        <v>140</v>
      </c>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row>
    <row r="39" spans="1:36" x14ac:dyDescent="0.35">
      <c r="A39" s="56" t="s">
        <v>139</v>
      </c>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row>
    <row r="40" spans="1:36" x14ac:dyDescent="0.35">
      <c r="A40" s="57" t="s">
        <v>142</v>
      </c>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row>
    <row r="41" spans="1:36" x14ac:dyDescent="0.35">
      <c r="A41" s="58" t="s">
        <v>341</v>
      </c>
      <c r="B41" s="41"/>
      <c r="C41" s="41"/>
      <c r="D41" s="41"/>
      <c r="E41" s="41"/>
      <c r="F41" s="41"/>
      <c r="G41" s="41"/>
      <c r="H41" s="41"/>
      <c r="I41" s="41"/>
      <c r="J41" s="41"/>
      <c r="K41" s="41">
        <v>5</v>
      </c>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row>
    <row r="42" spans="1:36" x14ac:dyDescent="0.35">
      <c r="A42" s="42">
        <v>6</v>
      </c>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row>
    <row r="43" spans="1:36" x14ac:dyDescent="0.35">
      <c r="A43" s="43" t="s">
        <v>292</v>
      </c>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row>
    <row r="44" spans="1:36" x14ac:dyDescent="0.35">
      <c r="A44" s="44" t="s">
        <v>180</v>
      </c>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row>
    <row r="45" spans="1:36" x14ac:dyDescent="0.35">
      <c r="A45" s="55" t="s">
        <v>140</v>
      </c>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row>
    <row r="46" spans="1:36" x14ac:dyDescent="0.35">
      <c r="A46" s="56" t="s">
        <v>139</v>
      </c>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row>
    <row r="47" spans="1:36" x14ac:dyDescent="0.35">
      <c r="A47" s="57" t="s">
        <v>142</v>
      </c>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row>
    <row r="48" spans="1:36" x14ac:dyDescent="0.35">
      <c r="A48" s="58" t="s">
        <v>354</v>
      </c>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v>6</v>
      </c>
      <c r="AF48" s="41"/>
      <c r="AG48" s="41"/>
      <c r="AH48" s="41"/>
      <c r="AI48" s="41"/>
      <c r="AJ48" s="41"/>
    </row>
    <row r="49" spans="1:36" x14ac:dyDescent="0.35">
      <c r="A49" s="42">
        <v>7</v>
      </c>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row>
    <row r="50" spans="1:36" x14ac:dyDescent="0.35">
      <c r="A50" s="43" t="s">
        <v>293</v>
      </c>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row>
    <row r="51" spans="1:36" x14ac:dyDescent="0.35">
      <c r="A51" s="44" t="s">
        <v>181</v>
      </c>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row>
    <row r="52" spans="1:36" x14ac:dyDescent="0.35">
      <c r="A52" s="55" t="s">
        <v>140</v>
      </c>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row>
    <row r="53" spans="1:36" x14ac:dyDescent="0.35">
      <c r="A53" s="56" t="s">
        <v>139</v>
      </c>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row>
    <row r="54" spans="1:36" x14ac:dyDescent="0.35">
      <c r="A54" s="57" t="s">
        <v>138</v>
      </c>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row>
    <row r="55" spans="1:36" x14ac:dyDescent="0.35">
      <c r="A55" s="58" t="s">
        <v>345</v>
      </c>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v>7</v>
      </c>
    </row>
    <row r="56" spans="1:36" x14ac:dyDescent="0.35">
      <c r="A56" s="42">
        <v>8</v>
      </c>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row>
    <row r="57" spans="1:36" x14ac:dyDescent="0.35">
      <c r="A57" s="43" t="s">
        <v>294</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row>
    <row r="58" spans="1:36" x14ac:dyDescent="0.35">
      <c r="A58" s="44" t="s">
        <v>182</v>
      </c>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row>
    <row r="59" spans="1:36" x14ac:dyDescent="0.35">
      <c r="A59" s="55" t="s">
        <v>140</v>
      </c>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row>
    <row r="60" spans="1:36" x14ac:dyDescent="0.35">
      <c r="A60" s="56" t="s">
        <v>139</v>
      </c>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row>
    <row r="61" spans="1:36" x14ac:dyDescent="0.35">
      <c r="A61" s="57" t="s">
        <v>142</v>
      </c>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row>
    <row r="62" spans="1:36" x14ac:dyDescent="0.35">
      <c r="A62" s="58" t="s">
        <v>362</v>
      </c>
      <c r="B62" s="41"/>
      <c r="C62" s="41"/>
      <c r="D62" s="41"/>
      <c r="E62" s="41">
        <v>8</v>
      </c>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row>
    <row r="63" spans="1:36" x14ac:dyDescent="0.35">
      <c r="A63" s="42">
        <v>9</v>
      </c>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row>
    <row r="64" spans="1:36" x14ac:dyDescent="0.35">
      <c r="A64" s="43" t="s">
        <v>295</v>
      </c>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row>
    <row r="65" spans="1:36" x14ac:dyDescent="0.35">
      <c r="A65" s="44" t="s">
        <v>183</v>
      </c>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row>
    <row r="66" spans="1:36" x14ac:dyDescent="0.35">
      <c r="A66" s="55" t="s">
        <v>146</v>
      </c>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row>
    <row r="67" spans="1:36" x14ac:dyDescent="0.35">
      <c r="A67" s="56" t="s">
        <v>139</v>
      </c>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row>
    <row r="68" spans="1:36" x14ac:dyDescent="0.35">
      <c r="A68" s="57" t="s">
        <v>138</v>
      </c>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row>
    <row r="69" spans="1:36" x14ac:dyDescent="0.35">
      <c r="A69" s="58" t="s">
        <v>373</v>
      </c>
      <c r="B69" s="41"/>
      <c r="C69" s="41"/>
      <c r="D69" s="41"/>
      <c r="E69" s="41"/>
      <c r="F69" s="41"/>
      <c r="G69" s="41"/>
      <c r="H69" s="41"/>
      <c r="I69" s="41"/>
      <c r="J69" s="41"/>
      <c r="K69" s="41"/>
      <c r="L69" s="41">
        <v>9</v>
      </c>
      <c r="M69" s="41"/>
      <c r="N69" s="41"/>
      <c r="O69" s="41"/>
      <c r="P69" s="41"/>
      <c r="Q69" s="41"/>
      <c r="R69" s="41"/>
      <c r="S69" s="41"/>
      <c r="T69" s="41"/>
      <c r="U69" s="41"/>
      <c r="V69" s="41"/>
      <c r="W69" s="41"/>
      <c r="X69" s="41"/>
      <c r="Y69" s="41"/>
      <c r="Z69" s="41"/>
      <c r="AA69" s="41"/>
      <c r="AB69" s="41"/>
      <c r="AC69" s="41"/>
      <c r="AD69" s="41"/>
      <c r="AE69" s="41"/>
      <c r="AF69" s="41"/>
      <c r="AG69" s="41"/>
      <c r="AH69" s="41"/>
      <c r="AI69" s="41"/>
      <c r="AJ69" s="41"/>
    </row>
    <row r="70" spans="1:36" x14ac:dyDescent="0.35">
      <c r="A70" s="42">
        <v>10</v>
      </c>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row>
    <row r="71" spans="1:36" x14ac:dyDescent="0.35">
      <c r="A71" s="43" t="s">
        <v>296</v>
      </c>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row>
    <row r="72" spans="1:36" x14ac:dyDescent="0.35">
      <c r="A72" s="44" t="s">
        <v>181</v>
      </c>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row>
    <row r="73" spans="1:36" x14ac:dyDescent="0.35">
      <c r="A73" s="55" t="s">
        <v>146</v>
      </c>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row>
    <row r="74" spans="1:36" x14ac:dyDescent="0.35">
      <c r="A74" s="56" t="s">
        <v>139</v>
      </c>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row>
    <row r="75" spans="1:36" x14ac:dyDescent="0.35">
      <c r="A75" s="57" t="s">
        <v>142</v>
      </c>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row>
    <row r="76" spans="1:36" x14ac:dyDescent="0.35">
      <c r="A76" s="58" t="s">
        <v>370</v>
      </c>
      <c r="B76" s="41"/>
      <c r="C76" s="41"/>
      <c r="D76" s="41"/>
      <c r="E76" s="41"/>
      <c r="F76" s="41">
        <v>10</v>
      </c>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row>
    <row r="77" spans="1:36" x14ac:dyDescent="0.35">
      <c r="A77" s="42">
        <v>11</v>
      </c>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row>
    <row r="78" spans="1:36" x14ac:dyDescent="0.35">
      <c r="A78" s="43" t="s">
        <v>297</v>
      </c>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row>
    <row r="79" spans="1:36" x14ac:dyDescent="0.35">
      <c r="A79" s="44" t="s">
        <v>184</v>
      </c>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row>
    <row r="80" spans="1:36" x14ac:dyDescent="0.35">
      <c r="A80" s="55" t="s">
        <v>146</v>
      </c>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row>
    <row r="81" spans="1:36" x14ac:dyDescent="0.35">
      <c r="A81" s="56" t="s">
        <v>139</v>
      </c>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row>
    <row r="82" spans="1:36" x14ac:dyDescent="0.35">
      <c r="A82" s="57" t="s">
        <v>142</v>
      </c>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row>
    <row r="83" spans="1:36" x14ac:dyDescent="0.35">
      <c r="A83" s="58" t="s">
        <v>357</v>
      </c>
      <c r="B83" s="41"/>
      <c r="C83" s="41"/>
      <c r="D83" s="41"/>
      <c r="E83" s="41"/>
      <c r="F83" s="41"/>
      <c r="G83" s="41"/>
      <c r="H83" s="41"/>
      <c r="I83" s="41"/>
      <c r="J83" s="41"/>
      <c r="K83" s="41"/>
      <c r="L83" s="41"/>
      <c r="M83" s="41"/>
      <c r="N83" s="41"/>
      <c r="O83" s="41"/>
      <c r="P83" s="41"/>
      <c r="Q83" s="41"/>
      <c r="R83" s="41"/>
      <c r="S83" s="41"/>
      <c r="T83" s="41"/>
      <c r="U83" s="41"/>
      <c r="V83" s="41"/>
      <c r="W83" s="41"/>
      <c r="X83" s="41"/>
      <c r="Y83" s="41"/>
      <c r="Z83" s="41">
        <v>11</v>
      </c>
      <c r="AA83" s="41"/>
      <c r="AB83" s="41"/>
      <c r="AC83" s="41"/>
      <c r="AD83" s="41"/>
      <c r="AE83" s="41"/>
      <c r="AF83" s="41"/>
      <c r="AG83" s="41"/>
      <c r="AH83" s="41"/>
      <c r="AI83" s="41"/>
      <c r="AJ83" s="41"/>
    </row>
    <row r="84" spans="1:36" x14ac:dyDescent="0.35">
      <c r="A84" s="42">
        <v>12</v>
      </c>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row>
    <row r="85" spans="1:36" x14ac:dyDescent="0.35">
      <c r="A85" s="43" t="s">
        <v>298</v>
      </c>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row>
    <row r="86" spans="1:36" x14ac:dyDescent="0.35">
      <c r="A86" s="44" t="s">
        <v>185</v>
      </c>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row>
    <row r="87" spans="1:36" x14ac:dyDescent="0.35">
      <c r="A87" s="55" t="s">
        <v>146</v>
      </c>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row>
    <row r="88" spans="1:36" x14ac:dyDescent="0.35">
      <c r="A88" s="56" t="s">
        <v>139</v>
      </c>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row>
    <row r="89" spans="1:36" x14ac:dyDescent="0.35">
      <c r="A89" s="57" t="s">
        <v>138</v>
      </c>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row>
    <row r="90" spans="1:36" x14ac:dyDescent="0.35">
      <c r="A90" s="58" t="s">
        <v>380</v>
      </c>
      <c r="B90" s="41"/>
      <c r="C90" s="41"/>
      <c r="D90" s="41"/>
      <c r="E90" s="41"/>
      <c r="F90" s="41"/>
      <c r="G90" s="41"/>
      <c r="H90" s="41"/>
      <c r="I90" s="41"/>
      <c r="J90" s="41"/>
      <c r="K90" s="41"/>
      <c r="L90" s="41"/>
      <c r="M90" s="41"/>
      <c r="N90" s="41"/>
      <c r="O90" s="41"/>
      <c r="P90" s="41"/>
      <c r="Q90" s="41"/>
      <c r="R90" s="41">
        <v>12</v>
      </c>
      <c r="S90" s="41"/>
      <c r="T90" s="41"/>
      <c r="U90" s="41"/>
      <c r="V90" s="41"/>
      <c r="W90" s="41"/>
      <c r="X90" s="41"/>
      <c r="Y90" s="41"/>
      <c r="Z90" s="41"/>
      <c r="AA90" s="41"/>
      <c r="AB90" s="41"/>
      <c r="AC90" s="41"/>
      <c r="AD90" s="41"/>
      <c r="AE90" s="41"/>
      <c r="AF90" s="41"/>
      <c r="AG90" s="41"/>
      <c r="AH90" s="41"/>
      <c r="AI90" s="41"/>
      <c r="AJ90" s="41"/>
    </row>
    <row r="91" spans="1:36" x14ac:dyDescent="0.35">
      <c r="A91" s="42">
        <v>13</v>
      </c>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row>
    <row r="92" spans="1:36" x14ac:dyDescent="0.35">
      <c r="A92" s="43" t="s">
        <v>299</v>
      </c>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row>
    <row r="93" spans="1:36" x14ac:dyDescent="0.35">
      <c r="A93" s="44" t="s">
        <v>186</v>
      </c>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row>
    <row r="94" spans="1:36" x14ac:dyDescent="0.35">
      <c r="A94" s="55" t="s">
        <v>146</v>
      </c>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row>
    <row r="95" spans="1:36" x14ac:dyDescent="0.35">
      <c r="A95" s="56" t="s">
        <v>139</v>
      </c>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row>
    <row r="96" spans="1:36" x14ac:dyDescent="0.35">
      <c r="A96" s="57" t="s">
        <v>138</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x14ac:dyDescent="0.35">
      <c r="A97" s="58" t="s">
        <v>369</v>
      </c>
      <c r="B97" s="41"/>
      <c r="C97" s="41"/>
      <c r="D97" s="41"/>
      <c r="E97" s="41"/>
      <c r="F97" s="41"/>
      <c r="G97" s="41"/>
      <c r="H97" s="41"/>
      <c r="I97" s="41"/>
      <c r="J97" s="41"/>
      <c r="K97" s="41"/>
      <c r="L97" s="41"/>
      <c r="M97" s="41"/>
      <c r="N97" s="41"/>
      <c r="O97" s="41"/>
      <c r="P97" s="41"/>
      <c r="Q97" s="41"/>
      <c r="R97" s="41">
        <v>13</v>
      </c>
      <c r="S97" s="41"/>
      <c r="T97" s="41"/>
      <c r="U97" s="41"/>
      <c r="V97" s="41"/>
      <c r="W97" s="41"/>
      <c r="X97" s="41"/>
      <c r="Y97" s="41"/>
      <c r="Z97" s="41"/>
      <c r="AA97" s="41"/>
      <c r="AB97" s="41"/>
      <c r="AC97" s="41"/>
      <c r="AD97" s="41"/>
      <c r="AE97" s="41"/>
      <c r="AF97" s="41"/>
      <c r="AG97" s="41"/>
      <c r="AH97" s="41"/>
      <c r="AI97" s="41"/>
      <c r="AJ97" s="41"/>
    </row>
    <row r="98" spans="1:36" x14ac:dyDescent="0.35">
      <c r="A98" s="42">
        <v>14</v>
      </c>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x14ac:dyDescent="0.35">
      <c r="A99" s="43" t="s">
        <v>300</v>
      </c>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x14ac:dyDescent="0.35">
      <c r="A100" s="44" t="s">
        <v>187</v>
      </c>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x14ac:dyDescent="0.35">
      <c r="A101" s="55" t="s">
        <v>149</v>
      </c>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x14ac:dyDescent="0.35">
      <c r="A102" s="56" t="s">
        <v>148</v>
      </c>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x14ac:dyDescent="0.35">
      <c r="A103" s="57" t="s">
        <v>142</v>
      </c>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x14ac:dyDescent="0.35">
      <c r="A104" s="58" t="s">
        <v>378</v>
      </c>
      <c r="B104" s="41"/>
      <c r="C104" s="41">
        <v>14</v>
      </c>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x14ac:dyDescent="0.35">
      <c r="A105" s="42">
        <v>15</v>
      </c>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x14ac:dyDescent="0.35">
      <c r="A106" s="43" t="s">
        <v>301</v>
      </c>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x14ac:dyDescent="0.35">
      <c r="A107" s="44" t="s">
        <v>188</v>
      </c>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x14ac:dyDescent="0.35">
      <c r="A108" s="55" t="s">
        <v>149</v>
      </c>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x14ac:dyDescent="0.35">
      <c r="A109" s="56" t="s">
        <v>148</v>
      </c>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x14ac:dyDescent="0.35">
      <c r="A110" s="57" t="s">
        <v>138</v>
      </c>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x14ac:dyDescent="0.35">
      <c r="A111" s="58" t="s">
        <v>368</v>
      </c>
      <c r="B111" s="41"/>
      <c r="C111" s="41"/>
      <c r="D111" s="41"/>
      <c r="E111" s="41"/>
      <c r="F111" s="41"/>
      <c r="G111" s="41">
        <v>15</v>
      </c>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x14ac:dyDescent="0.35">
      <c r="A112" s="42">
        <v>16</v>
      </c>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x14ac:dyDescent="0.35">
      <c r="A113" s="43" t="s">
        <v>302</v>
      </c>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x14ac:dyDescent="0.35">
      <c r="A114" s="44" t="s">
        <v>178</v>
      </c>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x14ac:dyDescent="0.35">
      <c r="A115" s="55" t="s">
        <v>149</v>
      </c>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x14ac:dyDescent="0.35">
      <c r="A116" s="56" t="s">
        <v>148</v>
      </c>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x14ac:dyDescent="0.35">
      <c r="A117" s="57" t="s">
        <v>142</v>
      </c>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x14ac:dyDescent="0.35">
      <c r="A118" s="58" t="s">
        <v>340</v>
      </c>
      <c r="B118" s="41"/>
      <c r="C118" s="41"/>
      <c r="D118" s="41"/>
      <c r="E118" s="41"/>
      <c r="F118" s="41"/>
      <c r="G118" s="41"/>
      <c r="H118" s="41"/>
      <c r="I118" s="41"/>
      <c r="J118" s="41">
        <v>16</v>
      </c>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x14ac:dyDescent="0.35">
      <c r="A119" s="42">
        <v>17</v>
      </c>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x14ac:dyDescent="0.35">
      <c r="A120" s="43" t="s">
        <v>303</v>
      </c>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x14ac:dyDescent="0.35">
      <c r="A121" s="44" t="s">
        <v>189</v>
      </c>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x14ac:dyDescent="0.35">
      <c r="A122" s="55" t="s">
        <v>149</v>
      </c>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x14ac:dyDescent="0.35">
      <c r="A123" s="56" t="s">
        <v>148</v>
      </c>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x14ac:dyDescent="0.35">
      <c r="A124" s="57" t="s">
        <v>142</v>
      </c>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x14ac:dyDescent="0.35">
      <c r="A125" s="58" t="s">
        <v>374</v>
      </c>
      <c r="B125" s="41"/>
      <c r="C125" s="41"/>
      <c r="D125" s="41"/>
      <c r="E125" s="41"/>
      <c r="F125" s="41"/>
      <c r="G125" s="41"/>
      <c r="H125" s="41"/>
      <c r="I125" s="41"/>
      <c r="J125" s="41"/>
      <c r="K125" s="41"/>
      <c r="L125" s="41"/>
      <c r="M125" s="41">
        <v>17</v>
      </c>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x14ac:dyDescent="0.35">
      <c r="A126" s="42">
        <v>18</v>
      </c>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x14ac:dyDescent="0.35">
      <c r="A127" s="43" t="s">
        <v>304</v>
      </c>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x14ac:dyDescent="0.35">
      <c r="A128" s="44" t="s">
        <v>190</v>
      </c>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x14ac:dyDescent="0.35">
      <c r="A129" s="55" t="s">
        <v>149</v>
      </c>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x14ac:dyDescent="0.35">
      <c r="A130" s="56" t="s">
        <v>148</v>
      </c>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x14ac:dyDescent="0.35">
      <c r="A131" s="57" t="s">
        <v>142</v>
      </c>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x14ac:dyDescent="0.35">
      <c r="A132" s="58" t="s">
        <v>375</v>
      </c>
      <c r="B132" s="41"/>
      <c r="C132" s="41">
        <v>18</v>
      </c>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x14ac:dyDescent="0.35">
      <c r="A133" s="42">
        <v>19</v>
      </c>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x14ac:dyDescent="0.35">
      <c r="A134" s="43" t="s">
        <v>305</v>
      </c>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x14ac:dyDescent="0.35">
      <c r="A135" s="44" t="s">
        <v>191</v>
      </c>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x14ac:dyDescent="0.35">
      <c r="A136" s="55" t="s">
        <v>151</v>
      </c>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x14ac:dyDescent="0.35">
      <c r="A137" s="56" t="s">
        <v>139</v>
      </c>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x14ac:dyDescent="0.35">
      <c r="A138" s="57" t="s">
        <v>138</v>
      </c>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x14ac:dyDescent="0.35">
      <c r="A139" s="58" t="s">
        <v>363</v>
      </c>
      <c r="B139" s="41"/>
      <c r="C139" s="41"/>
      <c r="D139" s="41"/>
      <c r="E139" s="41"/>
      <c r="F139" s="41"/>
      <c r="G139" s="41"/>
      <c r="H139" s="41"/>
      <c r="I139" s="41"/>
      <c r="J139" s="41"/>
      <c r="K139" s="41"/>
      <c r="L139" s="41"/>
      <c r="M139" s="41"/>
      <c r="N139" s="41"/>
      <c r="O139" s="41"/>
      <c r="P139" s="41"/>
      <c r="Q139" s="41"/>
      <c r="R139" s="41">
        <v>19</v>
      </c>
      <c r="S139" s="41"/>
      <c r="T139" s="41"/>
      <c r="U139" s="41"/>
      <c r="V139" s="41"/>
      <c r="W139" s="41"/>
      <c r="X139" s="41"/>
      <c r="Y139" s="41"/>
      <c r="Z139" s="41"/>
      <c r="AA139" s="41"/>
      <c r="AB139" s="41"/>
      <c r="AC139" s="41"/>
      <c r="AD139" s="41"/>
      <c r="AE139" s="41"/>
      <c r="AF139" s="41"/>
      <c r="AG139" s="41"/>
      <c r="AH139" s="41"/>
      <c r="AI139" s="41"/>
      <c r="AJ139" s="41"/>
    </row>
    <row r="140" spans="1:36" x14ac:dyDescent="0.35">
      <c r="A140" s="42">
        <v>20</v>
      </c>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x14ac:dyDescent="0.35">
      <c r="A141" s="43" t="s">
        <v>306</v>
      </c>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x14ac:dyDescent="0.35">
      <c r="A142" s="44" t="s">
        <v>192</v>
      </c>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x14ac:dyDescent="0.35">
      <c r="A143" s="55" t="s">
        <v>151</v>
      </c>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x14ac:dyDescent="0.35">
      <c r="A144" s="56" t="s">
        <v>139</v>
      </c>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x14ac:dyDescent="0.35">
      <c r="A145" s="57" t="s">
        <v>142</v>
      </c>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x14ac:dyDescent="0.35">
      <c r="A146" s="58" t="s">
        <v>347</v>
      </c>
      <c r="B146" s="41"/>
      <c r="C146" s="41"/>
      <c r="D146" s="41"/>
      <c r="E146" s="41"/>
      <c r="F146" s="41"/>
      <c r="G146" s="41"/>
      <c r="H146" s="41"/>
      <c r="I146" s="41"/>
      <c r="J146" s="41"/>
      <c r="K146" s="41"/>
      <c r="L146" s="41"/>
      <c r="M146" s="41"/>
      <c r="N146" s="41"/>
      <c r="O146" s="41"/>
      <c r="P146" s="41"/>
      <c r="Q146" s="41">
        <v>20</v>
      </c>
      <c r="R146" s="41"/>
      <c r="S146" s="41"/>
      <c r="T146" s="41"/>
      <c r="U146" s="41"/>
      <c r="V146" s="41"/>
      <c r="W146" s="41"/>
      <c r="X146" s="41"/>
      <c r="Y146" s="41"/>
      <c r="Z146" s="41"/>
      <c r="AA146" s="41"/>
      <c r="AB146" s="41"/>
      <c r="AC146" s="41"/>
      <c r="AD146" s="41"/>
      <c r="AE146" s="41"/>
      <c r="AF146" s="41"/>
      <c r="AG146" s="41"/>
      <c r="AH146" s="41"/>
      <c r="AI146" s="41"/>
      <c r="AJ146" s="41"/>
    </row>
    <row r="147" spans="1:36" x14ac:dyDescent="0.35">
      <c r="A147" s="42">
        <v>21</v>
      </c>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x14ac:dyDescent="0.35">
      <c r="A148" s="43" t="s">
        <v>307</v>
      </c>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x14ac:dyDescent="0.35">
      <c r="A149" s="44" t="s">
        <v>193</v>
      </c>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x14ac:dyDescent="0.35">
      <c r="A150" s="55" t="s">
        <v>151</v>
      </c>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x14ac:dyDescent="0.35">
      <c r="A151" s="56" t="s">
        <v>139</v>
      </c>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x14ac:dyDescent="0.35">
      <c r="A152" s="57" t="s">
        <v>142</v>
      </c>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x14ac:dyDescent="0.35">
      <c r="A153" s="58" t="s">
        <v>367</v>
      </c>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v>21</v>
      </c>
      <c r="AI153" s="41"/>
      <c r="AJ153" s="41"/>
    </row>
    <row r="154" spans="1:36" x14ac:dyDescent="0.35">
      <c r="A154" s="42">
        <v>22</v>
      </c>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x14ac:dyDescent="0.35">
      <c r="A155" s="43" t="s">
        <v>308</v>
      </c>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x14ac:dyDescent="0.35">
      <c r="A156" s="44" t="s">
        <v>194</v>
      </c>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x14ac:dyDescent="0.35">
      <c r="A157" s="55" t="s">
        <v>151</v>
      </c>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x14ac:dyDescent="0.35">
      <c r="A158" s="56" t="s">
        <v>139</v>
      </c>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x14ac:dyDescent="0.35">
      <c r="A159" s="57" t="s">
        <v>138</v>
      </c>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x14ac:dyDescent="0.35">
      <c r="A160" s="58" t="s">
        <v>358</v>
      </c>
      <c r="B160" s="41"/>
      <c r="C160" s="41"/>
      <c r="D160" s="41"/>
      <c r="E160" s="41"/>
      <c r="F160" s="41">
        <v>22</v>
      </c>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x14ac:dyDescent="0.35">
      <c r="A161" s="42">
        <v>23</v>
      </c>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x14ac:dyDescent="0.35">
      <c r="A162" s="43" t="s">
        <v>309</v>
      </c>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x14ac:dyDescent="0.35">
      <c r="A163" s="44" t="s">
        <v>195</v>
      </c>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x14ac:dyDescent="0.35">
      <c r="A164" s="55" t="s">
        <v>151</v>
      </c>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x14ac:dyDescent="0.35">
      <c r="A165" s="56" t="s">
        <v>139</v>
      </c>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x14ac:dyDescent="0.35">
      <c r="A166" s="57" t="s">
        <v>138</v>
      </c>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x14ac:dyDescent="0.35">
      <c r="A167" s="58" t="s">
        <v>377</v>
      </c>
      <c r="B167" s="41">
        <v>23</v>
      </c>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x14ac:dyDescent="0.35">
      <c r="A168" s="42">
        <v>24</v>
      </c>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x14ac:dyDescent="0.35">
      <c r="A169" s="43" t="s">
        <v>310</v>
      </c>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x14ac:dyDescent="0.35">
      <c r="A170" s="44" t="s">
        <v>196</v>
      </c>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x14ac:dyDescent="0.35">
      <c r="A171" s="55" t="s">
        <v>151</v>
      </c>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x14ac:dyDescent="0.35">
      <c r="A172" s="56" t="s">
        <v>139</v>
      </c>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x14ac:dyDescent="0.35">
      <c r="A173" s="57" t="s">
        <v>138</v>
      </c>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x14ac:dyDescent="0.35">
      <c r="A174" s="58" t="s">
        <v>339</v>
      </c>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v>24</v>
      </c>
    </row>
    <row r="175" spans="1:36" x14ac:dyDescent="0.35">
      <c r="A175" s="42">
        <v>25</v>
      </c>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x14ac:dyDescent="0.35">
      <c r="A176" s="43" t="s">
        <v>311</v>
      </c>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x14ac:dyDescent="0.35">
      <c r="A177" s="44" t="s">
        <v>181</v>
      </c>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x14ac:dyDescent="0.35">
      <c r="A178" s="55" t="s">
        <v>151</v>
      </c>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x14ac:dyDescent="0.35">
      <c r="A179" s="56" t="s">
        <v>139</v>
      </c>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x14ac:dyDescent="0.35">
      <c r="A180" s="57" t="s">
        <v>138</v>
      </c>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x14ac:dyDescent="0.35">
      <c r="A181" s="58" t="s">
        <v>338</v>
      </c>
      <c r="B181" s="41"/>
      <c r="C181" s="41"/>
      <c r="D181" s="41"/>
      <c r="E181" s="41"/>
      <c r="F181" s="41"/>
      <c r="G181" s="41"/>
      <c r="H181" s="41">
        <v>25</v>
      </c>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x14ac:dyDescent="0.35">
      <c r="A182" s="42">
        <v>26</v>
      </c>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x14ac:dyDescent="0.35">
      <c r="A183" s="43" t="s">
        <v>312</v>
      </c>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x14ac:dyDescent="0.35">
      <c r="A184" s="44" t="s">
        <v>174</v>
      </c>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x14ac:dyDescent="0.35">
      <c r="A185" s="55" t="s">
        <v>151</v>
      </c>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x14ac:dyDescent="0.35">
      <c r="A186" s="56" t="s">
        <v>139</v>
      </c>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x14ac:dyDescent="0.35">
      <c r="A187" s="57" t="s">
        <v>138</v>
      </c>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x14ac:dyDescent="0.35">
      <c r="A188" s="58" t="s">
        <v>366</v>
      </c>
      <c r="B188" s="41"/>
      <c r="C188" s="41"/>
      <c r="D188" s="41"/>
      <c r="E188" s="41"/>
      <c r="F188" s="41"/>
      <c r="G188" s="41"/>
      <c r="H188" s="41"/>
      <c r="I188" s="41"/>
      <c r="J188" s="41"/>
      <c r="K188" s="41"/>
      <c r="L188" s="41"/>
      <c r="M188" s="41"/>
      <c r="N188" s="41"/>
      <c r="O188" s="41"/>
      <c r="P188" s="41"/>
      <c r="Q188" s="41"/>
      <c r="R188" s="41"/>
      <c r="S188" s="41">
        <v>26</v>
      </c>
      <c r="T188" s="41"/>
      <c r="U188" s="41"/>
      <c r="V188" s="41"/>
      <c r="W188" s="41"/>
      <c r="X188" s="41"/>
      <c r="Y188" s="41"/>
      <c r="Z188" s="41"/>
      <c r="AA188" s="41"/>
      <c r="AB188" s="41"/>
      <c r="AC188" s="41"/>
      <c r="AD188" s="41"/>
      <c r="AE188" s="41"/>
      <c r="AF188" s="41"/>
      <c r="AG188" s="41"/>
      <c r="AH188" s="41"/>
      <c r="AI188" s="41"/>
      <c r="AJ188" s="41"/>
    </row>
    <row r="189" spans="1:36" x14ac:dyDescent="0.35">
      <c r="A189" s="42">
        <v>27</v>
      </c>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x14ac:dyDescent="0.35">
      <c r="A190" s="43" t="s">
        <v>313</v>
      </c>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x14ac:dyDescent="0.35">
      <c r="A191" s="44" t="s">
        <v>197</v>
      </c>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x14ac:dyDescent="0.35">
      <c r="A192" s="55" t="s">
        <v>153</v>
      </c>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x14ac:dyDescent="0.35">
      <c r="A193" s="56" t="s">
        <v>148</v>
      </c>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x14ac:dyDescent="0.35">
      <c r="A194" s="57" t="s">
        <v>142</v>
      </c>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x14ac:dyDescent="0.35">
      <c r="A195" s="58" t="s">
        <v>379</v>
      </c>
      <c r="B195" s="41"/>
      <c r="C195" s="41"/>
      <c r="D195" s="41"/>
      <c r="E195" s="41"/>
      <c r="F195" s="41"/>
      <c r="G195" s="41"/>
      <c r="H195" s="41"/>
      <c r="I195" s="41"/>
      <c r="J195" s="41"/>
      <c r="K195" s="41">
        <v>27</v>
      </c>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x14ac:dyDescent="0.35">
      <c r="A196" s="42">
        <v>28</v>
      </c>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x14ac:dyDescent="0.35">
      <c r="A197" s="43" t="s">
        <v>314</v>
      </c>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x14ac:dyDescent="0.35">
      <c r="A198" s="44" t="s">
        <v>186</v>
      </c>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x14ac:dyDescent="0.35">
      <c r="A199" s="55" t="s">
        <v>153</v>
      </c>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x14ac:dyDescent="0.35">
      <c r="A200" s="56" t="s">
        <v>148</v>
      </c>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x14ac:dyDescent="0.35">
      <c r="A201" s="57" t="s">
        <v>142</v>
      </c>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x14ac:dyDescent="0.35">
      <c r="A202" s="58" t="s">
        <v>349</v>
      </c>
      <c r="B202" s="41"/>
      <c r="C202" s="41"/>
      <c r="D202" s="41"/>
      <c r="E202" s="41"/>
      <c r="F202" s="41"/>
      <c r="G202" s="41"/>
      <c r="H202" s="41"/>
      <c r="I202" s="41"/>
      <c r="J202" s="41"/>
      <c r="K202" s="41"/>
      <c r="L202" s="41"/>
      <c r="M202" s="41"/>
      <c r="N202" s="41"/>
      <c r="O202" s="41"/>
      <c r="P202" s="41"/>
      <c r="Q202" s="41"/>
      <c r="R202" s="41"/>
      <c r="S202" s="41"/>
      <c r="T202" s="41"/>
      <c r="U202" s="41"/>
      <c r="V202" s="41"/>
      <c r="W202" s="41">
        <v>28</v>
      </c>
      <c r="X202" s="41"/>
      <c r="Y202" s="41"/>
      <c r="Z202" s="41"/>
      <c r="AA202" s="41"/>
      <c r="AB202" s="41"/>
      <c r="AC202" s="41"/>
      <c r="AD202" s="41"/>
      <c r="AE202" s="41"/>
      <c r="AF202" s="41"/>
      <c r="AG202" s="41"/>
      <c r="AH202" s="41"/>
      <c r="AI202" s="41"/>
      <c r="AJ202" s="41"/>
    </row>
    <row r="203" spans="1:36" x14ac:dyDescent="0.35">
      <c r="A203" s="42">
        <v>29</v>
      </c>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x14ac:dyDescent="0.35">
      <c r="A204" s="43" t="s">
        <v>315</v>
      </c>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x14ac:dyDescent="0.35">
      <c r="A205" s="44" t="s">
        <v>181</v>
      </c>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x14ac:dyDescent="0.35">
      <c r="A206" s="55" t="s">
        <v>153</v>
      </c>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x14ac:dyDescent="0.35">
      <c r="A207" s="56" t="s">
        <v>148</v>
      </c>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x14ac:dyDescent="0.35">
      <c r="A208" s="57" t="s">
        <v>138</v>
      </c>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x14ac:dyDescent="0.35">
      <c r="A209" s="58" t="s">
        <v>364</v>
      </c>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v>29</v>
      </c>
      <c r="AH209" s="41"/>
      <c r="AI209" s="41"/>
      <c r="AJ209" s="41"/>
    </row>
    <row r="210" spans="1:36" x14ac:dyDescent="0.35">
      <c r="A210" s="42">
        <v>30</v>
      </c>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x14ac:dyDescent="0.35">
      <c r="A211" s="43" t="s">
        <v>316</v>
      </c>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x14ac:dyDescent="0.35">
      <c r="A212" s="44" t="s">
        <v>198</v>
      </c>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x14ac:dyDescent="0.35">
      <c r="A213" s="55" t="s">
        <v>156</v>
      </c>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x14ac:dyDescent="0.35">
      <c r="A214" s="56" t="s">
        <v>155</v>
      </c>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x14ac:dyDescent="0.35">
      <c r="A215" s="57" t="s">
        <v>138</v>
      </c>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x14ac:dyDescent="0.35">
      <c r="A216" s="58" t="s">
        <v>356</v>
      </c>
      <c r="B216" s="41"/>
      <c r="C216" s="41"/>
      <c r="D216" s="41"/>
      <c r="E216" s="41"/>
      <c r="F216" s="41"/>
      <c r="G216" s="41"/>
      <c r="H216" s="41"/>
      <c r="I216" s="41"/>
      <c r="J216" s="41"/>
      <c r="K216" s="41"/>
      <c r="L216" s="41"/>
      <c r="M216" s="41"/>
      <c r="N216" s="41"/>
      <c r="O216" s="41"/>
      <c r="P216" s="41"/>
      <c r="Q216" s="41"/>
      <c r="R216" s="41"/>
      <c r="S216" s="41"/>
      <c r="T216" s="41">
        <v>30</v>
      </c>
      <c r="U216" s="41"/>
      <c r="V216" s="41"/>
      <c r="W216" s="41"/>
      <c r="X216" s="41"/>
      <c r="Y216" s="41"/>
      <c r="Z216" s="41"/>
      <c r="AA216" s="41"/>
      <c r="AB216" s="41"/>
      <c r="AC216" s="41"/>
      <c r="AD216" s="41"/>
      <c r="AE216" s="41"/>
      <c r="AF216" s="41"/>
      <c r="AG216" s="41"/>
      <c r="AH216" s="41"/>
      <c r="AI216" s="41"/>
      <c r="AJ216" s="41"/>
    </row>
    <row r="217" spans="1:36" x14ac:dyDescent="0.35">
      <c r="A217" s="42">
        <v>31</v>
      </c>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x14ac:dyDescent="0.35">
      <c r="A218" s="43" t="s">
        <v>317</v>
      </c>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x14ac:dyDescent="0.35">
      <c r="A219" s="44" t="s">
        <v>197</v>
      </c>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x14ac:dyDescent="0.35">
      <c r="A220" s="55" t="s">
        <v>156</v>
      </c>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x14ac:dyDescent="0.35">
      <c r="A221" s="56" t="s">
        <v>155</v>
      </c>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x14ac:dyDescent="0.35">
      <c r="A222" s="57" t="s">
        <v>138</v>
      </c>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x14ac:dyDescent="0.35">
      <c r="A223" s="58" t="s">
        <v>344</v>
      </c>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v>31</v>
      </c>
      <c r="AD223" s="41"/>
      <c r="AE223" s="41"/>
      <c r="AF223" s="41"/>
      <c r="AG223" s="41"/>
      <c r="AH223" s="41"/>
      <c r="AI223" s="41"/>
      <c r="AJ223" s="41"/>
    </row>
    <row r="224" spans="1:36" x14ac:dyDescent="0.35">
      <c r="A224" s="42">
        <v>32</v>
      </c>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x14ac:dyDescent="0.35">
      <c r="A225" s="43" t="s">
        <v>318</v>
      </c>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x14ac:dyDescent="0.35">
      <c r="A226" s="44" t="s">
        <v>195</v>
      </c>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x14ac:dyDescent="0.35">
      <c r="A227" s="55" t="s">
        <v>156</v>
      </c>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x14ac:dyDescent="0.35">
      <c r="A228" s="56" t="s">
        <v>155</v>
      </c>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x14ac:dyDescent="0.35">
      <c r="A229" s="57" t="s">
        <v>138</v>
      </c>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x14ac:dyDescent="0.35">
      <c r="A230" s="58" t="s">
        <v>342</v>
      </c>
      <c r="B230" s="41"/>
      <c r="C230" s="41"/>
      <c r="D230" s="41"/>
      <c r="E230" s="41"/>
      <c r="F230" s="41"/>
      <c r="G230" s="41"/>
      <c r="H230" s="41"/>
      <c r="I230" s="41"/>
      <c r="J230" s="41"/>
      <c r="K230" s="41">
        <v>32</v>
      </c>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x14ac:dyDescent="0.35">
      <c r="A231" s="42">
        <v>33</v>
      </c>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x14ac:dyDescent="0.35">
      <c r="A232" s="43" t="s">
        <v>319</v>
      </c>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x14ac:dyDescent="0.35">
      <c r="A233" s="44" t="s">
        <v>199</v>
      </c>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x14ac:dyDescent="0.35">
      <c r="A234" s="55" t="s">
        <v>156</v>
      </c>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x14ac:dyDescent="0.35">
      <c r="A235" s="56" t="s">
        <v>155</v>
      </c>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x14ac:dyDescent="0.35">
      <c r="A236" s="57" t="s">
        <v>142</v>
      </c>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x14ac:dyDescent="0.35">
      <c r="A237" s="58" t="s">
        <v>376</v>
      </c>
      <c r="B237" s="41"/>
      <c r="C237" s="41"/>
      <c r="D237" s="41"/>
      <c r="E237" s="41"/>
      <c r="F237" s="41"/>
      <c r="G237" s="41"/>
      <c r="H237" s="41"/>
      <c r="I237" s="41"/>
      <c r="J237" s="41"/>
      <c r="K237" s="41"/>
      <c r="L237" s="41"/>
      <c r="M237" s="41"/>
      <c r="N237" s="41"/>
      <c r="O237" s="41"/>
      <c r="P237" s="41"/>
      <c r="Q237" s="41"/>
      <c r="R237" s="41"/>
      <c r="S237" s="41"/>
      <c r="T237" s="41"/>
      <c r="U237" s="41">
        <v>33</v>
      </c>
      <c r="V237" s="41"/>
      <c r="W237" s="41"/>
      <c r="X237" s="41"/>
      <c r="Y237" s="41"/>
      <c r="Z237" s="41"/>
      <c r="AA237" s="41"/>
      <c r="AB237" s="41"/>
      <c r="AC237" s="41"/>
      <c r="AD237" s="41"/>
      <c r="AE237" s="41"/>
      <c r="AF237" s="41"/>
      <c r="AG237" s="41"/>
      <c r="AH237" s="41"/>
      <c r="AI237" s="41"/>
      <c r="AJ237" s="41"/>
    </row>
    <row r="238" spans="1:36" x14ac:dyDescent="0.35">
      <c r="A238" s="42">
        <v>34</v>
      </c>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x14ac:dyDescent="0.35">
      <c r="A239" s="43" t="s">
        <v>320</v>
      </c>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x14ac:dyDescent="0.35">
      <c r="A240" s="44" t="s">
        <v>193</v>
      </c>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x14ac:dyDescent="0.35">
      <c r="A241" s="55" t="s">
        <v>156</v>
      </c>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x14ac:dyDescent="0.35">
      <c r="A242" s="56" t="s">
        <v>155</v>
      </c>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x14ac:dyDescent="0.35">
      <c r="A243" s="57" t="s">
        <v>142</v>
      </c>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x14ac:dyDescent="0.35">
      <c r="A244" s="58" t="s">
        <v>352</v>
      </c>
      <c r="B244" s="41"/>
      <c r="C244" s="41"/>
      <c r="D244" s="41"/>
      <c r="E244" s="41"/>
      <c r="F244" s="41"/>
      <c r="G244" s="41"/>
      <c r="H244" s="41"/>
      <c r="I244" s="41"/>
      <c r="J244" s="41"/>
      <c r="K244" s="41"/>
      <c r="L244" s="41"/>
      <c r="M244" s="41"/>
      <c r="N244" s="41"/>
      <c r="O244" s="41"/>
      <c r="P244" s="41"/>
      <c r="Q244" s="41"/>
      <c r="R244" s="41"/>
      <c r="S244" s="41"/>
      <c r="T244" s="41"/>
      <c r="U244" s="41"/>
      <c r="V244" s="41">
        <v>34</v>
      </c>
      <c r="W244" s="41"/>
      <c r="X244" s="41"/>
      <c r="Y244" s="41"/>
      <c r="Z244" s="41"/>
      <c r="AA244" s="41"/>
      <c r="AB244" s="41"/>
      <c r="AC244" s="41"/>
      <c r="AD244" s="41"/>
      <c r="AE244" s="41"/>
      <c r="AF244" s="41"/>
      <c r="AG244" s="41"/>
      <c r="AH244" s="41"/>
      <c r="AI244" s="41"/>
      <c r="AJ244" s="41"/>
    </row>
    <row r="245" spans="1:36" x14ac:dyDescent="0.35">
      <c r="A245" s="42">
        <v>35</v>
      </c>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x14ac:dyDescent="0.35">
      <c r="A246" s="43" t="s">
        <v>321</v>
      </c>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x14ac:dyDescent="0.35">
      <c r="A247" s="44" t="s">
        <v>200</v>
      </c>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x14ac:dyDescent="0.35">
      <c r="A248" s="55" t="s">
        <v>156</v>
      </c>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x14ac:dyDescent="0.35">
      <c r="A249" s="56" t="s">
        <v>155</v>
      </c>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x14ac:dyDescent="0.35">
      <c r="A250" s="57" t="s">
        <v>142</v>
      </c>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x14ac:dyDescent="0.35">
      <c r="A251" s="58" t="s">
        <v>351</v>
      </c>
      <c r="B251" s="41">
        <v>35</v>
      </c>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x14ac:dyDescent="0.35">
      <c r="A252" s="42">
        <v>36</v>
      </c>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x14ac:dyDescent="0.35">
      <c r="A253" s="43" t="s">
        <v>322</v>
      </c>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x14ac:dyDescent="0.35">
      <c r="A254" s="44" t="s">
        <v>193</v>
      </c>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x14ac:dyDescent="0.35">
      <c r="A255" s="55" t="s">
        <v>156</v>
      </c>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x14ac:dyDescent="0.35">
      <c r="A256" s="56" t="s">
        <v>155</v>
      </c>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x14ac:dyDescent="0.35">
      <c r="A257" s="57" t="s">
        <v>142</v>
      </c>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x14ac:dyDescent="0.35">
      <c r="A258" s="58" t="s">
        <v>350</v>
      </c>
      <c r="B258" s="41"/>
      <c r="C258" s="41"/>
      <c r="D258" s="41"/>
      <c r="E258" s="41"/>
      <c r="F258" s="41"/>
      <c r="G258" s="41"/>
      <c r="H258" s="41"/>
      <c r="I258" s="41"/>
      <c r="J258" s="41"/>
      <c r="K258" s="41"/>
      <c r="L258" s="41"/>
      <c r="M258" s="41"/>
      <c r="N258" s="41"/>
      <c r="O258" s="41"/>
      <c r="P258" s="41">
        <v>36</v>
      </c>
      <c r="Q258" s="41"/>
      <c r="R258" s="41"/>
      <c r="S258" s="41"/>
      <c r="T258" s="41"/>
      <c r="U258" s="41"/>
      <c r="V258" s="41"/>
      <c r="W258" s="41"/>
      <c r="X258" s="41"/>
      <c r="Y258" s="41"/>
      <c r="Z258" s="41"/>
      <c r="AA258" s="41"/>
      <c r="AB258" s="41"/>
      <c r="AC258" s="41"/>
      <c r="AD258" s="41"/>
      <c r="AE258" s="41"/>
      <c r="AF258" s="41"/>
      <c r="AG258" s="41"/>
      <c r="AH258" s="41"/>
      <c r="AI258" s="41"/>
      <c r="AJ258" s="41"/>
    </row>
    <row r="259" spans="1:36" x14ac:dyDescent="0.35">
      <c r="A259" s="42">
        <v>37</v>
      </c>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x14ac:dyDescent="0.35">
      <c r="A260" s="43" t="s">
        <v>323</v>
      </c>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x14ac:dyDescent="0.35">
      <c r="A261" s="44" t="s">
        <v>201</v>
      </c>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x14ac:dyDescent="0.35">
      <c r="A262" s="55" t="s">
        <v>156</v>
      </c>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x14ac:dyDescent="0.35">
      <c r="A263" s="56" t="s">
        <v>155</v>
      </c>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x14ac:dyDescent="0.35">
      <c r="A264" s="57" t="s">
        <v>142</v>
      </c>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x14ac:dyDescent="0.35">
      <c r="A265" s="58" t="s">
        <v>355</v>
      </c>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v>37</v>
      </c>
      <c r="AA265" s="41"/>
      <c r="AB265" s="41"/>
      <c r="AC265" s="41"/>
      <c r="AD265" s="41"/>
      <c r="AE265" s="41"/>
      <c r="AF265" s="41"/>
      <c r="AG265" s="41"/>
      <c r="AH265" s="41"/>
      <c r="AI265" s="41"/>
      <c r="AJ265" s="41"/>
    </row>
    <row r="266" spans="1:36" x14ac:dyDescent="0.35">
      <c r="A266" s="42">
        <v>38</v>
      </c>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x14ac:dyDescent="0.35">
      <c r="A267" s="43" t="s">
        <v>324</v>
      </c>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x14ac:dyDescent="0.35">
      <c r="A268" s="44" t="s">
        <v>174</v>
      </c>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x14ac:dyDescent="0.35">
      <c r="A269" s="55" t="s">
        <v>156</v>
      </c>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x14ac:dyDescent="0.35">
      <c r="A270" s="56" t="s">
        <v>155</v>
      </c>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x14ac:dyDescent="0.35">
      <c r="A271" s="57" t="s">
        <v>142</v>
      </c>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x14ac:dyDescent="0.35">
      <c r="A272" s="58" t="s">
        <v>348</v>
      </c>
      <c r="B272" s="41"/>
      <c r="C272" s="41"/>
      <c r="D272" s="41"/>
      <c r="E272" s="41"/>
      <c r="F272" s="41"/>
      <c r="G272" s="41"/>
      <c r="H272" s="41"/>
      <c r="I272" s="41"/>
      <c r="J272" s="41"/>
      <c r="K272" s="41"/>
      <c r="L272" s="41"/>
      <c r="M272" s="41"/>
      <c r="N272" s="41"/>
      <c r="O272" s="41"/>
      <c r="P272" s="41"/>
      <c r="Q272" s="41"/>
      <c r="R272" s="41"/>
      <c r="S272" s="41"/>
      <c r="T272" s="41"/>
      <c r="U272" s="41"/>
      <c r="V272" s="41"/>
      <c r="W272" s="41"/>
      <c r="X272" s="41">
        <v>38</v>
      </c>
      <c r="Y272" s="41"/>
      <c r="Z272" s="41"/>
      <c r="AA272" s="41"/>
      <c r="AB272" s="41"/>
      <c r="AC272" s="41"/>
      <c r="AD272" s="41"/>
      <c r="AE272" s="41"/>
      <c r="AF272" s="41"/>
      <c r="AG272" s="41"/>
      <c r="AH272" s="41"/>
      <c r="AI272" s="41"/>
      <c r="AJ272" s="41"/>
    </row>
    <row r="273" spans="1:36" x14ac:dyDescent="0.35">
      <c r="A273" s="42">
        <v>39</v>
      </c>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x14ac:dyDescent="0.35">
      <c r="A274" s="43" t="s">
        <v>325</v>
      </c>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x14ac:dyDescent="0.35">
      <c r="A275" s="44" t="s">
        <v>196</v>
      </c>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x14ac:dyDescent="0.35">
      <c r="A276" s="55" t="s">
        <v>159</v>
      </c>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x14ac:dyDescent="0.35">
      <c r="A277" s="56" t="s">
        <v>158</v>
      </c>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v>39</v>
      </c>
      <c r="Z277" s="41"/>
      <c r="AA277" s="41"/>
      <c r="AB277" s="41"/>
      <c r="AC277" s="41"/>
      <c r="AD277" s="41"/>
      <c r="AE277" s="41"/>
      <c r="AF277" s="41"/>
      <c r="AG277" s="41"/>
      <c r="AH277" s="41"/>
      <c r="AI277" s="41"/>
      <c r="AJ277" s="41"/>
    </row>
    <row r="278" spans="1:36" x14ac:dyDescent="0.35">
      <c r="A278" s="42">
        <v>40</v>
      </c>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x14ac:dyDescent="0.35">
      <c r="A279" s="43" t="s">
        <v>326</v>
      </c>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x14ac:dyDescent="0.35">
      <c r="A280" s="44" t="s">
        <v>195</v>
      </c>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x14ac:dyDescent="0.35">
      <c r="A281" s="55" t="s">
        <v>159</v>
      </c>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x14ac:dyDescent="0.35">
      <c r="A282" s="56" t="s">
        <v>158</v>
      </c>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v>40</v>
      </c>
      <c r="AC282" s="41"/>
      <c r="AD282" s="41"/>
      <c r="AE282" s="41"/>
      <c r="AF282" s="41"/>
      <c r="AG282" s="41"/>
      <c r="AH282" s="41"/>
      <c r="AI282" s="41"/>
      <c r="AJ282" s="41"/>
    </row>
    <row r="283" spans="1:36" x14ac:dyDescent="0.35">
      <c r="A283" s="42">
        <v>41</v>
      </c>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x14ac:dyDescent="0.35">
      <c r="A284" s="43" t="s">
        <v>327</v>
      </c>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x14ac:dyDescent="0.35">
      <c r="A285" s="44" t="s">
        <v>202</v>
      </c>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x14ac:dyDescent="0.35">
      <c r="A286" s="55" t="s">
        <v>159</v>
      </c>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x14ac:dyDescent="0.35">
      <c r="A287" s="56" t="s">
        <v>158</v>
      </c>
      <c r="B287" s="41"/>
      <c r="C287" s="41"/>
      <c r="D287" s="41"/>
      <c r="E287" s="41"/>
      <c r="F287" s="41"/>
      <c r="G287" s="41"/>
      <c r="H287" s="41"/>
      <c r="I287" s="41"/>
      <c r="J287" s="41"/>
      <c r="K287" s="41"/>
      <c r="L287" s="41"/>
      <c r="M287" s="41"/>
      <c r="N287" s="41"/>
      <c r="O287" s="41">
        <v>41</v>
      </c>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x14ac:dyDescent="0.35">
      <c r="A288" s="42">
        <v>42</v>
      </c>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x14ac:dyDescent="0.35">
      <c r="A289" s="43" t="s">
        <v>328</v>
      </c>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x14ac:dyDescent="0.35">
      <c r="A290" s="44" t="s">
        <v>203</v>
      </c>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x14ac:dyDescent="0.35">
      <c r="A291" s="55" t="s">
        <v>161</v>
      </c>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x14ac:dyDescent="0.35">
      <c r="A292" s="56" t="s">
        <v>158</v>
      </c>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v>42</v>
      </c>
      <c r="AE292" s="41"/>
      <c r="AF292" s="41"/>
      <c r="AG292" s="41"/>
      <c r="AH292" s="41"/>
      <c r="AI292" s="41"/>
      <c r="AJ292" s="41"/>
    </row>
    <row r="293" spans="1:36" x14ac:dyDescent="0.35">
      <c r="A293" s="42">
        <v>43</v>
      </c>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x14ac:dyDescent="0.35">
      <c r="A294" s="43" t="s">
        <v>329</v>
      </c>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x14ac:dyDescent="0.35">
      <c r="A295" s="44" t="s">
        <v>196</v>
      </c>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row r="296" spans="1:36" x14ac:dyDescent="0.35">
      <c r="A296" s="55" t="s">
        <v>161</v>
      </c>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row>
    <row r="297" spans="1:36" x14ac:dyDescent="0.35">
      <c r="A297" s="56" t="s">
        <v>158</v>
      </c>
      <c r="B297" s="41"/>
      <c r="C297" s="41"/>
      <c r="D297" s="41">
        <v>43</v>
      </c>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row>
    <row r="298" spans="1:36" x14ac:dyDescent="0.35">
      <c r="A298" s="42">
        <v>44</v>
      </c>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row>
    <row r="299" spans="1:36" x14ac:dyDescent="0.35">
      <c r="A299" s="43" t="s">
        <v>330</v>
      </c>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row>
    <row r="300" spans="1:36" x14ac:dyDescent="0.35">
      <c r="A300" s="44" t="s">
        <v>202</v>
      </c>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row>
    <row r="301" spans="1:36" x14ac:dyDescent="0.35">
      <c r="A301" s="55" t="s">
        <v>161</v>
      </c>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row>
    <row r="302" spans="1:36" x14ac:dyDescent="0.35">
      <c r="A302" s="56" t="s">
        <v>158</v>
      </c>
      <c r="B302" s="41"/>
      <c r="C302" s="41"/>
      <c r="D302" s="41"/>
      <c r="E302" s="41"/>
      <c r="F302" s="41"/>
      <c r="G302" s="41">
        <v>44</v>
      </c>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row>
    <row r="303" spans="1:36" x14ac:dyDescent="0.35">
      <c r="A303" s="42">
        <v>45</v>
      </c>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row>
    <row r="304" spans="1:36" x14ac:dyDescent="0.35">
      <c r="A304" s="43" t="s">
        <v>331</v>
      </c>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row>
    <row r="305" spans="1:36" x14ac:dyDescent="0.35">
      <c r="A305" s="44" t="s">
        <v>204</v>
      </c>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row>
    <row r="306" spans="1:36" x14ac:dyDescent="0.35">
      <c r="A306" s="55" t="s">
        <v>164</v>
      </c>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row>
    <row r="307" spans="1:36" x14ac:dyDescent="0.35">
      <c r="A307" s="56" t="s">
        <v>163</v>
      </c>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row>
    <row r="308" spans="1:36" x14ac:dyDescent="0.35">
      <c r="A308" s="57" t="s">
        <v>138</v>
      </c>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row>
    <row r="309" spans="1:36" x14ac:dyDescent="0.35">
      <c r="A309" s="58" t="s">
        <v>361</v>
      </c>
      <c r="B309" s="41"/>
      <c r="C309" s="41"/>
      <c r="D309" s="41">
        <v>45</v>
      </c>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row>
    <row r="310" spans="1:36" x14ac:dyDescent="0.35">
      <c r="A310" s="42">
        <v>46</v>
      </c>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row>
    <row r="311" spans="1:36" x14ac:dyDescent="0.35">
      <c r="A311" s="43" t="s">
        <v>332</v>
      </c>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row>
    <row r="312" spans="1:36" x14ac:dyDescent="0.35">
      <c r="A312" s="44" t="s">
        <v>195</v>
      </c>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row>
    <row r="313" spans="1:36" x14ac:dyDescent="0.35">
      <c r="A313" s="55" t="s">
        <v>164</v>
      </c>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row>
    <row r="314" spans="1:36" x14ac:dyDescent="0.35">
      <c r="A314" s="56" t="s">
        <v>163</v>
      </c>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row>
    <row r="315" spans="1:36" x14ac:dyDescent="0.35">
      <c r="A315" s="57" t="s">
        <v>142</v>
      </c>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row>
    <row r="316" spans="1:36" x14ac:dyDescent="0.35">
      <c r="A316" s="58" t="s">
        <v>360</v>
      </c>
      <c r="B316" s="41"/>
      <c r="C316" s="41"/>
      <c r="D316" s="41"/>
      <c r="E316" s="41"/>
      <c r="F316" s="41"/>
      <c r="G316" s="41"/>
      <c r="H316" s="41"/>
      <c r="I316" s="41"/>
      <c r="J316" s="41"/>
      <c r="K316" s="41"/>
      <c r="L316" s="41"/>
      <c r="M316" s="41"/>
      <c r="N316" s="41">
        <v>46</v>
      </c>
      <c r="O316" s="41"/>
      <c r="P316" s="41"/>
      <c r="Q316" s="41"/>
      <c r="R316" s="41"/>
      <c r="S316" s="41"/>
      <c r="T316" s="41"/>
      <c r="U316" s="41"/>
      <c r="V316" s="41"/>
      <c r="W316" s="41"/>
      <c r="X316" s="41"/>
      <c r="Y316" s="41"/>
      <c r="Z316" s="41"/>
      <c r="AA316" s="41"/>
      <c r="AB316" s="41"/>
      <c r="AC316" s="41"/>
      <c r="AD316" s="41"/>
      <c r="AE316" s="41"/>
      <c r="AF316" s="41"/>
      <c r="AG316" s="41"/>
      <c r="AH316" s="41"/>
      <c r="AI316" s="41"/>
      <c r="AJ316" s="41"/>
    </row>
    <row r="317" spans="1:36" x14ac:dyDescent="0.35">
      <c r="A317" s="42">
        <v>47</v>
      </c>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row>
    <row r="318" spans="1:36" x14ac:dyDescent="0.35">
      <c r="A318" s="43" t="s">
        <v>333</v>
      </c>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row>
    <row r="319" spans="1:36" x14ac:dyDescent="0.35">
      <c r="A319" s="44" t="s">
        <v>195</v>
      </c>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row>
    <row r="320" spans="1:36" x14ac:dyDescent="0.35">
      <c r="A320" s="55" t="s">
        <v>164</v>
      </c>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row>
    <row r="321" spans="1:36" x14ac:dyDescent="0.35">
      <c r="A321" s="56" t="s">
        <v>163</v>
      </c>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row>
    <row r="322" spans="1:36" x14ac:dyDescent="0.35">
      <c r="A322" s="57" t="s">
        <v>138</v>
      </c>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row>
    <row r="323" spans="1:36" x14ac:dyDescent="0.35">
      <c r="A323" s="58" t="s">
        <v>365</v>
      </c>
      <c r="B323" s="41"/>
      <c r="C323" s="41"/>
      <c r="D323" s="41"/>
      <c r="E323" s="41"/>
      <c r="F323" s="41"/>
      <c r="G323" s="41"/>
      <c r="H323" s="41"/>
      <c r="I323" s="41">
        <v>47</v>
      </c>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row>
    <row r="324" spans="1:36" x14ac:dyDescent="0.35">
      <c r="A324" s="42">
        <v>48</v>
      </c>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row>
    <row r="325" spans="1:36" x14ac:dyDescent="0.35">
      <c r="A325" s="43" t="s">
        <v>334</v>
      </c>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row>
    <row r="326" spans="1:36" x14ac:dyDescent="0.35">
      <c r="A326" s="44" t="s">
        <v>177</v>
      </c>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row>
    <row r="327" spans="1:36" x14ac:dyDescent="0.35">
      <c r="A327" s="55" t="s">
        <v>167</v>
      </c>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row>
    <row r="328" spans="1:36" x14ac:dyDescent="0.35">
      <c r="A328" s="56" t="s">
        <v>166</v>
      </c>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row>
    <row r="329" spans="1:36" x14ac:dyDescent="0.35">
      <c r="A329" s="57" t="s">
        <v>138</v>
      </c>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row>
    <row r="330" spans="1:36" x14ac:dyDescent="0.35">
      <c r="A330" s="58" t="s">
        <v>372</v>
      </c>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v>48</v>
      </c>
      <c r="AJ330" s="41"/>
    </row>
    <row r="331" spans="1:36" x14ac:dyDescent="0.35">
      <c r="A331" s="42">
        <v>49</v>
      </c>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row>
    <row r="332" spans="1:36" x14ac:dyDescent="0.35">
      <c r="A332" s="43" t="s">
        <v>335</v>
      </c>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row>
    <row r="333" spans="1:36" x14ac:dyDescent="0.35">
      <c r="A333" s="44" t="s">
        <v>205</v>
      </c>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row>
    <row r="334" spans="1:36" x14ac:dyDescent="0.35">
      <c r="A334" s="55" t="s">
        <v>167</v>
      </c>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row>
    <row r="335" spans="1:36" x14ac:dyDescent="0.35">
      <c r="A335" s="56" t="s">
        <v>166</v>
      </c>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row>
    <row r="336" spans="1:36" x14ac:dyDescent="0.35">
      <c r="A336" s="57" t="s">
        <v>142</v>
      </c>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row>
    <row r="337" spans="1:36" x14ac:dyDescent="0.35">
      <c r="A337" s="58" t="s">
        <v>359</v>
      </c>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v>49</v>
      </c>
      <c r="AB337" s="41"/>
      <c r="AC337" s="41"/>
      <c r="AD337" s="41"/>
      <c r="AE337" s="41"/>
      <c r="AF337" s="41"/>
      <c r="AG337" s="41"/>
      <c r="AH337" s="41"/>
      <c r="AI337" s="41"/>
      <c r="AJ337" s="41"/>
    </row>
    <row r="338" spans="1:36" x14ac:dyDescent="0.35">
      <c r="A338" s="42">
        <v>50</v>
      </c>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row>
    <row r="339" spans="1:36" x14ac:dyDescent="0.35">
      <c r="A339" s="43" t="s">
        <v>336</v>
      </c>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row>
    <row r="340" spans="1:36" x14ac:dyDescent="0.35">
      <c r="A340" s="44" t="s">
        <v>206</v>
      </c>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row>
    <row r="341" spans="1:36" x14ac:dyDescent="0.35">
      <c r="A341" s="55" t="s">
        <v>144</v>
      </c>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row>
    <row r="342" spans="1:36" x14ac:dyDescent="0.35">
      <c r="A342" s="56" t="s">
        <v>143</v>
      </c>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row>
    <row r="343" spans="1:36" x14ac:dyDescent="0.35">
      <c r="A343" s="57" t="s">
        <v>142</v>
      </c>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row>
    <row r="344" spans="1:36" x14ac:dyDescent="0.35">
      <c r="A344" s="58" t="s">
        <v>371</v>
      </c>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v>50</v>
      </c>
      <c r="AG344" s="41"/>
      <c r="AH344" s="41"/>
      <c r="AI344" s="41"/>
      <c r="AJ344"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33" activePane="bottomRight" state="frozen"/>
      <selection pane="topRight" activeCell="B1" sqref="B1"/>
      <selection pane="bottomLeft" activeCell="A2" sqref="A2"/>
      <selection pane="bottomRight" activeCell="K2" sqref="K2:K51"/>
    </sheetView>
  </sheetViews>
  <sheetFormatPr defaultRowHeight="14.5" x14ac:dyDescent="0.35"/>
  <cols>
    <col min="1" max="1" width="9.81640625" bestFit="1" customWidth="1"/>
    <col min="2" max="2" width="30.54296875" bestFit="1" customWidth="1"/>
    <col min="3" max="3" width="8" customWidth="1"/>
    <col min="4" max="4" width="12" customWidth="1"/>
    <col min="5" max="5" width="11.81640625" bestFit="1" customWidth="1"/>
    <col min="6" max="6" width="13.81640625" bestFit="1" customWidth="1"/>
    <col min="7" max="7" width="11.54296875" style="26" bestFit="1" customWidth="1"/>
    <col min="8" max="8" width="13.453125" customWidth="1"/>
    <col min="9" max="9" width="9.1796875" customWidth="1"/>
    <col min="10" max="10" width="12.81640625" bestFit="1" customWidth="1"/>
    <col min="11" max="11" width="15.54296875" customWidth="1"/>
    <col min="12" max="12" width="13.81640625" customWidth="1"/>
    <col min="13" max="13" width="29.7265625" bestFit="1"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5" t="s">
        <v>222</v>
      </c>
      <c r="B1" s="7" t="s">
        <v>221</v>
      </c>
      <c r="C1" s="5" t="s">
        <v>0</v>
      </c>
      <c r="D1" s="5" t="s">
        <v>1</v>
      </c>
      <c r="E1" s="5" t="s">
        <v>2</v>
      </c>
      <c r="F1" s="5" t="s">
        <v>3</v>
      </c>
      <c r="G1" s="24" t="s">
        <v>4</v>
      </c>
      <c r="H1" s="5" t="s">
        <v>5</v>
      </c>
      <c r="I1" s="5" t="s">
        <v>170</v>
      </c>
      <c r="J1" s="5" t="s">
        <v>137</v>
      </c>
      <c r="K1" s="5" t="s">
        <v>228</v>
      </c>
      <c r="L1" s="5" t="s">
        <v>136</v>
      </c>
      <c r="M1" s="5" t="s">
        <v>233</v>
      </c>
      <c r="N1" s="8" t="s">
        <v>245</v>
      </c>
      <c r="O1" s="5" t="s">
        <v>207</v>
      </c>
      <c r="P1" s="5" t="s">
        <v>208</v>
      </c>
      <c r="Q1" s="5" t="s">
        <v>171</v>
      </c>
      <c r="R1" s="5" t="s">
        <v>172</v>
      </c>
      <c r="S1" s="5" t="s">
        <v>238</v>
      </c>
    </row>
    <row r="2" spans="1:19" x14ac:dyDescent="0.35">
      <c r="A2" s="35">
        <v>1</v>
      </c>
      <c r="B2" s="3" t="str">
        <f>CONCATENATE(UPPER(C2)," ",UPPER(D2)," ",UPPER(E2)," ",UPPER(F2))</f>
        <v>MS. ANNIE  ABBOTT</v>
      </c>
      <c r="C2" s="3" t="s">
        <v>6</v>
      </c>
      <c r="D2" s="3" t="s">
        <v>7</v>
      </c>
      <c r="E2" s="3"/>
      <c r="F2" s="3" t="s">
        <v>8</v>
      </c>
      <c r="G2" s="25">
        <v>35699</v>
      </c>
      <c r="H2" s="3" t="s">
        <v>9</v>
      </c>
      <c r="I2" s="3" t="s">
        <v>138</v>
      </c>
      <c r="J2" s="4" t="s">
        <v>141</v>
      </c>
      <c r="K2" s="4" t="str">
        <f>INDEX(LOCATION!$A$1:$M$3,MATCH(SPORTSMEN!$K$1,LOCATION!$A$1:$A$3,0),MATCH(SPORTSMEN!$J2,LOCATION!$A$2:$M$2,0))</f>
        <v>USA</v>
      </c>
      <c r="L2" s="4" t="str">
        <f>INDEX(LOCATION!$A$1:$M$3,MATCH(SPORTSMEN!$L$1,LOCATION!$A$1:$A$3,0),MATCH(SPORTSMEN!$J2,LOCATION!$A$2:$M$2,0))</f>
        <v>English</v>
      </c>
      <c r="M2" s="4" t="str">
        <f>IF(L2="ENGLISH",CONCATENATE(LOWER(F2),".",LOWER(D2))&amp;"@xyz.org",CONCATENATE(LOWER(F2),".",LOWER(D2))&amp;"@xyz.com")</f>
        <v>abbott.annie@xyz.org</v>
      </c>
      <c r="N2" s="37">
        <v>94</v>
      </c>
      <c r="O2" s="3" t="s">
        <v>209</v>
      </c>
      <c r="P2" s="3" t="s">
        <v>210</v>
      </c>
      <c r="Q2" s="3" t="str">
        <f>INDEX(SPORT!$A$1:$B$33,MATCH($R2,SPORT!$B$1:$B$33,0),MATCH(SPORTSMEN!$Q$1,SPORT!$A$1:$B$1,0))</f>
        <v>INDOOR</v>
      </c>
      <c r="R2" s="3" t="s">
        <v>174</v>
      </c>
      <c r="S2" s="38">
        <v>80727</v>
      </c>
    </row>
    <row r="3" spans="1:19" x14ac:dyDescent="0.35">
      <c r="A3" s="35">
        <v>2</v>
      </c>
      <c r="B3" s="3" t="str">
        <f t="shared" ref="B3:B51" si="0">CONCATENATE(UPPER(C3)," ",UPPER(D3)," ",UPPER(E3)," ",UPPER(F3))</f>
        <v>MS. AURELIE  LIESUCHKE</v>
      </c>
      <c r="C3" s="2" t="s">
        <v>6</v>
      </c>
      <c r="D3" s="2" t="s">
        <v>10</v>
      </c>
      <c r="E3" s="2"/>
      <c r="F3" s="2" t="s">
        <v>11</v>
      </c>
      <c r="G3" s="25">
        <v>33641</v>
      </c>
      <c r="H3" s="2" t="s">
        <v>12</v>
      </c>
      <c r="I3" s="2" t="s">
        <v>138</v>
      </c>
      <c r="J3" s="4" t="s">
        <v>141</v>
      </c>
      <c r="K3" s="4" t="str">
        <f>INDEX(LOCATION!$A$1:$M$3,MATCH(SPORTSMEN!$K$1,LOCATION!$A$1:$A$3,0),MATCH(SPORTSMEN!$J3,LOCATION!$A$2:$M$2,0))</f>
        <v>USA</v>
      </c>
      <c r="L3" s="4" t="str">
        <f>INDEX(LOCATION!$A$1:$M$3,MATCH(SPORTSMEN!$L$1,LOCATION!$A$1:$A$3,0),MATCH(SPORTSMEN!$J3,LOCATION!$A$2:$M$2,0))</f>
        <v>English</v>
      </c>
      <c r="M3" s="4" t="str">
        <f t="shared" ref="M3:M51" si="1">IF(L3="ENGLISH",CONCATENATE(LOWER(F3),".",LOWER(D3))&amp;"@xyz.org",CONCATENATE(LOWER(F3),".",LOWER(D3))&amp;"@xyz.com")</f>
        <v>liesuchke.aurelie@xyz.org</v>
      </c>
      <c r="N3" s="37">
        <v>84.2</v>
      </c>
      <c r="O3" s="2" t="s">
        <v>211</v>
      </c>
      <c r="P3" s="2" t="s">
        <v>212</v>
      </c>
      <c r="Q3" s="3" t="str">
        <f>INDEX(SPORT!$A$1:$B$33,MATCH($R3,SPORT!$B$1:$B$33,0),MATCH(SPORTSMEN!$Q$1,SPORT!$A$1:$B$1,0))</f>
        <v>INDOOR</v>
      </c>
      <c r="R3" s="2" t="s">
        <v>175</v>
      </c>
      <c r="S3" s="38">
        <v>87471</v>
      </c>
    </row>
    <row r="4" spans="1:19" x14ac:dyDescent="0.35">
      <c r="A4" s="35">
        <v>3</v>
      </c>
      <c r="B4" s="3" t="str">
        <f t="shared" si="0"/>
        <v>SR. TOMAS FERREIRA FILHO</v>
      </c>
      <c r="C4" s="2" t="s">
        <v>13</v>
      </c>
      <c r="D4" s="2" t="s">
        <v>14</v>
      </c>
      <c r="E4" s="2" t="s">
        <v>15</v>
      </c>
      <c r="F4" s="2" t="s">
        <v>16</v>
      </c>
      <c r="G4" s="25">
        <v>25394</v>
      </c>
      <c r="H4" s="2" t="s">
        <v>17</v>
      </c>
      <c r="I4" s="2" t="s">
        <v>142</v>
      </c>
      <c r="J4" s="4" t="s">
        <v>145</v>
      </c>
      <c r="K4" s="4" t="str">
        <f>INDEX(LOCATION!$A$1:$M$3,MATCH(SPORTSMEN!$K$1,LOCATION!$A$1:$A$3,0),MATCH(SPORTSMEN!$J4,LOCATION!$A$2:$M$2,0))</f>
        <v>BRAZIL</v>
      </c>
      <c r="L4" s="4" t="str">
        <f>INDEX(LOCATION!$A$1:$M$3,MATCH(SPORTSMEN!$L$1,LOCATION!$A$1:$A$3,0),MATCH(SPORTSMEN!$J4,LOCATION!$A$2:$M$2,0))</f>
        <v>Portuguese</v>
      </c>
      <c r="M4" s="4" t="str">
        <f t="shared" si="1"/>
        <v>filho.tomas@xyz.com</v>
      </c>
      <c r="N4" s="37">
        <v>52.9</v>
      </c>
      <c r="O4" s="2" t="s">
        <v>213</v>
      </c>
      <c r="P4" s="2" t="s">
        <v>210</v>
      </c>
      <c r="Q4" s="3" t="str">
        <f>INDEX(SPORT!$A$1:$B$33,MATCH($R4,SPORT!$B$1:$B$33,0),MATCH(SPORTSMEN!$Q$1,SPORT!$A$1:$B$1,0))</f>
        <v>OUTDOOR</v>
      </c>
      <c r="R4" s="2" t="s">
        <v>177</v>
      </c>
      <c r="S4" s="38">
        <v>64724</v>
      </c>
    </row>
    <row r="5" spans="1:19" x14ac:dyDescent="0.35">
      <c r="A5" s="35">
        <v>4</v>
      </c>
      <c r="B5" s="3" t="str">
        <f t="shared" si="0"/>
        <v>MS. DARBY  CRUICKSHANK</v>
      </c>
      <c r="C5" s="2" t="s">
        <v>6</v>
      </c>
      <c r="D5" s="2" t="s">
        <v>18</v>
      </c>
      <c r="E5" s="2"/>
      <c r="F5" s="2" t="s">
        <v>19</v>
      </c>
      <c r="G5" s="25">
        <v>27532</v>
      </c>
      <c r="H5" s="2" t="s">
        <v>20</v>
      </c>
      <c r="I5" s="2" t="s">
        <v>138</v>
      </c>
      <c r="J5" s="4" t="s">
        <v>141</v>
      </c>
      <c r="K5" s="4" t="str">
        <f>INDEX(LOCATION!$A$1:$M$3,MATCH(SPORTSMEN!$K$1,LOCATION!$A$1:$A$3,0),MATCH(SPORTSMEN!$J5,LOCATION!$A$2:$M$2,0))</f>
        <v>USA</v>
      </c>
      <c r="L5" s="4" t="str">
        <f>INDEX(LOCATION!$A$1:$M$3,MATCH(SPORTSMEN!$L$1,LOCATION!$A$1:$A$3,0),MATCH(SPORTSMEN!$J5,LOCATION!$A$2:$M$2,0))</f>
        <v>English</v>
      </c>
      <c r="M5" s="4" t="str">
        <f t="shared" si="1"/>
        <v>cruickshank.darby@xyz.org</v>
      </c>
      <c r="N5" s="37">
        <v>48.9</v>
      </c>
      <c r="O5" s="2" t="s">
        <v>209</v>
      </c>
      <c r="P5" s="2" t="s">
        <v>212</v>
      </c>
      <c r="Q5" s="3" t="str">
        <f>INDEX(SPORT!$A$1:$B$33,MATCH($R5,SPORT!$B$1:$B$33,0),MATCH(SPORTSMEN!$Q$1,SPORT!$A$1:$B$1,0))</f>
        <v>OUTDOOR</v>
      </c>
      <c r="R5" s="2" t="s">
        <v>178</v>
      </c>
      <c r="S5" s="38">
        <v>110823</v>
      </c>
    </row>
    <row r="6" spans="1:19" x14ac:dyDescent="0.35">
      <c r="A6" s="35">
        <v>5</v>
      </c>
      <c r="B6" s="3" t="str">
        <f t="shared" si="0"/>
        <v>DR. JAYDON  BORER</v>
      </c>
      <c r="C6" s="2" t="s">
        <v>21</v>
      </c>
      <c r="D6" s="2" t="s">
        <v>22</v>
      </c>
      <c r="E6" s="2"/>
      <c r="F6" s="2" t="s">
        <v>23</v>
      </c>
      <c r="G6" s="25">
        <v>25706</v>
      </c>
      <c r="H6" s="2" t="s">
        <v>20</v>
      </c>
      <c r="I6" s="2" t="s">
        <v>142</v>
      </c>
      <c r="J6" s="4" t="s">
        <v>141</v>
      </c>
      <c r="K6" s="4" t="str">
        <f>INDEX(LOCATION!$A$1:$M$3,MATCH(SPORTSMEN!$K$1,LOCATION!$A$1:$A$3,0),MATCH(SPORTSMEN!$J6,LOCATION!$A$2:$M$2,0))</f>
        <v>USA</v>
      </c>
      <c r="L6" s="4" t="str">
        <f>INDEX(LOCATION!$A$1:$M$3,MATCH(SPORTSMEN!$L$1,LOCATION!$A$1:$A$3,0),MATCH(SPORTSMEN!$J6,LOCATION!$A$2:$M$2,0))</f>
        <v>English</v>
      </c>
      <c r="M6" s="4" t="str">
        <f t="shared" si="1"/>
        <v>borer.jaydon@xyz.org</v>
      </c>
      <c r="N6" s="37">
        <v>84.8</v>
      </c>
      <c r="O6" s="2" t="s">
        <v>214</v>
      </c>
      <c r="P6" s="2" t="s">
        <v>215</v>
      </c>
      <c r="Q6" s="3" t="str">
        <f>INDEX(SPORT!$A$1:$B$33,MATCH($R6,SPORT!$B$1:$B$33,0),MATCH(SPORTSMEN!$Q$1,SPORT!$A$1:$B$1,0))</f>
        <v>INDOOR</v>
      </c>
      <c r="R6" s="2" t="s">
        <v>179</v>
      </c>
      <c r="S6" s="38">
        <v>56916</v>
      </c>
    </row>
    <row r="7" spans="1:19" x14ac:dyDescent="0.35">
      <c r="A7" s="35">
        <v>6</v>
      </c>
      <c r="B7" s="3" t="str">
        <f t="shared" si="0"/>
        <v>MR. MORIAH   LYNCH</v>
      </c>
      <c r="C7" s="2" t="s">
        <v>24</v>
      </c>
      <c r="D7" s="2" t="s">
        <v>25</v>
      </c>
      <c r="E7" s="2"/>
      <c r="F7" s="2" t="s">
        <v>26</v>
      </c>
      <c r="G7" s="25">
        <v>33944</v>
      </c>
      <c r="H7" s="2" t="s">
        <v>27</v>
      </c>
      <c r="I7" s="2" t="s">
        <v>142</v>
      </c>
      <c r="J7" s="4" t="s">
        <v>141</v>
      </c>
      <c r="K7" s="4" t="str">
        <f>INDEX(LOCATION!$A$1:$M$3,MATCH(SPORTSMEN!$K$1,LOCATION!$A$1:$A$3,0),MATCH(SPORTSMEN!$J7,LOCATION!$A$2:$M$2,0))</f>
        <v>USA</v>
      </c>
      <c r="L7" s="4" t="str">
        <f>INDEX(LOCATION!$A$1:$M$3,MATCH(SPORTSMEN!$L$1,LOCATION!$A$1:$A$3,0),MATCH(SPORTSMEN!$J7,LOCATION!$A$2:$M$2,0))</f>
        <v>English</v>
      </c>
      <c r="M7" s="4" t="str">
        <f t="shared" si="1"/>
        <v>lynch.moriah @xyz.org</v>
      </c>
      <c r="N7" s="37">
        <v>83.2</v>
      </c>
      <c r="O7" s="2" t="s">
        <v>214</v>
      </c>
      <c r="P7" s="2" t="s">
        <v>212</v>
      </c>
      <c r="Q7" s="3" t="str">
        <f>INDEX(SPORT!$A$1:$B$33,MATCH($R7,SPORT!$B$1:$B$33,0),MATCH(SPORTSMEN!$Q$1,SPORT!$A$1:$B$1,0))</f>
        <v>INDOOR</v>
      </c>
      <c r="R7" s="2" t="s">
        <v>180</v>
      </c>
      <c r="S7" s="38">
        <v>51133</v>
      </c>
    </row>
    <row r="8" spans="1:19" x14ac:dyDescent="0.35">
      <c r="A8" s="35">
        <v>7</v>
      </c>
      <c r="B8" s="3" t="str">
        <f t="shared" si="0"/>
        <v>MS. AMIYA  EICHMANN</v>
      </c>
      <c r="C8" s="2" t="s">
        <v>6</v>
      </c>
      <c r="D8" s="2" t="s">
        <v>28</v>
      </c>
      <c r="E8" s="2"/>
      <c r="F8" s="2" t="s">
        <v>29</v>
      </c>
      <c r="G8" s="25">
        <v>36370</v>
      </c>
      <c r="H8" s="2" t="s">
        <v>30</v>
      </c>
      <c r="I8" s="2" t="s">
        <v>138</v>
      </c>
      <c r="J8" s="4" t="s">
        <v>141</v>
      </c>
      <c r="K8" s="4" t="str">
        <f>INDEX(LOCATION!$A$1:$M$3,MATCH(SPORTSMEN!$K$1,LOCATION!$A$1:$A$3,0),MATCH(SPORTSMEN!$J8,LOCATION!$A$2:$M$2,0))</f>
        <v>USA</v>
      </c>
      <c r="L8" s="4" t="str">
        <f>INDEX(LOCATION!$A$1:$M$3,MATCH(SPORTSMEN!$L$1,LOCATION!$A$1:$A$3,0),MATCH(SPORTSMEN!$J8,LOCATION!$A$2:$M$2,0))</f>
        <v>English</v>
      </c>
      <c r="M8" s="4" t="str">
        <f t="shared" si="1"/>
        <v>eichmann.amiya@xyz.org</v>
      </c>
      <c r="N8" s="37">
        <v>61.1</v>
      </c>
      <c r="O8" s="2" t="s">
        <v>214</v>
      </c>
      <c r="P8" s="2" t="s">
        <v>215</v>
      </c>
      <c r="Q8" s="3" t="str">
        <f>INDEX(SPORT!$A$1:$B$33,MATCH($R8,SPORT!$B$1:$B$33,0),MATCH(SPORTSMEN!$Q$1,SPORT!$A$1:$B$1,0))</f>
        <v>OUTDOOR</v>
      </c>
      <c r="R8" s="2" t="s">
        <v>181</v>
      </c>
      <c r="S8" s="38">
        <v>65465</v>
      </c>
    </row>
    <row r="9" spans="1:19" x14ac:dyDescent="0.35">
      <c r="A9" s="35">
        <v>8</v>
      </c>
      <c r="B9" s="3" t="str">
        <f t="shared" si="0"/>
        <v>MR. PIERCE  RAU</v>
      </c>
      <c r="C9" s="2" t="s">
        <v>24</v>
      </c>
      <c r="D9" s="2" t="s">
        <v>31</v>
      </c>
      <c r="E9" s="2"/>
      <c r="F9" s="2" t="s">
        <v>32</v>
      </c>
      <c r="G9" s="25">
        <v>23141</v>
      </c>
      <c r="H9" s="2" t="s">
        <v>20</v>
      </c>
      <c r="I9" s="2" t="s">
        <v>142</v>
      </c>
      <c r="J9" s="4" t="s">
        <v>141</v>
      </c>
      <c r="K9" s="4" t="str">
        <f>INDEX(LOCATION!$A$1:$M$3,MATCH(SPORTSMEN!$K$1,LOCATION!$A$1:$A$3,0),MATCH(SPORTSMEN!$J9,LOCATION!$A$2:$M$2,0))</f>
        <v>USA</v>
      </c>
      <c r="L9" s="4" t="str">
        <f>INDEX(LOCATION!$A$1:$M$3,MATCH(SPORTSMEN!$L$1,LOCATION!$A$1:$A$3,0),MATCH(SPORTSMEN!$J9,LOCATION!$A$2:$M$2,0))</f>
        <v>English</v>
      </c>
      <c r="M9" s="4" t="str">
        <f t="shared" si="1"/>
        <v>rau.pierce@xyz.org</v>
      </c>
      <c r="N9" s="37">
        <v>105.7</v>
      </c>
      <c r="O9" s="2" t="s">
        <v>213</v>
      </c>
      <c r="P9" s="2" t="s">
        <v>216</v>
      </c>
      <c r="Q9" s="3" t="str">
        <f>INDEX(SPORT!$A$1:$B$33,MATCH($R9,SPORT!$B$1:$B$33,0),MATCH(SPORTSMEN!$Q$1,SPORT!$A$1:$B$1,0))</f>
        <v>INDOOR</v>
      </c>
      <c r="R9" s="2" t="s">
        <v>182</v>
      </c>
      <c r="S9" s="38">
        <v>109885</v>
      </c>
    </row>
    <row r="10" spans="1:19" x14ac:dyDescent="0.35">
      <c r="A10" s="35">
        <v>9</v>
      </c>
      <c r="B10" s="3" t="str">
        <f t="shared" si="0"/>
        <v>MS. AMELIA  STEVENS</v>
      </c>
      <c r="C10" s="2" t="s">
        <v>6</v>
      </c>
      <c r="D10" s="2" t="s">
        <v>33</v>
      </c>
      <c r="E10" s="2"/>
      <c r="F10" s="2" t="s">
        <v>34</v>
      </c>
      <c r="G10" s="25">
        <v>25965</v>
      </c>
      <c r="H10" s="2" t="s">
        <v>12</v>
      </c>
      <c r="I10" s="2" t="s">
        <v>138</v>
      </c>
      <c r="J10" s="4" t="s">
        <v>147</v>
      </c>
      <c r="K10" s="4" t="str">
        <f>INDEX(LOCATION!$A$1:$M$3,MATCH(SPORTSMEN!$K$1,LOCATION!$A$1:$A$3,0),MATCH(SPORTSMEN!$J10,LOCATION!$A$2:$M$2,0))</f>
        <v>UK</v>
      </c>
      <c r="L10" s="4" t="str">
        <f>INDEX(LOCATION!$A$1:$M$3,MATCH(SPORTSMEN!$L$1,LOCATION!$A$1:$A$3,0),MATCH(SPORTSMEN!$J10,LOCATION!$A$2:$M$2,0))</f>
        <v>English</v>
      </c>
      <c r="M10" s="4" t="str">
        <f t="shared" si="1"/>
        <v>stevens.amelia@xyz.org</v>
      </c>
      <c r="N10" s="37">
        <v>65.3</v>
      </c>
      <c r="O10" s="2" t="s">
        <v>214</v>
      </c>
      <c r="P10" s="2" t="s">
        <v>216</v>
      </c>
      <c r="Q10" s="3" t="str">
        <f>INDEX(SPORT!$A$1:$B$33,MATCH($R10,SPORT!$B$1:$B$33,0),MATCH(SPORTSMEN!$Q$1,SPORT!$A$1:$B$1,0))</f>
        <v>INDOOR</v>
      </c>
      <c r="R10" s="2" t="s">
        <v>183</v>
      </c>
      <c r="S10" s="38">
        <v>60061</v>
      </c>
    </row>
    <row r="11" spans="1:19" x14ac:dyDescent="0.35">
      <c r="A11" s="35">
        <v>10</v>
      </c>
      <c r="B11" s="3" t="str">
        <f t="shared" si="0"/>
        <v>MR. TOBY  SIMPSON</v>
      </c>
      <c r="C11" s="2" t="s">
        <v>24</v>
      </c>
      <c r="D11" s="2" t="s">
        <v>35</v>
      </c>
      <c r="E11" s="2"/>
      <c r="F11" s="2" t="s">
        <v>36</v>
      </c>
      <c r="G11" s="25">
        <v>23732</v>
      </c>
      <c r="H11" s="2" t="s">
        <v>27</v>
      </c>
      <c r="I11" s="2" t="s">
        <v>142</v>
      </c>
      <c r="J11" s="4" t="s">
        <v>147</v>
      </c>
      <c r="K11" s="4" t="str">
        <f>INDEX(LOCATION!$A$1:$M$3,MATCH(SPORTSMEN!$K$1,LOCATION!$A$1:$A$3,0),MATCH(SPORTSMEN!$J11,LOCATION!$A$2:$M$2,0))</f>
        <v>UK</v>
      </c>
      <c r="L11" s="4" t="str">
        <f>INDEX(LOCATION!$A$1:$M$3,MATCH(SPORTSMEN!$L$1,LOCATION!$A$1:$A$3,0),MATCH(SPORTSMEN!$J11,LOCATION!$A$2:$M$2,0))</f>
        <v>English</v>
      </c>
      <c r="M11" s="4" t="str">
        <f t="shared" si="1"/>
        <v>simpson.toby@xyz.org</v>
      </c>
      <c r="N11" s="37">
        <v>62.9</v>
      </c>
      <c r="O11" s="2" t="s">
        <v>213</v>
      </c>
      <c r="P11" s="2" t="s">
        <v>217</v>
      </c>
      <c r="Q11" s="3" t="str">
        <f>INDEX(SPORT!$A$1:$B$33,MATCH($R11,SPORT!$B$1:$B$33,0),MATCH(SPORTSMEN!$Q$1,SPORT!$A$1:$B$1,0))</f>
        <v>OUTDOOR</v>
      </c>
      <c r="R11" s="2" t="s">
        <v>181</v>
      </c>
      <c r="S11" s="38">
        <v>32758</v>
      </c>
    </row>
    <row r="12" spans="1:19" x14ac:dyDescent="0.35">
      <c r="A12" s="35">
        <v>11</v>
      </c>
      <c r="B12" s="3" t="str">
        <f t="shared" si="0"/>
        <v>SIR ETHAN  MURPHY</v>
      </c>
      <c r="C12" s="2" t="s">
        <v>37</v>
      </c>
      <c r="D12" s="2" t="s">
        <v>38</v>
      </c>
      <c r="E12" s="2"/>
      <c r="F12" s="2" t="s">
        <v>39</v>
      </c>
      <c r="G12" s="25">
        <v>31733</v>
      </c>
      <c r="H12" s="2" t="s">
        <v>40</v>
      </c>
      <c r="I12" s="2" t="s">
        <v>142</v>
      </c>
      <c r="J12" s="4" t="s">
        <v>147</v>
      </c>
      <c r="K12" s="4" t="str">
        <f>INDEX(LOCATION!$A$1:$M$3,MATCH(SPORTSMEN!$K$1,LOCATION!$A$1:$A$3,0),MATCH(SPORTSMEN!$J12,LOCATION!$A$2:$M$2,0))</f>
        <v>UK</v>
      </c>
      <c r="L12" s="4" t="str">
        <f>INDEX(LOCATION!$A$1:$M$3,MATCH(SPORTSMEN!$L$1,LOCATION!$A$1:$A$3,0),MATCH(SPORTSMEN!$J12,LOCATION!$A$2:$M$2,0))</f>
        <v>English</v>
      </c>
      <c r="M12" s="4" t="str">
        <f t="shared" si="1"/>
        <v>murphy.ethan@xyz.org</v>
      </c>
      <c r="N12" s="37">
        <v>104.3</v>
      </c>
      <c r="O12" s="2" t="s">
        <v>211</v>
      </c>
      <c r="P12" s="2" t="s">
        <v>217</v>
      </c>
      <c r="Q12" s="3" t="str">
        <f>INDEX(SPORT!$A$1:$B$33,MATCH($R12,SPORT!$B$1:$B$33,0),MATCH(SPORTSMEN!$Q$1,SPORT!$A$1:$B$1,0))</f>
        <v>OUTDOOR</v>
      </c>
      <c r="R12" s="2" t="s">
        <v>184</v>
      </c>
      <c r="S12" s="38">
        <v>99613</v>
      </c>
    </row>
    <row r="13" spans="1:19" x14ac:dyDescent="0.35">
      <c r="A13" s="35">
        <v>12</v>
      </c>
      <c r="B13" s="3" t="str">
        <f t="shared" si="0"/>
        <v>MRS. ASHLEY  WOOD</v>
      </c>
      <c r="C13" s="2" t="s">
        <v>41</v>
      </c>
      <c r="D13" s="2" t="s">
        <v>42</v>
      </c>
      <c r="E13" s="2"/>
      <c r="F13" s="2" t="s">
        <v>43</v>
      </c>
      <c r="G13" s="25">
        <v>28412</v>
      </c>
      <c r="H13" s="2" t="s">
        <v>9</v>
      </c>
      <c r="I13" s="2" t="s">
        <v>138</v>
      </c>
      <c r="J13" s="4" t="s">
        <v>147</v>
      </c>
      <c r="K13" s="4" t="str">
        <f>INDEX(LOCATION!$A$1:$M$3,MATCH(SPORTSMEN!$K$1,LOCATION!$A$1:$A$3,0),MATCH(SPORTSMEN!$J13,LOCATION!$A$2:$M$2,0))</f>
        <v>UK</v>
      </c>
      <c r="L13" s="4" t="str">
        <f>INDEX(LOCATION!$A$1:$M$3,MATCH(SPORTSMEN!$L$1,LOCATION!$A$1:$A$3,0),MATCH(SPORTSMEN!$J13,LOCATION!$A$2:$M$2,0))</f>
        <v>English</v>
      </c>
      <c r="M13" s="4" t="str">
        <f t="shared" si="1"/>
        <v>wood.ashley@xyz.org</v>
      </c>
      <c r="N13" s="37">
        <v>100.7</v>
      </c>
      <c r="O13" s="2" t="s">
        <v>211</v>
      </c>
      <c r="P13" s="2" t="s">
        <v>217</v>
      </c>
      <c r="Q13" s="3" t="str">
        <f>INDEX(SPORT!$A$1:$B$33,MATCH($R13,SPORT!$B$1:$B$33,0),MATCH(SPORTSMEN!$Q$1,SPORT!$A$1:$B$1,0))</f>
        <v>OUTDOOR</v>
      </c>
      <c r="R13" s="2" t="s">
        <v>185</v>
      </c>
      <c r="S13" s="38">
        <v>56595</v>
      </c>
    </row>
    <row r="14" spans="1:19" x14ac:dyDescent="0.35">
      <c r="A14" s="35">
        <v>13</v>
      </c>
      <c r="B14" s="3" t="str">
        <f t="shared" si="0"/>
        <v>MS. MEGAN  SCOTT</v>
      </c>
      <c r="C14" s="2" t="s">
        <v>6</v>
      </c>
      <c r="D14" s="2" t="s">
        <v>44</v>
      </c>
      <c r="E14" s="2"/>
      <c r="F14" s="2" t="s">
        <v>45</v>
      </c>
      <c r="G14" s="25">
        <v>28168</v>
      </c>
      <c r="H14" s="2" t="s">
        <v>12</v>
      </c>
      <c r="I14" s="2" t="s">
        <v>138</v>
      </c>
      <c r="J14" s="4" t="s">
        <v>147</v>
      </c>
      <c r="K14" s="4" t="str">
        <f>INDEX(LOCATION!$A$1:$M$3,MATCH(SPORTSMEN!$K$1,LOCATION!$A$1:$A$3,0),MATCH(SPORTSMEN!$J14,LOCATION!$A$2:$M$2,0))</f>
        <v>UK</v>
      </c>
      <c r="L14" s="4" t="str">
        <f>INDEX(LOCATION!$A$1:$M$3,MATCH(SPORTSMEN!$L$1,LOCATION!$A$1:$A$3,0),MATCH(SPORTSMEN!$J14,LOCATION!$A$2:$M$2,0))</f>
        <v>English</v>
      </c>
      <c r="M14" s="4" t="str">
        <f t="shared" si="1"/>
        <v>scott.megan@xyz.org</v>
      </c>
      <c r="N14" s="37">
        <v>70.900000000000006</v>
      </c>
      <c r="O14" s="2" t="s">
        <v>209</v>
      </c>
      <c r="P14" s="2" t="s">
        <v>210</v>
      </c>
      <c r="Q14" s="3" t="str">
        <f>INDEX(SPORT!$A$1:$B$33,MATCH($R14,SPORT!$B$1:$B$33,0),MATCH(SPORTSMEN!$Q$1,SPORT!$A$1:$B$1,0))</f>
        <v>OUTDOOR</v>
      </c>
      <c r="R14" s="2" t="s">
        <v>186</v>
      </c>
      <c r="S14" s="38">
        <v>117408</v>
      </c>
    </row>
    <row r="15" spans="1:19" x14ac:dyDescent="0.35">
      <c r="A15" s="35">
        <v>14</v>
      </c>
      <c r="B15" s="3" t="str">
        <f t="shared" si="0"/>
        <v>HR. HELMUT  WEINHAE</v>
      </c>
      <c r="C15" s="2" t="s">
        <v>46</v>
      </c>
      <c r="D15" s="2" t="s">
        <v>47</v>
      </c>
      <c r="E15" s="2"/>
      <c r="F15" s="2" t="s">
        <v>48</v>
      </c>
      <c r="G15" s="25">
        <v>21788</v>
      </c>
      <c r="H15" s="2" t="s">
        <v>49</v>
      </c>
      <c r="I15" s="2" t="s">
        <v>142</v>
      </c>
      <c r="J15" s="4" t="s">
        <v>150</v>
      </c>
      <c r="K15" s="4" t="str">
        <f>INDEX(LOCATION!$A$1:$M$3,MATCH(SPORTSMEN!$K$1,LOCATION!$A$1:$A$3,0),MATCH(SPORTSMEN!$J15,LOCATION!$A$2:$M$2,0))</f>
        <v>GERMANY</v>
      </c>
      <c r="L15" s="4" t="str">
        <f>INDEX(LOCATION!$A$1:$M$3,MATCH(SPORTSMEN!$L$1,LOCATION!$A$1:$A$3,0),MATCH(SPORTSMEN!$J15,LOCATION!$A$2:$M$2,0))</f>
        <v>German</v>
      </c>
      <c r="M15" s="4" t="str">
        <f t="shared" si="1"/>
        <v>weinhae.helmut@xyz.com</v>
      </c>
      <c r="N15" s="37">
        <v>68.3</v>
      </c>
      <c r="O15" s="2" t="s">
        <v>218</v>
      </c>
      <c r="P15" s="2" t="s">
        <v>216</v>
      </c>
      <c r="Q15" s="3" t="str">
        <f>INDEX(SPORT!$A$1:$B$33,MATCH($R15,SPORT!$B$1:$B$33,0),MATCH(SPORTSMEN!$Q$1,SPORT!$A$1:$B$1,0))</f>
        <v>OUTDOOR</v>
      </c>
      <c r="R15" s="2" t="s">
        <v>187</v>
      </c>
      <c r="S15" s="38">
        <v>64862</v>
      </c>
    </row>
    <row r="16" spans="1:19" x14ac:dyDescent="0.35">
      <c r="A16" s="35">
        <v>15</v>
      </c>
      <c r="B16" s="3" t="str">
        <f t="shared" si="0"/>
        <v>PROF. MILENA  SCHOTIN</v>
      </c>
      <c r="C16" s="2" t="s">
        <v>50</v>
      </c>
      <c r="D16" s="2" t="s">
        <v>51</v>
      </c>
      <c r="E16" s="2"/>
      <c r="F16" s="2" t="s">
        <v>52</v>
      </c>
      <c r="G16" s="25">
        <v>23804</v>
      </c>
      <c r="H16" s="2" t="s">
        <v>53</v>
      </c>
      <c r="I16" s="2" t="s">
        <v>138</v>
      </c>
      <c r="J16" s="4" t="s">
        <v>150</v>
      </c>
      <c r="K16" s="4" t="str">
        <f>INDEX(LOCATION!$A$1:$M$3,MATCH(SPORTSMEN!$K$1,LOCATION!$A$1:$A$3,0),MATCH(SPORTSMEN!$J16,LOCATION!$A$2:$M$2,0))</f>
        <v>GERMANY</v>
      </c>
      <c r="L16" s="4" t="str">
        <f>INDEX(LOCATION!$A$1:$M$3,MATCH(SPORTSMEN!$L$1,LOCATION!$A$1:$A$3,0),MATCH(SPORTSMEN!$J16,LOCATION!$A$2:$M$2,0))</f>
        <v>German</v>
      </c>
      <c r="M16" s="4" t="str">
        <f t="shared" si="1"/>
        <v>schotin.milena@xyz.com</v>
      </c>
      <c r="N16" s="37">
        <v>105.3</v>
      </c>
      <c r="O16" s="2" t="s">
        <v>218</v>
      </c>
      <c r="P16" s="2" t="s">
        <v>217</v>
      </c>
      <c r="Q16" s="3" t="str">
        <f>INDEX(SPORT!$A$1:$B$33,MATCH($R16,SPORT!$B$1:$B$33,0),MATCH(SPORTSMEN!$Q$1,SPORT!$A$1:$B$1,0))</f>
        <v>INDOOR</v>
      </c>
      <c r="R16" s="2" t="s">
        <v>188</v>
      </c>
      <c r="S16" s="38">
        <v>10241</v>
      </c>
    </row>
    <row r="17" spans="1:19" x14ac:dyDescent="0.35">
      <c r="A17" s="35">
        <v>16</v>
      </c>
      <c r="B17" s="3" t="str">
        <f t="shared" si="0"/>
        <v>HR. LOTHAR  BIRNBAUM</v>
      </c>
      <c r="C17" s="2" t="s">
        <v>46</v>
      </c>
      <c r="D17" s="2" t="s">
        <v>54</v>
      </c>
      <c r="E17" s="2"/>
      <c r="F17" s="2" t="s">
        <v>55</v>
      </c>
      <c r="G17" s="25">
        <v>25405</v>
      </c>
      <c r="H17" s="2" t="s">
        <v>17</v>
      </c>
      <c r="I17" s="2" t="s">
        <v>142</v>
      </c>
      <c r="J17" s="4" t="s">
        <v>150</v>
      </c>
      <c r="K17" s="4" t="str">
        <f>INDEX(LOCATION!$A$1:$M$3,MATCH(SPORTSMEN!$K$1,LOCATION!$A$1:$A$3,0),MATCH(SPORTSMEN!$J17,LOCATION!$A$2:$M$2,0))</f>
        <v>GERMANY</v>
      </c>
      <c r="L17" s="4" t="str">
        <f>INDEX(LOCATION!$A$1:$M$3,MATCH(SPORTSMEN!$L$1,LOCATION!$A$1:$A$3,0),MATCH(SPORTSMEN!$J17,LOCATION!$A$2:$M$2,0))</f>
        <v>German</v>
      </c>
      <c r="M17" s="4" t="str">
        <f t="shared" si="1"/>
        <v>birnbaum.lothar@xyz.com</v>
      </c>
      <c r="N17" s="37">
        <v>48.6</v>
      </c>
      <c r="O17" s="2" t="s">
        <v>214</v>
      </c>
      <c r="P17" s="2" t="s">
        <v>217</v>
      </c>
      <c r="Q17" s="3" t="str">
        <f>INDEX(SPORT!$A$1:$B$33,MATCH($R17,SPORT!$B$1:$B$33,0),MATCH(SPORTSMEN!$Q$1,SPORT!$A$1:$B$1,0))</f>
        <v>OUTDOOR</v>
      </c>
      <c r="R17" s="2" t="s">
        <v>178</v>
      </c>
      <c r="S17" s="38">
        <v>88762</v>
      </c>
    </row>
    <row r="18" spans="1:19" x14ac:dyDescent="0.35">
      <c r="A18" s="35">
        <v>17</v>
      </c>
      <c r="B18" s="3" t="str">
        <f t="shared" si="0"/>
        <v>HR. PIETRO  STOLZE</v>
      </c>
      <c r="C18" s="2" t="s">
        <v>46</v>
      </c>
      <c r="D18" s="2" t="s">
        <v>56</v>
      </c>
      <c r="E18" s="2"/>
      <c r="F18" s="2" t="s">
        <v>57</v>
      </c>
      <c r="G18" s="25">
        <v>26582</v>
      </c>
      <c r="H18" s="2" t="s">
        <v>9</v>
      </c>
      <c r="I18" s="2" t="s">
        <v>142</v>
      </c>
      <c r="J18" s="4" t="s">
        <v>150</v>
      </c>
      <c r="K18" s="4" t="str">
        <f>INDEX(LOCATION!$A$1:$M$3,MATCH(SPORTSMEN!$K$1,LOCATION!$A$1:$A$3,0),MATCH(SPORTSMEN!$J18,LOCATION!$A$2:$M$2,0))</f>
        <v>GERMANY</v>
      </c>
      <c r="L18" s="4" t="str">
        <f>INDEX(LOCATION!$A$1:$M$3,MATCH(SPORTSMEN!$L$1,LOCATION!$A$1:$A$3,0),MATCH(SPORTSMEN!$J18,LOCATION!$A$2:$M$2,0))</f>
        <v>German</v>
      </c>
      <c r="M18" s="4" t="str">
        <f t="shared" si="1"/>
        <v>stolze.pietro@xyz.com</v>
      </c>
      <c r="N18" s="37">
        <v>105.9</v>
      </c>
      <c r="O18" s="2" t="s">
        <v>214</v>
      </c>
      <c r="P18" s="2" t="s">
        <v>210</v>
      </c>
      <c r="Q18" s="3" t="str">
        <f>INDEX(SPORT!$A$1:$B$33,MATCH($R18,SPORT!$B$1:$B$33,0),MATCH(SPORTSMEN!$Q$1,SPORT!$A$1:$B$1,0))</f>
        <v>INDOOR</v>
      </c>
      <c r="R18" s="2" t="s">
        <v>189</v>
      </c>
      <c r="S18" s="38">
        <v>80757</v>
      </c>
    </row>
    <row r="19" spans="1:19" x14ac:dyDescent="0.35">
      <c r="A19" s="35">
        <v>18</v>
      </c>
      <c r="B19" s="3" t="str">
        <f t="shared" si="0"/>
        <v>HR. RICHARD   TLUSTEK</v>
      </c>
      <c r="C19" s="2" t="s">
        <v>46</v>
      </c>
      <c r="D19" s="2" t="s">
        <v>58</v>
      </c>
      <c r="E19" s="2"/>
      <c r="F19" s="2" t="s">
        <v>59</v>
      </c>
      <c r="G19" s="25">
        <v>21793</v>
      </c>
      <c r="H19" s="2" t="s">
        <v>49</v>
      </c>
      <c r="I19" s="2" t="s">
        <v>142</v>
      </c>
      <c r="J19" s="4" t="s">
        <v>150</v>
      </c>
      <c r="K19" s="4" t="str">
        <f>INDEX(LOCATION!$A$1:$M$3,MATCH(SPORTSMEN!$K$1,LOCATION!$A$1:$A$3,0),MATCH(SPORTSMEN!$J19,LOCATION!$A$2:$M$2,0))</f>
        <v>GERMANY</v>
      </c>
      <c r="L19" s="4" t="str">
        <f>INDEX(LOCATION!$A$1:$M$3,MATCH(SPORTSMEN!$L$1,LOCATION!$A$1:$A$3,0),MATCH(SPORTSMEN!$J19,LOCATION!$A$2:$M$2,0))</f>
        <v>German</v>
      </c>
      <c r="M19" s="4" t="str">
        <f t="shared" si="1"/>
        <v>tlustek.richard @xyz.com</v>
      </c>
      <c r="N19" s="37">
        <v>71.099999999999994</v>
      </c>
      <c r="O19" s="2" t="s">
        <v>214</v>
      </c>
      <c r="P19" s="2" t="s">
        <v>210</v>
      </c>
      <c r="Q19" s="3" t="str">
        <f>INDEX(SPORT!$A$1:$B$33,MATCH($R19,SPORT!$B$1:$B$33,0),MATCH(SPORTSMEN!$Q$1,SPORT!$A$1:$B$1,0))</f>
        <v>OUTDOOR</v>
      </c>
      <c r="R19" s="2" t="s">
        <v>190</v>
      </c>
      <c r="S19" s="38">
        <v>88794</v>
      </c>
    </row>
    <row r="20" spans="1:19" x14ac:dyDescent="0.35">
      <c r="A20" s="35">
        <v>19</v>
      </c>
      <c r="B20" s="3" t="str">
        <f t="shared" si="0"/>
        <v>DR. EARNESTINE  RAYNOR</v>
      </c>
      <c r="C20" s="2" t="s">
        <v>21</v>
      </c>
      <c r="D20" s="2" t="s">
        <v>60</v>
      </c>
      <c r="E20" s="2"/>
      <c r="F20" s="2" t="s">
        <v>61</v>
      </c>
      <c r="G20" s="25">
        <v>28262</v>
      </c>
      <c r="H20" s="2" t="s">
        <v>20</v>
      </c>
      <c r="I20" s="2" t="s">
        <v>138</v>
      </c>
      <c r="J20" s="4" t="s">
        <v>152</v>
      </c>
      <c r="K20" s="4" t="str">
        <f>INDEX(LOCATION!$A$1:$M$3,MATCH(SPORTSMEN!$K$1,LOCATION!$A$1:$A$3,0),MATCH(SPORTSMEN!$J20,LOCATION!$A$2:$M$2,0))</f>
        <v>AUSTRALIA</v>
      </c>
      <c r="L20" s="4" t="str">
        <f>INDEX(LOCATION!$A$1:$M$3,MATCH(SPORTSMEN!$L$1,LOCATION!$A$1:$A$3,0),MATCH(SPORTSMEN!$J20,LOCATION!$A$2:$M$2,0))</f>
        <v>English</v>
      </c>
      <c r="M20" s="4" t="str">
        <f t="shared" si="1"/>
        <v>raynor.earnestine@xyz.org</v>
      </c>
      <c r="N20" s="37">
        <v>70.3</v>
      </c>
      <c r="O20" s="2" t="s">
        <v>214</v>
      </c>
      <c r="P20" s="2" t="s">
        <v>216</v>
      </c>
      <c r="Q20" s="3" t="str">
        <f>INDEX(SPORT!$A$1:$B$33,MATCH($R20,SPORT!$B$1:$B$33,0),MATCH(SPORTSMEN!$Q$1,SPORT!$A$1:$B$1,0))</f>
        <v>INDOOR</v>
      </c>
      <c r="R20" s="2" t="s">
        <v>191</v>
      </c>
      <c r="S20" s="38">
        <v>63526</v>
      </c>
    </row>
    <row r="21" spans="1:19" x14ac:dyDescent="0.35">
      <c r="A21" s="35">
        <v>20</v>
      </c>
      <c r="B21" s="3" t="str">
        <f t="shared" si="0"/>
        <v>MR. JASON  GAYLORD</v>
      </c>
      <c r="C21" s="2" t="s">
        <v>24</v>
      </c>
      <c r="D21" s="2" t="s">
        <v>62</v>
      </c>
      <c r="E21" s="2"/>
      <c r="F21" s="2" t="s">
        <v>63</v>
      </c>
      <c r="G21" s="25">
        <v>27767</v>
      </c>
      <c r="H21" s="2" t="s">
        <v>64</v>
      </c>
      <c r="I21" s="2" t="s">
        <v>142</v>
      </c>
      <c r="J21" s="4" t="s">
        <v>152</v>
      </c>
      <c r="K21" s="4" t="str">
        <f>INDEX(LOCATION!$A$1:$M$3,MATCH(SPORTSMEN!$K$1,LOCATION!$A$1:$A$3,0),MATCH(SPORTSMEN!$J21,LOCATION!$A$2:$M$2,0))</f>
        <v>AUSTRALIA</v>
      </c>
      <c r="L21" s="4" t="str">
        <f>INDEX(LOCATION!$A$1:$M$3,MATCH(SPORTSMEN!$L$1,LOCATION!$A$1:$A$3,0),MATCH(SPORTSMEN!$J21,LOCATION!$A$2:$M$2,0))</f>
        <v>English</v>
      </c>
      <c r="M21" s="4" t="str">
        <f t="shared" si="1"/>
        <v>gaylord.jason@xyz.org</v>
      </c>
      <c r="N21" s="37">
        <v>54.7</v>
      </c>
      <c r="O21" s="2" t="s">
        <v>211</v>
      </c>
      <c r="P21" s="2" t="s">
        <v>212</v>
      </c>
      <c r="Q21" s="3" t="str">
        <f>INDEX(SPORT!$A$1:$B$33,MATCH($R21,SPORT!$B$1:$B$33,0),MATCH(SPORTSMEN!$Q$1,SPORT!$A$1:$B$1,0))</f>
        <v>INDOOR</v>
      </c>
      <c r="R21" s="2" t="s">
        <v>192</v>
      </c>
      <c r="S21" s="38">
        <v>46352</v>
      </c>
    </row>
    <row r="22" spans="1:19" x14ac:dyDescent="0.35">
      <c r="A22" s="35">
        <v>21</v>
      </c>
      <c r="B22" s="3" t="str">
        <f t="shared" si="0"/>
        <v>MR. KENDRICK  SAUER</v>
      </c>
      <c r="C22" s="2" t="s">
        <v>24</v>
      </c>
      <c r="D22" s="2" t="s">
        <v>65</v>
      </c>
      <c r="E22" s="2"/>
      <c r="F22" s="2" t="s">
        <v>66</v>
      </c>
      <c r="G22" s="25">
        <v>35268</v>
      </c>
      <c r="H22" s="2" t="s">
        <v>17</v>
      </c>
      <c r="I22" s="2" t="s">
        <v>142</v>
      </c>
      <c r="J22" s="4" t="s">
        <v>152</v>
      </c>
      <c r="K22" s="4" t="str">
        <f>INDEX(LOCATION!$A$1:$M$3,MATCH(SPORTSMEN!$K$1,LOCATION!$A$1:$A$3,0),MATCH(SPORTSMEN!$J22,LOCATION!$A$2:$M$2,0))</f>
        <v>AUSTRALIA</v>
      </c>
      <c r="L22" s="4" t="str">
        <f>INDEX(LOCATION!$A$1:$M$3,MATCH(SPORTSMEN!$L$1,LOCATION!$A$1:$A$3,0),MATCH(SPORTSMEN!$J22,LOCATION!$A$2:$M$2,0))</f>
        <v>English</v>
      </c>
      <c r="M22" s="4" t="str">
        <f t="shared" si="1"/>
        <v>sauer.kendrick@xyz.org</v>
      </c>
      <c r="N22" s="37">
        <v>100.9</v>
      </c>
      <c r="O22" s="2" t="s">
        <v>214</v>
      </c>
      <c r="P22" s="2" t="s">
        <v>215</v>
      </c>
      <c r="Q22" s="3" t="str">
        <f>INDEX(SPORT!$A$1:$B$33,MATCH($R22,SPORT!$B$1:$B$33,0),MATCH(SPORTSMEN!$Q$1,SPORT!$A$1:$B$1,0))</f>
        <v>OUTDOOR</v>
      </c>
      <c r="R22" s="2" t="s">
        <v>193</v>
      </c>
      <c r="S22" s="38">
        <v>106808</v>
      </c>
    </row>
    <row r="23" spans="1:19" x14ac:dyDescent="0.35">
      <c r="A23" s="35">
        <v>22</v>
      </c>
      <c r="B23" s="3" t="str">
        <f t="shared" si="0"/>
        <v>DR. ANNABELL  OLSON</v>
      </c>
      <c r="C23" s="2" t="s">
        <v>21</v>
      </c>
      <c r="D23" s="2" t="s">
        <v>67</v>
      </c>
      <c r="E23" s="2"/>
      <c r="F23" s="2" t="s">
        <v>68</v>
      </c>
      <c r="G23" s="25">
        <v>23483</v>
      </c>
      <c r="H23" s="2" t="s">
        <v>69</v>
      </c>
      <c r="I23" s="2" t="s">
        <v>138</v>
      </c>
      <c r="J23" s="4" t="s">
        <v>152</v>
      </c>
      <c r="K23" s="4" t="str">
        <f>INDEX(LOCATION!$A$1:$M$3,MATCH(SPORTSMEN!$K$1,LOCATION!$A$1:$A$3,0),MATCH(SPORTSMEN!$J23,LOCATION!$A$2:$M$2,0))</f>
        <v>AUSTRALIA</v>
      </c>
      <c r="L23" s="4" t="str">
        <f>INDEX(LOCATION!$A$1:$M$3,MATCH(SPORTSMEN!$L$1,LOCATION!$A$1:$A$3,0),MATCH(SPORTSMEN!$J23,LOCATION!$A$2:$M$2,0))</f>
        <v>English</v>
      </c>
      <c r="M23" s="4" t="str">
        <f t="shared" si="1"/>
        <v>olson.annabell@xyz.org</v>
      </c>
      <c r="N23" s="37">
        <v>84.3</v>
      </c>
      <c r="O23" s="2" t="s">
        <v>209</v>
      </c>
      <c r="P23" s="2" t="s">
        <v>216</v>
      </c>
      <c r="Q23" s="3" t="str">
        <f>INDEX(SPORT!$A$1:$B$33,MATCH($R23,SPORT!$B$1:$B$33,0),MATCH(SPORTSMEN!$Q$1,SPORT!$A$1:$B$1,0))</f>
        <v>OUTDOOR</v>
      </c>
      <c r="R23" s="2" t="s">
        <v>194</v>
      </c>
      <c r="S23" s="38">
        <v>96468</v>
      </c>
    </row>
    <row r="24" spans="1:19" x14ac:dyDescent="0.35">
      <c r="A24" s="35">
        <v>23</v>
      </c>
      <c r="B24" s="3" t="str">
        <f t="shared" si="0"/>
        <v>DR. JENA  UPTON</v>
      </c>
      <c r="C24" s="2" t="s">
        <v>21</v>
      </c>
      <c r="D24" s="2" t="s">
        <v>70</v>
      </c>
      <c r="E24" s="2"/>
      <c r="F24" s="2" t="s">
        <v>71</v>
      </c>
      <c r="G24" s="25">
        <v>20437</v>
      </c>
      <c r="H24" s="2" t="s">
        <v>27</v>
      </c>
      <c r="I24" s="2" t="s">
        <v>138</v>
      </c>
      <c r="J24" s="4" t="s">
        <v>152</v>
      </c>
      <c r="K24" s="4" t="str">
        <f>INDEX(LOCATION!$A$1:$M$3,MATCH(SPORTSMEN!$K$1,LOCATION!$A$1:$A$3,0),MATCH(SPORTSMEN!$J24,LOCATION!$A$2:$M$2,0))</f>
        <v>AUSTRALIA</v>
      </c>
      <c r="L24" s="4" t="str">
        <f>INDEX(LOCATION!$A$1:$M$3,MATCH(SPORTSMEN!$L$1,LOCATION!$A$1:$A$3,0),MATCH(SPORTSMEN!$J24,LOCATION!$A$2:$M$2,0))</f>
        <v>English</v>
      </c>
      <c r="M24" s="4" t="str">
        <f t="shared" si="1"/>
        <v>upton.jena@xyz.org</v>
      </c>
      <c r="N24" s="37">
        <v>66.8</v>
      </c>
      <c r="O24" s="2" t="s">
        <v>214</v>
      </c>
      <c r="P24" s="2" t="s">
        <v>217</v>
      </c>
      <c r="Q24" s="3" t="str">
        <f>INDEX(SPORT!$A$1:$B$33,MATCH($R24,SPORT!$B$1:$B$33,0),MATCH(SPORTSMEN!$Q$1,SPORT!$A$1:$B$1,0))</f>
        <v>OUTDOOR</v>
      </c>
      <c r="R24" s="2" t="s">
        <v>195</v>
      </c>
      <c r="S24" s="38">
        <v>16526</v>
      </c>
    </row>
    <row r="25" spans="1:19" x14ac:dyDescent="0.35">
      <c r="A25" s="35">
        <v>24</v>
      </c>
      <c r="B25" s="3" t="str">
        <f t="shared" si="0"/>
        <v>DR. SHANNY  BINS</v>
      </c>
      <c r="C25" s="2" t="s">
        <v>21</v>
      </c>
      <c r="D25" s="2" t="s">
        <v>72</v>
      </c>
      <c r="E25" s="2"/>
      <c r="F25" s="2" t="s">
        <v>73</v>
      </c>
      <c r="G25" s="25">
        <v>36400</v>
      </c>
      <c r="H25" s="2" t="s">
        <v>49</v>
      </c>
      <c r="I25" s="2" t="s">
        <v>138</v>
      </c>
      <c r="J25" s="4" t="s">
        <v>152</v>
      </c>
      <c r="K25" s="4" t="str">
        <f>INDEX(LOCATION!$A$1:$M$3,MATCH(SPORTSMEN!$K$1,LOCATION!$A$1:$A$3,0),MATCH(SPORTSMEN!$J25,LOCATION!$A$2:$M$2,0))</f>
        <v>AUSTRALIA</v>
      </c>
      <c r="L25" s="4" t="str">
        <f>INDEX(LOCATION!$A$1:$M$3,MATCH(SPORTSMEN!$L$1,LOCATION!$A$1:$A$3,0),MATCH(SPORTSMEN!$J25,LOCATION!$A$2:$M$2,0))</f>
        <v>English</v>
      </c>
      <c r="M25" s="4" t="str">
        <f t="shared" si="1"/>
        <v>bins.shanny@xyz.org</v>
      </c>
      <c r="N25" s="37">
        <v>59.4</v>
      </c>
      <c r="O25" s="2" t="s">
        <v>213</v>
      </c>
      <c r="P25" s="2" t="s">
        <v>215</v>
      </c>
      <c r="Q25" s="3" t="str">
        <f>INDEX(SPORT!$A$1:$B$33,MATCH($R25,SPORT!$B$1:$B$33,0),MATCH(SPORTSMEN!$Q$1,SPORT!$A$1:$B$1,0))</f>
        <v>OUTDOOR</v>
      </c>
      <c r="R25" s="2" t="s">
        <v>196</v>
      </c>
      <c r="S25" s="38">
        <v>21891</v>
      </c>
    </row>
    <row r="26" spans="1:19" x14ac:dyDescent="0.35">
      <c r="A26" s="35">
        <v>25</v>
      </c>
      <c r="B26" s="3" t="str">
        <f t="shared" si="0"/>
        <v>DR. TIA  ABSHIRE</v>
      </c>
      <c r="C26" s="2" t="s">
        <v>21</v>
      </c>
      <c r="D26" s="2" t="s">
        <v>74</v>
      </c>
      <c r="E26" s="2"/>
      <c r="F26" s="2" t="s">
        <v>75</v>
      </c>
      <c r="G26" s="25">
        <v>24309</v>
      </c>
      <c r="H26" s="2" t="s">
        <v>17</v>
      </c>
      <c r="I26" s="2" t="s">
        <v>138</v>
      </c>
      <c r="J26" s="4" t="s">
        <v>152</v>
      </c>
      <c r="K26" s="4" t="str">
        <f>INDEX(LOCATION!$A$1:$M$3,MATCH(SPORTSMEN!$K$1,LOCATION!$A$1:$A$3,0),MATCH(SPORTSMEN!$J26,LOCATION!$A$2:$M$2,0))</f>
        <v>AUSTRALIA</v>
      </c>
      <c r="L26" s="4" t="str">
        <f>INDEX(LOCATION!$A$1:$M$3,MATCH(SPORTSMEN!$L$1,LOCATION!$A$1:$A$3,0),MATCH(SPORTSMEN!$J26,LOCATION!$A$2:$M$2,0))</f>
        <v>English</v>
      </c>
      <c r="M26" s="4" t="str">
        <f t="shared" si="1"/>
        <v>abshire.tia@xyz.org</v>
      </c>
      <c r="N26" s="37">
        <v>77.8</v>
      </c>
      <c r="O26" s="2" t="s">
        <v>213</v>
      </c>
      <c r="P26" s="2" t="s">
        <v>216</v>
      </c>
      <c r="Q26" s="3" t="str">
        <f>INDEX(SPORT!$A$1:$B$33,MATCH($R26,SPORT!$B$1:$B$33,0),MATCH(SPORTSMEN!$Q$1,SPORT!$A$1:$B$1,0))</f>
        <v>OUTDOOR</v>
      </c>
      <c r="R26" s="2" t="s">
        <v>181</v>
      </c>
      <c r="S26" s="38">
        <v>62037</v>
      </c>
    </row>
    <row r="27" spans="1:19" x14ac:dyDescent="0.35">
      <c r="A27" s="35">
        <v>26</v>
      </c>
      <c r="B27" s="3" t="str">
        <f t="shared" si="0"/>
        <v>MS. ISABEL  RUNOLFSDOTTIR</v>
      </c>
      <c r="C27" s="2" t="s">
        <v>6</v>
      </c>
      <c r="D27" s="2" t="s">
        <v>76</v>
      </c>
      <c r="E27" s="2"/>
      <c r="F27" s="2" t="s">
        <v>77</v>
      </c>
      <c r="G27" s="25">
        <v>28570</v>
      </c>
      <c r="H27" s="2" t="s">
        <v>69</v>
      </c>
      <c r="I27" s="2" t="s">
        <v>138</v>
      </c>
      <c r="J27" s="4" t="s">
        <v>152</v>
      </c>
      <c r="K27" s="4" t="str">
        <f>INDEX(LOCATION!$A$1:$M$3,MATCH(SPORTSMEN!$K$1,LOCATION!$A$1:$A$3,0),MATCH(SPORTSMEN!$J27,LOCATION!$A$2:$M$2,0))</f>
        <v>AUSTRALIA</v>
      </c>
      <c r="L27" s="4" t="str">
        <f>INDEX(LOCATION!$A$1:$M$3,MATCH(SPORTSMEN!$L$1,LOCATION!$A$1:$A$3,0),MATCH(SPORTSMEN!$J27,LOCATION!$A$2:$M$2,0))</f>
        <v>English</v>
      </c>
      <c r="M27" s="4" t="str">
        <f t="shared" si="1"/>
        <v>runolfsdottir.isabel@xyz.org</v>
      </c>
      <c r="N27" s="37">
        <v>85.9</v>
      </c>
      <c r="O27" s="2" t="s">
        <v>214</v>
      </c>
      <c r="P27" s="2" t="s">
        <v>219</v>
      </c>
      <c r="Q27" s="3" t="str">
        <f>INDEX(SPORT!$A$1:$B$33,MATCH($R27,SPORT!$B$1:$B$33,0),MATCH(SPORTSMEN!$Q$1,SPORT!$A$1:$B$1,0))</f>
        <v>INDOOR</v>
      </c>
      <c r="R27" s="2" t="s">
        <v>174</v>
      </c>
      <c r="S27" s="38">
        <v>89737</v>
      </c>
    </row>
    <row r="28" spans="1:19" x14ac:dyDescent="0.35">
      <c r="A28" s="35">
        <v>27</v>
      </c>
      <c r="B28" s="3" t="str">
        <f t="shared" si="0"/>
        <v>HR. BARNEY  WESACK</v>
      </c>
      <c r="C28" s="2" t="s">
        <v>46</v>
      </c>
      <c r="D28" s="2" t="s">
        <v>78</v>
      </c>
      <c r="E28" s="2"/>
      <c r="F28" s="2" t="s">
        <v>79</v>
      </c>
      <c r="G28" s="25">
        <v>25767</v>
      </c>
      <c r="H28" s="2" t="s">
        <v>17</v>
      </c>
      <c r="I28" s="2" t="s">
        <v>142</v>
      </c>
      <c r="J28" s="4" t="s">
        <v>154</v>
      </c>
      <c r="K28" s="4" t="str">
        <f>INDEX(LOCATION!$A$1:$M$3,MATCH(SPORTSMEN!$K$1,LOCATION!$A$1:$A$3,0),MATCH(SPORTSMEN!$J28,LOCATION!$A$2:$M$2,0))</f>
        <v>AUSTRIA</v>
      </c>
      <c r="L28" s="4" t="str">
        <f>INDEX(LOCATION!$A$1:$M$3,MATCH(SPORTSMEN!$L$1,LOCATION!$A$1:$A$3,0),MATCH(SPORTSMEN!$J28,LOCATION!$A$2:$M$2,0))</f>
        <v>German</v>
      </c>
      <c r="M28" s="4" t="str">
        <f t="shared" si="1"/>
        <v>wesack.barney@xyz.com</v>
      </c>
      <c r="N28" s="37">
        <v>93.4</v>
      </c>
      <c r="O28" s="2" t="s">
        <v>213</v>
      </c>
      <c r="P28" s="2" t="s">
        <v>219</v>
      </c>
      <c r="Q28" s="3" t="str">
        <f>INDEX(SPORT!$A$1:$B$33,MATCH($R28,SPORT!$B$1:$B$33,0),MATCH(SPORTSMEN!$Q$1,SPORT!$A$1:$B$1,0))</f>
        <v>INDOOR</v>
      </c>
      <c r="R28" s="2" t="s">
        <v>197</v>
      </c>
      <c r="S28" s="38">
        <v>41039</v>
      </c>
    </row>
    <row r="29" spans="1:19" x14ac:dyDescent="0.35">
      <c r="A29" s="35">
        <v>28</v>
      </c>
      <c r="B29" s="3" t="str">
        <f t="shared" si="0"/>
        <v>HR. BARUCH  KADE</v>
      </c>
      <c r="C29" s="2" t="s">
        <v>46</v>
      </c>
      <c r="D29" s="2" t="s">
        <v>80</v>
      </c>
      <c r="E29" s="2"/>
      <c r="F29" s="2" t="s">
        <v>81</v>
      </c>
      <c r="G29" s="25">
        <v>30020</v>
      </c>
      <c r="H29" s="2" t="s">
        <v>53</v>
      </c>
      <c r="I29" s="2" t="s">
        <v>142</v>
      </c>
      <c r="J29" s="4" t="s">
        <v>154</v>
      </c>
      <c r="K29" s="4" t="str">
        <f>INDEX(LOCATION!$A$1:$M$3,MATCH(SPORTSMEN!$K$1,LOCATION!$A$1:$A$3,0),MATCH(SPORTSMEN!$J29,LOCATION!$A$2:$M$2,0))</f>
        <v>AUSTRIA</v>
      </c>
      <c r="L29" s="4" t="str">
        <f>INDEX(LOCATION!$A$1:$M$3,MATCH(SPORTSMEN!$L$1,LOCATION!$A$1:$A$3,0),MATCH(SPORTSMEN!$J29,LOCATION!$A$2:$M$2,0))</f>
        <v>German</v>
      </c>
      <c r="M29" s="4" t="str">
        <f t="shared" si="1"/>
        <v>kade.baruch@xyz.com</v>
      </c>
      <c r="N29" s="37">
        <v>95.5</v>
      </c>
      <c r="O29" s="2" t="s">
        <v>218</v>
      </c>
      <c r="P29" s="2" t="s">
        <v>212</v>
      </c>
      <c r="Q29" s="3" t="str">
        <f>INDEX(SPORT!$A$1:$B$33,MATCH($R29,SPORT!$B$1:$B$33,0),MATCH(SPORTSMEN!$Q$1,SPORT!$A$1:$B$1,0))</f>
        <v>OUTDOOR</v>
      </c>
      <c r="R29" s="2" t="s">
        <v>186</v>
      </c>
      <c r="S29" s="38">
        <v>28458</v>
      </c>
    </row>
    <row r="30" spans="1:19" x14ac:dyDescent="0.35">
      <c r="A30" s="35">
        <v>29</v>
      </c>
      <c r="B30" s="3" t="str">
        <f t="shared" si="0"/>
        <v>PROF. LIESBETH  ROSEMANN</v>
      </c>
      <c r="C30" s="2" t="s">
        <v>50</v>
      </c>
      <c r="D30" s="2" t="s">
        <v>82</v>
      </c>
      <c r="E30" s="2"/>
      <c r="F30" s="2" t="s">
        <v>83</v>
      </c>
      <c r="G30" s="36">
        <v>34361</v>
      </c>
      <c r="H30" s="2" t="s">
        <v>12</v>
      </c>
      <c r="I30" s="2" t="s">
        <v>138</v>
      </c>
      <c r="J30" s="4" t="s">
        <v>154</v>
      </c>
      <c r="K30" s="4" t="str">
        <f>INDEX(LOCATION!$A$1:$M$3,MATCH(SPORTSMEN!$K$1,LOCATION!$A$1:$A$3,0),MATCH(SPORTSMEN!$J30,LOCATION!$A$2:$M$2,0))</f>
        <v>AUSTRIA</v>
      </c>
      <c r="L30" s="4" t="str">
        <f>INDEX(LOCATION!$A$1:$M$3,MATCH(SPORTSMEN!$L$1,LOCATION!$A$1:$A$3,0),MATCH(SPORTSMEN!$J30,LOCATION!$A$2:$M$2,0))</f>
        <v>German</v>
      </c>
      <c r="M30" s="4" t="str">
        <f t="shared" si="1"/>
        <v>rosemann.liesbeth@xyz.com</v>
      </c>
      <c r="N30" s="37">
        <v>52.2</v>
      </c>
      <c r="O30" s="2" t="s">
        <v>214</v>
      </c>
      <c r="P30" s="2" t="s">
        <v>217</v>
      </c>
      <c r="Q30" s="3" t="str">
        <f>INDEX(SPORT!$A$1:$B$33,MATCH($R30,SPORT!$B$1:$B$33,0),MATCH(SPORTSMEN!$Q$1,SPORT!$A$1:$B$1,0))</f>
        <v>OUTDOOR</v>
      </c>
      <c r="R30" s="2" t="s">
        <v>181</v>
      </c>
      <c r="S30" s="39">
        <v>55007</v>
      </c>
    </row>
    <row r="31" spans="1:19" x14ac:dyDescent="0.35">
      <c r="A31" s="35">
        <v>30</v>
      </c>
      <c r="B31" s="3" t="str">
        <f t="shared" si="0"/>
        <v>MME. VALENTINE  MOREAU</v>
      </c>
      <c r="C31" s="2" t="s">
        <v>84</v>
      </c>
      <c r="D31" s="2" t="s">
        <v>85</v>
      </c>
      <c r="E31" s="2"/>
      <c r="F31" s="2" t="s">
        <v>86</v>
      </c>
      <c r="G31" s="36">
        <v>29137</v>
      </c>
      <c r="H31" s="2" t="s">
        <v>9</v>
      </c>
      <c r="I31" s="2" t="s">
        <v>138</v>
      </c>
      <c r="J31" s="4" t="s">
        <v>157</v>
      </c>
      <c r="K31" s="4" t="str">
        <f>INDEX(LOCATION!$A$1:$M$3,MATCH(SPORTSMEN!$K$1,LOCATION!$A$1:$A$3,0),MATCH(SPORTSMEN!$J31,LOCATION!$A$2:$M$2,0))</f>
        <v>FRANCE</v>
      </c>
      <c r="L31" s="4" t="str">
        <f>INDEX(LOCATION!$A$1:$M$3,MATCH(SPORTSMEN!$L$1,LOCATION!$A$1:$A$3,0),MATCH(SPORTSMEN!$J31,LOCATION!$A$2:$M$2,0))</f>
        <v>French</v>
      </c>
      <c r="M31" s="4" t="str">
        <f t="shared" si="1"/>
        <v>moreau.valentine@xyz.com</v>
      </c>
      <c r="N31" s="37">
        <v>74.599999999999994</v>
      </c>
      <c r="O31" s="2" t="s">
        <v>214</v>
      </c>
      <c r="P31" s="2" t="s">
        <v>219</v>
      </c>
      <c r="Q31" s="3" t="str">
        <f>INDEX(SPORT!$A$1:$B$33,MATCH($R31,SPORT!$B$1:$B$33,0),MATCH(SPORTSMEN!$Q$1,SPORT!$A$1:$B$1,0))</f>
        <v>OUTDOOR</v>
      </c>
      <c r="R31" s="2" t="s">
        <v>198</v>
      </c>
      <c r="S31" s="39">
        <v>69041</v>
      </c>
    </row>
    <row r="32" spans="1:19" x14ac:dyDescent="0.35">
      <c r="A32" s="35">
        <v>31</v>
      </c>
      <c r="B32" s="3" t="str">
        <f t="shared" si="0"/>
        <v>MME. PAULETTE  DURAND</v>
      </c>
      <c r="C32" s="2" t="s">
        <v>84</v>
      </c>
      <c r="D32" s="2" t="s">
        <v>87</v>
      </c>
      <c r="E32" s="2"/>
      <c r="F32" s="2" t="s">
        <v>88</v>
      </c>
      <c r="G32" s="36">
        <v>32867</v>
      </c>
      <c r="H32" s="2" t="s">
        <v>64</v>
      </c>
      <c r="I32" s="2" t="s">
        <v>138</v>
      </c>
      <c r="J32" s="4" t="s">
        <v>157</v>
      </c>
      <c r="K32" s="4" t="str">
        <f>INDEX(LOCATION!$A$1:$M$3,MATCH(SPORTSMEN!$K$1,LOCATION!$A$1:$A$3,0),MATCH(SPORTSMEN!$J32,LOCATION!$A$2:$M$2,0))</f>
        <v>FRANCE</v>
      </c>
      <c r="L32" s="4" t="str">
        <f>INDEX(LOCATION!$A$1:$M$3,MATCH(SPORTSMEN!$L$1,LOCATION!$A$1:$A$3,0),MATCH(SPORTSMEN!$J32,LOCATION!$A$2:$M$2,0))</f>
        <v>French</v>
      </c>
      <c r="M32" s="4" t="str">
        <f t="shared" si="1"/>
        <v>durand.paulette@xyz.com</v>
      </c>
      <c r="N32" s="37">
        <v>81.7</v>
      </c>
      <c r="O32" s="2" t="s">
        <v>213</v>
      </c>
      <c r="P32" s="2" t="s">
        <v>212</v>
      </c>
      <c r="Q32" s="3" t="str">
        <f>INDEX(SPORT!$A$1:$B$33,MATCH($R32,SPORT!$B$1:$B$33,0),MATCH(SPORTSMEN!$Q$1,SPORT!$A$1:$B$1,0))</f>
        <v>INDOOR</v>
      </c>
      <c r="R32" s="2" t="s">
        <v>197</v>
      </c>
      <c r="S32" s="39">
        <v>86262</v>
      </c>
    </row>
    <row r="33" spans="1:19" x14ac:dyDescent="0.35">
      <c r="A33" s="35">
        <v>32</v>
      </c>
      <c r="B33" s="3" t="str">
        <f t="shared" si="0"/>
        <v>MME. LAURE-ALIX  CHEVALIER</v>
      </c>
      <c r="C33" s="2" t="s">
        <v>84</v>
      </c>
      <c r="D33" s="2" t="s">
        <v>89</v>
      </c>
      <c r="E33" s="2"/>
      <c r="F33" s="2" t="s">
        <v>90</v>
      </c>
      <c r="G33" s="36">
        <v>25925</v>
      </c>
      <c r="H33" s="2" t="s">
        <v>64</v>
      </c>
      <c r="I33" s="2" t="s">
        <v>138</v>
      </c>
      <c r="J33" s="4" t="s">
        <v>157</v>
      </c>
      <c r="K33" s="4" t="str">
        <f>INDEX(LOCATION!$A$1:$M$3,MATCH(SPORTSMEN!$K$1,LOCATION!$A$1:$A$3,0),MATCH(SPORTSMEN!$J33,LOCATION!$A$2:$M$2,0))</f>
        <v>FRANCE</v>
      </c>
      <c r="L33" s="4" t="str">
        <f>INDEX(LOCATION!$A$1:$M$3,MATCH(SPORTSMEN!$L$1,LOCATION!$A$1:$A$3,0),MATCH(SPORTSMEN!$J33,LOCATION!$A$2:$M$2,0))</f>
        <v>French</v>
      </c>
      <c r="M33" s="4" t="str">
        <f t="shared" si="1"/>
        <v>chevalier.laure-alix@xyz.com</v>
      </c>
      <c r="N33" s="37">
        <v>78.099999999999994</v>
      </c>
      <c r="O33" s="2" t="s">
        <v>214</v>
      </c>
      <c r="P33" s="2" t="s">
        <v>217</v>
      </c>
      <c r="Q33" s="3" t="str">
        <f>INDEX(SPORT!$A$1:$B$33,MATCH($R33,SPORT!$B$1:$B$33,0),MATCH(SPORTSMEN!$Q$1,SPORT!$A$1:$B$1,0))</f>
        <v>OUTDOOR</v>
      </c>
      <c r="R33" s="2" t="s">
        <v>195</v>
      </c>
      <c r="S33" s="39">
        <v>19234</v>
      </c>
    </row>
    <row r="34" spans="1:19" x14ac:dyDescent="0.35">
      <c r="A34" s="35">
        <v>33</v>
      </c>
      <c r="B34" s="3" t="str">
        <f t="shared" si="0"/>
        <v>M. CLAUDE  TOUSSAINT</v>
      </c>
      <c r="C34" s="2" t="s">
        <v>91</v>
      </c>
      <c r="D34" s="2" t="s">
        <v>92</v>
      </c>
      <c r="E34" s="2"/>
      <c r="F34" s="2" t="s">
        <v>93</v>
      </c>
      <c r="G34" s="36">
        <v>29529</v>
      </c>
      <c r="H34" s="2" t="s">
        <v>40</v>
      </c>
      <c r="I34" s="2" t="s">
        <v>142</v>
      </c>
      <c r="J34" s="4" t="s">
        <v>157</v>
      </c>
      <c r="K34" s="4" t="str">
        <f>INDEX(LOCATION!$A$1:$M$3,MATCH(SPORTSMEN!$K$1,LOCATION!$A$1:$A$3,0),MATCH(SPORTSMEN!$J34,LOCATION!$A$2:$M$2,0))</f>
        <v>FRANCE</v>
      </c>
      <c r="L34" s="4" t="str">
        <f>INDEX(LOCATION!$A$1:$M$3,MATCH(SPORTSMEN!$L$1,LOCATION!$A$1:$A$3,0),MATCH(SPORTSMEN!$J34,LOCATION!$A$2:$M$2,0))</f>
        <v>French</v>
      </c>
      <c r="M34" s="4" t="str">
        <f t="shared" si="1"/>
        <v>toussaint.claude@xyz.com</v>
      </c>
      <c r="N34" s="37">
        <v>57.1</v>
      </c>
      <c r="O34" s="2" t="s">
        <v>209</v>
      </c>
      <c r="P34" s="2" t="s">
        <v>217</v>
      </c>
      <c r="Q34" s="3" t="str">
        <f>INDEX(SPORT!$A$1:$B$33,MATCH($R34,SPORT!$B$1:$B$33,0),MATCH(SPORTSMEN!$Q$1,SPORT!$A$1:$B$1,0))</f>
        <v>INDOOR</v>
      </c>
      <c r="R34" s="2" t="s">
        <v>199</v>
      </c>
      <c r="S34" s="39">
        <v>95123</v>
      </c>
    </row>
    <row r="35" spans="1:19" x14ac:dyDescent="0.35">
      <c r="A35" s="35">
        <v>34</v>
      </c>
      <c r="B35" s="3" t="str">
        <f t="shared" si="0"/>
        <v>M. VICTOR  LENOIR</v>
      </c>
      <c r="C35" s="2" t="s">
        <v>91</v>
      </c>
      <c r="D35" s="2" t="s">
        <v>94</v>
      </c>
      <c r="E35" s="2"/>
      <c r="F35" s="2" t="s">
        <v>95</v>
      </c>
      <c r="G35" s="36">
        <v>29875</v>
      </c>
      <c r="H35" s="2" t="s">
        <v>9</v>
      </c>
      <c r="I35" s="2" t="s">
        <v>142</v>
      </c>
      <c r="J35" s="4" t="s">
        <v>157</v>
      </c>
      <c r="K35" s="4" t="str">
        <f>INDEX(LOCATION!$A$1:$M$3,MATCH(SPORTSMEN!$K$1,LOCATION!$A$1:$A$3,0),MATCH(SPORTSMEN!$J35,LOCATION!$A$2:$M$2,0))</f>
        <v>FRANCE</v>
      </c>
      <c r="L35" s="4" t="str">
        <f>INDEX(LOCATION!$A$1:$M$3,MATCH(SPORTSMEN!$L$1,LOCATION!$A$1:$A$3,0),MATCH(SPORTSMEN!$J35,LOCATION!$A$2:$M$2,0))</f>
        <v>French</v>
      </c>
      <c r="M35" s="4" t="str">
        <f t="shared" si="1"/>
        <v>lenoir.victor@xyz.com</v>
      </c>
      <c r="N35" s="37">
        <v>56</v>
      </c>
      <c r="O35" s="2" t="s">
        <v>214</v>
      </c>
      <c r="P35" s="2" t="s">
        <v>219</v>
      </c>
      <c r="Q35" s="3" t="str">
        <f>INDEX(SPORT!$A$1:$B$33,MATCH($R35,SPORT!$B$1:$B$33,0),MATCH(SPORTSMEN!$Q$1,SPORT!$A$1:$B$1,0))</f>
        <v>OUTDOOR</v>
      </c>
      <c r="R35" s="2" t="s">
        <v>193</v>
      </c>
      <c r="S35" s="39">
        <v>62761</v>
      </c>
    </row>
    <row r="36" spans="1:19" x14ac:dyDescent="0.35">
      <c r="A36" s="35">
        <v>35</v>
      </c>
      <c r="B36" s="3" t="str">
        <f t="shared" si="0"/>
        <v>M. ARTHUR  LENOIR</v>
      </c>
      <c r="C36" s="2" t="s">
        <v>91</v>
      </c>
      <c r="D36" s="2" t="s">
        <v>96</v>
      </c>
      <c r="E36" s="2"/>
      <c r="F36" s="2" t="s">
        <v>95</v>
      </c>
      <c r="G36" s="36">
        <v>20300</v>
      </c>
      <c r="H36" s="2" t="s">
        <v>30</v>
      </c>
      <c r="I36" s="2" t="s">
        <v>142</v>
      </c>
      <c r="J36" s="4" t="s">
        <v>157</v>
      </c>
      <c r="K36" s="4" t="str">
        <f>INDEX(LOCATION!$A$1:$M$3,MATCH(SPORTSMEN!$K$1,LOCATION!$A$1:$A$3,0),MATCH(SPORTSMEN!$J36,LOCATION!$A$2:$M$2,0))</f>
        <v>FRANCE</v>
      </c>
      <c r="L36" s="4" t="str">
        <f>INDEX(LOCATION!$A$1:$M$3,MATCH(SPORTSMEN!$L$1,LOCATION!$A$1:$A$3,0),MATCH(SPORTSMEN!$J36,LOCATION!$A$2:$M$2,0))</f>
        <v>French</v>
      </c>
      <c r="M36" s="4" t="str">
        <f t="shared" si="1"/>
        <v>lenoir.arthur@xyz.com</v>
      </c>
      <c r="N36" s="37">
        <v>88.6</v>
      </c>
      <c r="O36" s="2" t="s">
        <v>213</v>
      </c>
      <c r="P36" s="2" t="s">
        <v>217</v>
      </c>
      <c r="Q36" s="3" t="str">
        <f>INDEX(SPORT!$A$1:$B$33,MATCH($R36,SPORT!$B$1:$B$33,0),MATCH(SPORTSMEN!$Q$1,SPORT!$A$1:$B$1,0))</f>
        <v>OUTDOOR</v>
      </c>
      <c r="R36" s="2" t="s">
        <v>200</v>
      </c>
      <c r="S36" s="39">
        <v>108431</v>
      </c>
    </row>
    <row r="37" spans="1:19" x14ac:dyDescent="0.35">
      <c r="A37" s="35">
        <v>36</v>
      </c>
      <c r="B37" s="3" t="str">
        <f t="shared" si="0"/>
        <v>M. BENJAMIN  LEBRUN-BRUN</v>
      </c>
      <c r="C37" s="2" t="s">
        <v>91</v>
      </c>
      <c r="D37" s="2" t="s">
        <v>97</v>
      </c>
      <c r="E37" s="2"/>
      <c r="F37" s="2" t="s">
        <v>98</v>
      </c>
      <c r="G37" s="36">
        <v>27428</v>
      </c>
      <c r="H37" s="2" t="s">
        <v>12</v>
      </c>
      <c r="I37" s="2" t="s">
        <v>142</v>
      </c>
      <c r="J37" s="4" t="s">
        <v>157</v>
      </c>
      <c r="K37" s="4" t="str">
        <f>INDEX(LOCATION!$A$1:$M$3,MATCH(SPORTSMEN!$K$1,LOCATION!$A$1:$A$3,0),MATCH(SPORTSMEN!$J37,LOCATION!$A$2:$M$2,0))</f>
        <v>FRANCE</v>
      </c>
      <c r="L37" s="4" t="str">
        <f>INDEX(LOCATION!$A$1:$M$3,MATCH(SPORTSMEN!$L$1,LOCATION!$A$1:$A$3,0),MATCH(SPORTSMEN!$J37,LOCATION!$A$2:$M$2,0))</f>
        <v>French</v>
      </c>
      <c r="M37" s="4" t="str">
        <f t="shared" si="1"/>
        <v>lebrun-brun.benjamin@xyz.com</v>
      </c>
      <c r="N37" s="37">
        <v>78.2</v>
      </c>
      <c r="O37" s="2" t="s">
        <v>211</v>
      </c>
      <c r="P37" s="2" t="s">
        <v>212</v>
      </c>
      <c r="Q37" s="3" t="str">
        <f>INDEX(SPORT!$A$1:$B$33,MATCH($R37,SPORT!$B$1:$B$33,0),MATCH(SPORTSMEN!$Q$1,SPORT!$A$1:$B$1,0))</f>
        <v>OUTDOOR</v>
      </c>
      <c r="R37" s="2" t="s">
        <v>193</v>
      </c>
      <c r="S37" s="39">
        <v>66268</v>
      </c>
    </row>
    <row r="38" spans="1:19" x14ac:dyDescent="0.35">
      <c r="A38" s="35">
        <v>37</v>
      </c>
      <c r="B38" s="3" t="str">
        <f t="shared" si="0"/>
        <v>M. ANTOINE  MAILLARD</v>
      </c>
      <c r="C38" s="2" t="s">
        <v>91</v>
      </c>
      <c r="D38" s="2" t="s">
        <v>99</v>
      </c>
      <c r="E38" s="2"/>
      <c r="F38" s="2" t="s">
        <v>100</v>
      </c>
      <c r="G38" s="36">
        <v>31585</v>
      </c>
      <c r="H38" s="2" t="s">
        <v>17</v>
      </c>
      <c r="I38" s="2" t="s">
        <v>142</v>
      </c>
      <c r="J38" s="4" t="s">
        <v>157</v>
      </c>
      <c r="K38" s="4" t="str">
        <f>INDEX(LOCATION!$A$1:$M$3,MATCH(SPORTSMEN!$K$1,LOCATION!$A$1:$A$3,0),MATCH(SPORTSMEN!$J38,LOCATION!$A$2:$M$2,0))</f>
        <v>FRANCE</v>
      </c>
      <c r="L38" s="4" t="str">
        <f>INDEX(LOCATION!$A$1:$M$3,MATCH(SPORTSMEN!$L$1,LOCATION!$A$1:$A$3,0),MATCH(SPORTSMEN!$J38,LOCATION!$A$2:$M$2,0))</f>
        <v>French</v>
      </c>
      <c r="M38" s="4" t="str">
        <f t="shared" si="1"/>
        <v>maillard.antoine@xyz.com</v>
      </c>
      <c r="N38" s="37">
        <v>95.8</v>
      </c>
      <c r="O38" s="2" t="s">
        <v>214</v>
      </c>
      <c r="P38" s="2" t="s">
        <v>215</v>
      </c>
      <c r="Q38" s="3" t="str">
        <f>INDEX(SPORT!$A$1:$B$33,MATCH($R38,SPORT!$B$1:$B$33,0),MATCH(SPORTSMEN!$Q$1,SPORT!$A$1:$B$1,0))</f>
        <v>OUTDOOR</v>
      </c>
      <c r="R38" s="2" t="s">
        <v>201</v>
      </c>
      <c r="S38" s="39">
        <v>33970</v>
      </c>
    </row>
    <row r="39" spans="1:19" x14ac:dyDescent="0.35">
      <c r="A39" s="35">
        <v>38</v>
      </c>
      <c r="B39" s="3" t="str">
        <f t="shared" si="0"/>
        <v>M. BERNARD  HOARAU-GUYON</v>
      </c>
      <c r="C39" s="2" t="s">
        <v>91</v>
      </c>
      <c r="D39" s="2" t="s">
        <v>101</v>
      </c>
      <c r="E39" s="2"/>
      <c r="F39" s="2" t="s">
        <v>102</v>
      </c>
      <c r="G39" s="36">
        <v>30327</v>
      </c>
      <c r="H39" s="2" t="s">
        <v>64</v>
      </c>
      <c r="I39" s="2" t="s">
        <v>142</v>
      </c>
      <c r="J39" s="4" t="s">
        <v>157</v>
      </c>
      <c r="K39" s="4" t="str">
        <f>INDEX(LOCATION!$A$1:$M$3,MATCH(SPORTSMEN!$K$1,LOCATION!$A$1:$A$3,0),MATCH(SPORTSMEN!$J39,LOCATION!$A$2:$M$2,0))</f>
        <v>FRANCE</v>
      </c>
      <c r="L39" s="4" t="str">
        <f>INDEX(LOCATION!$A$1:$M$3,MATCH(SPORTSMEN!$L$1,LOCATION!$A$1:$A$3,0),MATCH(SPORTSMEN!$J39,LOCATION!$A$2:$M$2,0))</f>
        <v>French</v>
      </c>
      <c r="M39" s="4" t="str">
        <f t="shared" si="1"/>
        <v>hoarau-guyon.bernard@xyz.com</v>
      </c>
      <c r="N39" s="37">
        <v>59.7</v>
      </c>
      <c r="O39" s="2" t="s">
        <v>218</v>
      </c>
      <c r="P39" s="2" t="s">
        <v>212</v>
      </c>
      <c r="Q39" s="3" t="str">
        <f>INDEX(SPORT!$A$1:$B$33,MATCH($R39,SPORT!$B$1:$B$33,0),MATCH(SPORTSMEN!$Q$1,SPORT!$A$1:$B$1,0))</f>
        <v>INDOOR</v>
      </c>
      <c r="R39" s="2" t="s">
        <v>174</v>
      </c>
      <c r="S39" s="39">
        <v>71352</v>
      </c>
    </row>
    <row r="40" spans="1:19" x14ac:dyDescent="0.35">
      <c r="A40" s="35">
        <v>39</v>
      </c>
      <c r="B40" s="3" t="str">
        <f t="shared" si="0"/>
        <v>SR. HIDALGO CANTU TERCERO</v>
      </c>
      <c r="C40" s="2" t="s">
        <v>13</v>
      </c>
      <c r="D40" s="2" t="s">
        <v>103</v>
      </c>
      <c r="E40" s="2" t="s">
        <v>104</v>
      </c>
      <c r="F40" s="2" t="s">
        <v>105</v>
      </c>
      <c r="G40" s="36">
        <v>31016</v>
      </c>
      <c r="H40" s="2" t="s">
        <v>27</v>
      </c>
      <c r="I40" s="2" t="s">
        <v>142</v>
      </c>
      <c r="J40" s="4" t="s">
        <v>160</v>
      </c>
      <c r="K40" s="4" t="str">
        <f>INDEX(LOCATION!$A$1:$M$3,MATCH(SPORTSMEN!$K$1,LOCATION!$A$1:$A$3,0),MATCH(SPORTSMEN!$J40,LOCATION!$A$2:$M$2,0))</f>
        <v>ARGENTINA</v>
      </c>
      <c r="L40" s="4" t="str">
        <f>INDEX(LOCATION!$A$1:$M$3,MATCH(SPORTSMEN!$L$1,LOCATION!$A$1:$A$3,0),MATCH(SPORTSMEN!$J40,LOCATION!$A$2:$M$2,0))</f>
        <v>Spanish</v>
      </c>
      <c r="M40" s="4" t="str">
        <f t="shared" si="1"/>
        <v>tercero.hidalgo@xyz.com</v>
      </c>
      <c r="N40" s="37">
        <v>77.7</v>
      </c>
      <c r="O40" s="2" t="s">
        <v>218</v>
      </c>
      <c r="P40" s="2" t="s">
        <v>215</v>
      </c>
      <c r="Q40" s="3" t="str">
        <f>INDEX(SPORT!$A$1:$B$33,MATCH($R40,SPORT!$B$1:$B$33,0),MATCH(SPORTSMEN!$Q$1,SPORT!$A$1:$B$1,0))</f>
        <v>OUTDOOR</v>
      </c>
      <c r="R40" s="2" t="s">
        <v>196</v>
      </c>
      <c r="S40" s="39">
        <v>116376</v>
      </c>
    </row>
    <row r="41" spans="1:19" x14ac:dyDescent="0.35">
      <c r="A41" s="35">
        <v>40</v>
      </c>
      <c r="B41" s="3" t="str">
        <f t="shared" si="0"/>
        <v>SR. HADALGO  POLANCO</v>
      </c>
      <c r="C41" s="2" t="s">
        <v>13</v>
      </c>
      <c r="D41" s="2" t="s">
        <v>106</v>
      </c>
      <c r="E41" s="2"/>
      <c r="F41" s="2" t="s">
        <v>107</v>
      </c>
      <c r="G41" s="36">
        <v>32314</v>
      </c>
      <c r="H41" s="2" t="s">
        <v>108</v>
      </c>
      <c r="I41" s="2" t="s">
        <v>142</v>
      </c>
      <c r="J41" s="4" t="s">
        <v>160</v>
      </c>
      <c r="K41" s="4" t="str">
        <f>INDEX(LOCATION!$A$1:$M$3,MATCH(SPORTSMEN!$K$1,LOCATION!$A$1:$A$3,0),MATCH(SPORTSMEN!$J41,LOCATION!$A$2:$M$2,0))</f>
        <v>ARGENTINA</v>
      </c>
      <c r="L41" s="4" t="str">
        <f>INDEX(LOCATION!$A$1:$M$3,MATCH(SPORTSMEN!$L$1,LOCATION!$A$1:$A$3,0),MATCH(SPORTSMEN!$J41,LOCATION!$A$2:$M$2,0))</f>
        <v>Spanish</v>
      </c>
      <c r="M41" s="4" t="str">
        <f t="shared" si="1"/>
        <v>polanco.hadalgo@xyz.com</v>
      </c>
      <c r="N41" s="37">
        <v>98</v>
      </c>
      <c r="O41" s="2" t="s">
        <v>214</v>
      </c>
      <c r="P41" s="2" t="s">
        <v>210</v>
      </c>
      <c r="Q41" s="3" t="str">
        <f>INDEX(SPORT!$A$1:$B$33,MATCH($R41,SPORT!$B$1:$B$33,0),MATCH(SPORTSMEN!$Q$1,SPORT!$A$1:$B$1,0))</f>
        <v>OUTDOOR</v>
      </c>
      <c r="R41" s="2" t="s">
        <v>195</v>
      </c>
      <c r="S41" s="39">
        <v>114144</v>
      </c>
    </row>
    <row r="42" spans="1:19" x14ac:dyDescent="0.35">
      <c r="A42" s="35">
        <v>41</v>
      </c>
      <c r="B42" s="3" t="str">
        <f t="shared" si="0"/>
        <v>SRA. LAURA  OLIVIERA</v>
      </c>
      <c r="C42" s="2" t="s">
        <v>109</v>
      </c>
      <c r="D42" s="2" t="s">
        <v>110</v>
      </c>
      <c r="E42" s="2"/>
      <c r="F42" s="2" t="s">
        <v>111</v>
      </c>
      <c r="G42" s="36">
        <v>27076</v>
      </c>
      <c r="H42" s="2" t="s">
        <v>12</v>
      </c>
      <c r="I42" s="2" t="s">
        <v>138</v>
      </c>
      <c r="J42" s="4" t="s">
        <v>160</v>
      </c>
      <c r="K42" s="4" t="str">
        <f>INDEX(LOCATION!$A$1:$M$3,MATCH(SPORTSMEN!$K$1,LOCATION!$A$1:$A$3,0),MATCH(SPORTSMEN!$J42,LOCATION!$A$2:$M$2,0))</f>
        <v>ARGENTINA</v>
      </c>
      <c r="L42" s="4" t="str">
        <f>INDEX(LOCATION!$A$1:$M$3,MATCH(SPORTSMEN!$L$1,LOCATION!$A$1:$A$3,0),MATCH(SPORTSMEN!$J42,LOCATION!$A$2:$M$2,0))</f>
        <v>Spanish</v>
      </c>
      <c r="M42" s="4" t="str">
        <f t="shared" si="1"/>
        <v>oliviera.laura@xyz.com</v>
      </c>
      <c r="N42" s="37">
        <v>51.9</v>
      </c>
      <c r="O42" s="2" t="s">
        <v>213</v>
      </c>
      <c r="P42" s="2" t="s">
        <v>212</v>
      </c>
      <c r="Q42" s="3" t="str">
        <f>INDEX(SPORT!$A$1:$B$33,MATCH($R42,SPORT!$B$1:$B$33,0),MATCH(SPORTSMEN!$Q$1,SPORT!$A$1:$B$1,0))</f>
        <v>OUTDOOR</v>
      </c>
      <c r="R42" s="2" t="s">
        <v>202</v>
      </c>
      <c r="S42" s="39">
        <v>79872</v>
      </c>
    </row>
    <row r="43" spans="1:19" x14ac:dyDescent="0.35">
      <c r="A43" s="35">
        <v>42</v>
      </c>
      <c r="B43" s="3" t="str">
        <f t="shared" si="0"/>
        <v>SRA. AINHOA  GARZA</v>
      </c>
      <c r="C43" s="2" t="s">
        <v>109</v>
      </c>
      <c r="D43" s="2" t="s">
        <v>112</v>
      </c>
      <c r="E43" s="2"/>
      <c r="F43" s="2" t="s">
        <v>113</v>
      </c>
      <c r="G43" s="36">
        <v>32941</v>
      </c>
      <c r="H43" s="2" t="s">
        <v>53</v>
      </c>
      <c r="I43" s="2" t="s">
        <v>138</v>
      </c>
      <c r="J43" s="4" t="s">
        <v>162</v>
      </c>
      <c r="K43" s="4" t="str">
        <f>INDEX(LOCATION!$A$1:$M$3,MATCH(SPORTSMEN!$K$1,LOCATION!$A$1:$A$3,0),MATCH(SPORTSMEN!$J43,LOCATION!$A$2:$M$2,0))</f>
        <v>SPAIN</v>
      </c>
      <c r="L43" s="4" t="str">
        <f>INDEX(LOCATION!$A$1:$M$3,MATCH(SPORTSMEN!$L$1,LOCATION!$A$1:$A$3,0),MATCH(SPORTSMEN!$J43,LOCATION!$A$2:$M$2,0))</f>
        <v>Spanish</v>
      </c>
      <c r="M43" s="4" t="str">
        <f t="shared" si="1"/>
        <v>garza.ainhoa@xyz.com</v>
      </c>
      <c r="N43" s="37">
        <v>55.6</v>
      </c>
      <c r="O43" s="2" t="s">
        <v>211</v>
      </c>
      <c r="P43" s="2" t="s">
        <v>217</v>
      </c>
      <c r="Q43" s="3" t="str">
        <f>INDEX(SPORT!$A$1:$B$33,MATCH($R43,SPORT!$B$1:$B$33,0),MATCH(SPORTSMEN!$Q$1,SPORT!$A$1:$B$1,0))</f>
        <v>INDOOR</v>
      </c>
      <c r="R43" s="2" t="s">
        <v>203</v>
      </c>
      <c r="S43" s="39">
        <v>101969</v>
      </c>
    </row>
    <row r="44" spans="1:19" x14ac:dyDescent="0.35">
      <c r="A44" s="35">
        <v>43</v>
      </c>
      <c r="B44" s="3" t="str">
        <f t="shared" si="0"/>
        <v>SRA. ISABEL  BANDA</v>
      </c>
      <c r="C44" s="2" t="s">
        <v>109</v>
      </c>
      <c r="D44" s="2" t="s">
        <v>76</v>
      </c>
      <c r="E44" s="2"/>
      <c r="F44" s="2" t="s">
        <v>114</v>
      </c>
      <c r="G44" s="36">
        <v>21927</v>
      </c>
      <c r="H44" s="2" t="s">
        <v>64</v>
      </c>
      <c r="I44" s="2" t="s">
        <v>138</v>
      </c>
      <c r="J44" s="4" t="s">
        <v>162</v>
      </c>
      <c r="K44" s="4" t="str">
        <f>INDEX(LOCATION!$A$1:$M$3,MATCH(SPORTSMEN!$K$1,LOCATION!$A$1:$A$3,0),MATCH(SPORTSMEN!$J44,LOCATION!$A$2:$M$2,0))</f>
        <v>SPAIN</v>
      </c>
      <c r="L44" s="4" t="str">
        <f>INDEX(LOCATION!$A$1:$M$3,MATCH(SPORTSMEN!$L$1,LOCATION!$A$1:$A$3,0),MATCH(SPORTSMEN!$J44,LOCATION!$A$2:$M$2,0))</f>
        <v>Spanish</v>
      </c>
      <c r="M44" s="4" t="str">
        <f t="shared" si="1"/>
        <v>banda.isabel@xyz.com</v>
      </c>
      <c r="N44" s="37">
        <v>102.3</v>
      </c>
      <c r="O44" s="2" t="s">
        <v>213</v>
      </c>
      <c r="P44" s="2" t="s">
        <v>217</v>
      </c>
      <c r="Q44" s="3" t="str">
        <f>INDEX(SPORT!$A$1:$B$33,MATCH($R44,SPORT!$B$1:$B$33,0),MATCH(SPORTSMEN!$Q$1,SPORT!$A$1:$B$1,0))</f>
        <v>OUTDOOR</v>
      </c>
      <c r="R44" s="2" t="s">
        <v>196</v>
      </c>
      <c r="S44" s="39">
        <v>50659</v>
      </c>
    </row>
    <row r="45" spans="1:19" x14ac:dyDescent="0.35">
      <c r="A45" s="35">
        <v>44</v>
      </c>
      <c r="B45" s="3" t="str">
        <f t="shared" si="0"/>
        <v>SRA. CAROLOTA  MATEOS</v>
      </c>
      <c r="C45" s="2" t="s">
        <v>109</v>
      </c>
      <c r="D45" s="2" t="s">
        <v>115</v>
      </c>
      <c r="E45" s="2"/>
      <c r="F45" s="2" t="s">
        <v>116</v>
      </c>
      <c r="G45" s="36">
        <v>23952</v>
      </c>
      <c r="H45" s="2" t="s">
        <v>30</v>
      </c>
      <c r="I45" s="2" t="s">
        <v>138</v>
      </c>
      <c r="J45" s="4" t="s">
        <v>162</v>
      </c>
      <c r="K45" s="4" t="str">
        <f>INDEX(LOCATION!$A$1:$M$3,MATCH(SPORTSMEN!$K$1,LOCATION!$A$1:$A$3,0),MATCH(SPORTSMEN!$J45,LOCATION!$A$2:$M$2,0))</f>
        <v>SPAIN</v>
      </c>
      <c r="L45" s="4" t="str">
        <f>INDEX(LOCATION!$A$1:$M$3,MATCH(SPORTSMEN!$L$1,LOCATION!$A$1:$A$3,0),MATCH(SPORTSMEN!$J45,LOCATION!$A$2:$M$2,0))</f>
        <v>Spanish</v>
      </c>
      <c r="M45" s="4" t="str">
        <f t="shared" si="1"/>
        <v>mateos.carolota@xyz.com</v>
      </c>
      <c r="N45" s="37">
        <v>58.8</v>
      </c>
      <c r="O45" s="2" t="s">
        <v>218</v>
      </c>
      <c r="P45" s="2" t="s">
        <v>212</v>
      </c>
      <c r="Q45" s="3" t="str">
        <f>INDEX(SPORT!$A$1:$B$33,MATCH($R45,SPORT!$B$1:$B$33,0),MATCH(SPORTSMEN!$Q$1,SPORT!$A$1:$B$1,0))</f>
        <v>OUTDOOR</v>
      </c>
      <c r="R45" s="2" t="s">
        <v>202</v>
      </c>
      <c r="S45" s="39">
        <v>58215</v>
      </c>
    </row>
    <row r="46" spans="1:19" x14ac:dyDescent="0.35">
      <c r="A46" s="35">
        <v>45</v>
      </c>
      <c r="B46" s="3" t="str">
        <f t="shared" si="0"/>
        <v>MW. ELIZE  PRINS</v>
      </c>
      <c r="C46" s="2" t="s">
        <v>117</v>
      </c>
      <c r="D46" s="2" t="s">
        <v>118</v>
      </c>
      <c r="E46" s="2"/>
      <c r="F46" s="2" t="s">
        <v>119</v>
      </c>
      <c r="G46" s="36">
        <v>22044</v>
      </c>
      <c r="H46" s="2" t="s">
        <v>20</v>
      </c>
      <c r="I46" s="2" t="s">
        <v>138</v>
      </c>
      <c r="J46" s="4" t="s">
        <v>165</v>
      </c>
      <c r="K46" s="4" t="str">
        <f>INDEX(LOCATION!$A$1:$M$3,MATCH(SPORTSMEN!$K$1,LOCATION!$A$1:$A$3,0),MATCH(SPORTSMEN!$J46,LOCATION!$A$2:$M$2,0))</f>
        <v>NETHERLANDS</v>
      </c>
      <c r="L46" s="4" t="str">
        <f>INDEX(LOCATION!$A$1:$M$3,MATCH(SPORTSMEN!$L$1,LOCATION!$A$1:$A$3,0),MATCH(SPORTSMEN!$J46,LOCATION!$A$2:$M$2,0))</f>
        <v>Dutch</v>
      </c>
      <c r="M46" s="4" t="str">
        <f t="shared" si="1"/>
        <v>prins.elize@xyz.com</v>
      </c>
      <c r="N46" s="37">
        <v>63.8</v>
      </c>
      <c r="O46" s="2" t="s">
        <v>214</v>
      </c>
      <c r="P46" s="2" t="s">
        <v>217</v>
      </c>
      <c r="Q46" s="3" t="str">
        <f>INDEX(SPORT!$A$1:$B$33,MATCH($R46,SPORT!$B$1:$B$33,0),MATCH(SPORTSMEN!$Q$1,SPORT!$A$1:$B$1,0))</f>
        <v>INDOOR</v>
      </c>
      <c r="R46" s="2" t="s">
        <v>204</v>
      </c>
      <c r="S46" s="39">
        <v>39935</v>
      </c>
    </row>
    <row r="47" spans="1:19" x14ac:dyDescent="0.35">
      <c r="A47" s="35">
        <v>46</v>
      </c>
      <c r="B47" s="3" t="str">
        <f t="shared" si="0"/>
        <v>DHR. RYAN  PHAM</v>
      </c>
      <c r="C47" s="2" t="s">
        <v>120</v>
      </c>
      <c r="D47" s="2" t="s">
        <v>121</v>
      </c>
      <c r="E47" s="2"/>
      <c r="F47" s="2" t="s">
        <v>122</v>
      </c>
      <c r="G47" s="36">
        <v>26940</v>
      </c>
      <c r="H47" s="2" t="s">
        <v>9</v>
      </c>
      <c r="I47" s="2" t="s">
        <v>142</v>
      </c>
      <c r="J47" s="4" t="s">
        <v>165</v>
      </c>
      <c r="K47" s="4" t="str">
        <f>INDEX(LOCATION!$A$1:$M$3,MATCH(SPORTSMEN!$K$1,LOCATION!$A$1:$A$3,0),MATCH(SPORTSMEN!$J47,LOCATION!$A$2:$M$2,0))</f>
        <v>NETHERLANDS</v>
      </c>
      <c r="L47" s="4" t="str">
        <f>INDEX(LOCATION!$A$1:$M$3,MATCH(SPORTSMEN!$L$1,LOCATION!$A$1:$A$3,0),MATCH(SPORTSMEN!$J47,LOCATION!$A$2:$M$2,0))</f>
        <v>Dutch</v>
      </c>
      <c r="M47" s="4" t="str">
        <f t="shared" si="1"/>
        <v>pham.ryan@xyz.com</v>
      </c>
      <c r="N47" s="37">
        <v>98.6</v>
      </c>
      <c r="O47" s="2" t="s">
        <v>213</v>
      </c>
      <c r="P47" s="2" t="s">
        <v>219</v>
      </c>
      <c r="Q47" s="3" t="str">
        <f>INDEX(SPORT!$A$1:$B$33,MATCH($R47,SPORT!$B$1:$B$33,0),MATCH(SPORTSMEN!$Q$1,SPORT!$A$1:$B$1,0))</f>
        <v>OUTDOOR</v>
      </c>
      <c r="R47" s="2" t="s">
        <v>195</v>
      </c>
      <c r="S47" s="39">
        <v>44865</v>
      </c>
    </row>
    <row r="48" spans="1:19" x14ac:dyDescent="0.35">
      <c r="A48" s="35">
        <v>47</v>
      </c>
      <c r="B48" s="3" t="str">
        <f t="shared" si="0"/>
        <v>MW ELISE  ROTTEVEEL</v>
      </c>
      <c r="C48" s="2" t="s">
        <v>123</v>
      </c>
      <c r="D48" s="2" t="s">
        <v>124</v>
      </c>
      <c r="E48" s="2"/>
      <c r="F48" s="2" t="s">
        <v>125</v>
      </c>
      <c r="G48" s="36">
        <v>24936</v>
      </c>
      <c r="H48" s="2" t="s">
        <v>69</v>
      </c>
      <c r="I48" s="2" t="s">
        <v>138</v>
      </c>
      <c r="J48" s="4" t="s">
        <v>165</v>
      </c>
      <c r="K48" s="4" t="str">
        <f>INDEX(LOCATION!$A$1:$M$3,MATCH(SPORTSMEN!$K$1,LOCATION!$A$1:$A$3,0),MATCH(SPORTSMEN!$J48,LOCATION!$A$2:$M$2,0))</f>
        <v>NETHERLANDS</v>
      </c>
      <c r="L48" s="4" t="str">
        <f>INDEX(LOCATION!$A$1:$M$3,MATCH(SPORTSMEN!$L$1,LOCATION!$A$1:$A$3,0),MATCH(SPORTSMEN!$J48,LOCATION!$A$2:$M$2,0))</f>
        <v>Dutch</v>
      </c>
      <c r="M48" s="4" t="str">
        <f t="shared" si="1"/>
        <v>rotteveel.elise@xyz.com</v>
      </c>
      <c r="N48" s="37">
        <v>61.8</v>
      </c>
      <c r="O48" s="2" t="s">
        <v>218</v>
      </c>
      <c r="P48" s="2" t="s">
        <v>212</v>
      </c>
      <c r="Q48" s="3" t="str">
        <f>INDEX(SPORT!$A$1:$B$33,MATCH($R48,SPORT!$B$1:$B$33,0),MATCH(SPORTSMEN!$Q$1,SPORT!$A$1:$B$1,0))</f>
        <v>OUTDOOR</v>
      </c>
      <c r="R48" s="2" t="s">
        <v>195</v>
      </c>
      <c r="S48" s="39">
        <v>90478</v>
      </c>
    </row>
    <row r="49" spans="1:19" x14ac:dyDescent="0.35">
      <c r="A49" s="35">
        <v>48</v>
      </c>
      <c r="B49" s="3" t="str">
        <f t="shared" si="0"/>
        <v>FRU. MIRJAM  SODERBERG</v>
      </c>
      <c r="C49" s="2" t="s">
        <v>126</v>
      </c>
      <c r="D49" s="2" t="s">
        <v>127</v>
      </c>
      <c r="E49" s="2"/>
      <c r="F49" s="2" t="s">
        <v>128</v>
      </c>
      <c r="G49" s="36">
        <v>35567</v>
      </c>
      <c r="H49" s="2" t="s">
        <v>20</v>
      </c>
      <c r="I49" s="2" t="s">
        <v>138</v>
      </c>
      <c r="J49" s="4" t="s">
        <v>168</v>
      </c>
      <c r="K49" s="4" t="str">
        <f>INDEX(LOCATION!$A$1:$M$3,MATCH(SPORTSMEN!$K$1,LOCATION!$A$1:$A$3,0),MATCH(SPORTSMEN!$J49,LOCATION!$A$2:$M$2,0))</f>
        <v>SWEDEN</v>
      </c>
      <c r="L49" s="4" t="str">
        <f>INDEX(LOCATION!$A$1:$M$3,MATCH(SPORTSMEN!$L$1,LOCATION!$A$1:$A$3,0),MATCH(SPORTSMEN!$J49,LOCATION!$A$2:$M$2,0))</f>
        <v>Swedish</v>
      </c>
      <c r="M49" s="4" t="str">
        <f t="shared" si="1"/>
        <v>soderberg.mirjam@xyz.com</v>
      </c>
      <c r="N49" s="37">
        <v>50</v>
      </c>
      <c r="O49" s="2" t="s">
        <v>213</v>
      </c>
      <c r="P49" s="2" t="s">
        <v>217</v>
      </c>
      <c r="Q49" s="3" t="str">
        <f>INDEX(SPORT!$A$1:$B$33,MATCH($R49,SPORT!$B$1:$B$33,0),MATCH(SPORTSMEN!$Q$1,SPORT!$A$1:$B$1,0))</f>
        <v>OUTDOOR</v>
      </c>
      <c r="R49" s="2" t="s">
        <v>177</v>
      </c>
      <c r="S49" s="39">
        <v>38965</v>
      </c>
    </row>
    <row r="50" spans="1:19" x14ac:dyDescent="0.35">
      <c r="A50" s="35">
        <v>49</v>
      </c>
      <c r="B50" s="3" t="str">
        <f t="shared" si="0"/>
        <v>H. BERNDT  PALSSON</v>
      </c>
      <c r="C50" s="2" t="s">
        <v>129</v>
      </c>
      <c r="D50" s="2" t="s">
        <v>130</v>
      </c>
      <c r="E50" s="2"/>
      <c r="F50" s="2" t="s">
        <v>131</v>
      </c>
      <c r="G50" s="36">
        <v>31832</v>
      </c>
      <c r="H50" s="2" t="s">
        <v>53</v>
      </c>
      <c r="I50" s="2" t="s">
        <v>142</v>
      </c>
      <c r="J50" s="4" t="s">
        <v>168</v>
      </c>
      <c r="K50" s="4" t="str">
        <f>INDEX(LOCATION!$A$1:$M$3,MATCH(SPORTSMEN!$K$1,LOCATION!$A$1:$A$3,0),MATCH(SPORTSMEN!$J50,LOCATION!$A$2:$M$2,0))</f>
        <v>SWEDEN</v>
      </c>
      <c r="L50" s="4" t="str">
        <f>INDEX(LOCATION!$A$1:$M$3,MATCH(SPORTSMEN!$L$1,LOCATION!$A$1:$A$3,0),MATCH(SPORTSMEN!$J50,LOCATION!$A$2:$M$2,0))</f>
        <v>Swedish</v>
      </c>
      <c r="M50" s="4" t="str">
        <f t="shared" si="1"/>
        <v>palsson.berndt@xyz.com</v>
      </c>
      <c r="N50" s="37">
        <v>45.9</v>
      </c>
      <c r="O50" s="2" t="s">
        <v>214</v>
      </c>
      <c r="P50" s="2" t="s">
        <v>210</v>
      </c>
      <c r="Q50" s="3" t="str">
        <f>INDEX(SPORT!$A$1:$B$33,MATCH($R50,SPORT!$B$1:$B$33,0),MATCH(SPORTSMEN!$Q$1,SPORT!$A$1:$B$1,0))</f>
        <v>OUTDOOR</v>
      </c>
      <c r="R50" s="2" t="s">
        <v>205</v>
      </c>
      <c r="S50" s="39">
        <v>35387</v>
      </c>
    </row>
    <row r="51" spans="1:19" x14ac:dyDescent="0.35">
      <c r="A51" s="35">
        <v>50</v>
      </c>
      <c r="B51" s="3" t="str">
        <f t="shared" si="0"/>
        <v>SR. ADRIANO PONTES SOBRINHO</v>
      </c>
      <c r="C51" s="2" t="s">
        <v>13</v>
      </c>
      <c r="D51" s="2" t="s">
        <v>132</v>
      </c>
      <c r="E51" s="2" t="s">
        <v>133</v>
      </c>
      <c r="F51" s="2" t="s">
        <v>134</v>
      </c>
      <c r="G51" s="36">
        <v>34178</v>
      </c>
      <c r="H51" s="2" t="s">
        <v>30</v>
      </c>
      <c r="I51" s="2" t="s">
        <v>142</v>
      </c>
      <c r="J51" s="4" t="s">
        <v>169</v>
      </c>
      <c r="K51" s="4" t="str">
        <f>INDEX(LOCATION!$A$1:$M$3,MATCH(SPORTSMEN!$K$1,LOCATION!$A$1:$A$3,0),MATCH(SPORTSMEN!$J51,LOCATION!$A$2:$M$2,0))</f>
        <v>BRAZIL</v>
      </c>
      <c r="L51" s="4" t="str">
        <f>INDEX(LOCATION!$A$1:$M$3,MATCH(SPORTSMEN!$L$1,LOCATION!$A$1:$A$3,0),MATCH(SPORTSMEN!$J51,LOCATION!$A$2:$M$2,0))</f>
        <v>Portuguese</v>
      </c>
      <c r="M51" s="4" t="str">
        <f t="shared" si="1"/>
        <v>sobrinho.adriano@xyz.com</v>
      </c>
      <c r="N51" s="37">
        <v>92.5</v>
      </c>
      <c r="O51" s="2" t="s">
        <v>209</v>
      </c>
      <c r="P51" s="2" t="s">
        <v>216</v>
      </c>
      <c r="Q51" s="3" t="str">
        <f>INDEX(SPORT!$A$1:$B$33,MATCH($R51,SPORT!$B$1:$B$33,0),MATCH(SPORTSMEN!$Q$1,SPORT!$A$1:$B$1,0))</f>
        <v>INDOOR</v>
      </c>
      <c r="R51" s="2" t="s">
        <v>206</v>
      </c>
      <c r="S51" s="39">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D10" sqref="D10"/>
    </sheetView>
  </sheetViews>
  <sheetFormatPr defaultRowHeight="14.5" x14ac:dyDescent="0.35"/>
  <cols>
    <col min="1" max="1" width="15.54296875" bestFit="1" customWidth="1"/>
    <col min="2" max="2" width="24" bestFit="1" customWidth="1"/>
  </cols>
  <sheetData>
    <row r="1" spans="1:2" x14ac:dyDescent="0.35">
      <c r="A1" s="32" t="s">
        <v>171</v>
      </c>
      <c r="B1" s="32" t="s">
        <v>172</v>
      </c>
    </row>
    <row r="2" spans="1:2" x14ac:dyDescent="0.35">
      <c r="A2" s="33" t="s">
        <v>173</v>
      </c>
      <c r="B2" s="33" t="s">
        <v>174</v>
      </c>
    </row>
    <row r="3" spans="1:2" x14ac:dyDescent="0.35">
      <c r="A3" s="34" t="s">
        <v>173</v>
      </c>
      <c r="B3" s="34" t="s">
        <v>175</v>
      </c>
    </row>
    <row r="4" spans="1:2" x14ac:dyDescent="0.35">
      <c r="A4" s="34" t="s">
        <v>176</v>
      </c>
      <c r="B4" s="34" t="s">
        <v>177</v>
      </c>
    </row>
    <row r="5" spans="1:2" x14ac:dyDescent="0.35">
      <c r="A5" s="34" t="s">
        <v>176</v>
      </c>
      <c r="B5" s="34" t="s">
        <v>178</v>
      </c>
    </row>
    <row r="6" spans="1:2" x14ac:dyDescent="0.35">
      <c r="A6" s="34" t="s">
        <v>173</v>
      </c>
      <c r="B6" s="34" t="s">
        <v>179</v>
      </c>
    </row>
    <row r="7" spans="1:2" x14ac:dyDescent="0.35">
      <c r="A7" s="34" t="s">
        <v>173</v>
      </c>
      <c r="B7" s="34" t="s">
        <v>180</v>
      </c>
    </row>
    <row r="8" spans="1:2" x14ac:dyDescent="0.35">
      <c r="A8" s="34" t="s">
        <v>176</v>
      </c>
      <c r="B8" s="34" t="s">
        <v>181</v>
      </c>
    </row>
    <row r="9" spans="1:2" x14ac:dyDescent="0.35">
      <c r="A9" s="34" t="s">
        <v>173</v>
      </c>
      <c r="B9" s="34" t="s">
        <v>182</v>
      </c>
    </row>
    <row r="10" spans="1:2" x14ac:dyDescent="0.35">
      <c r="A10" s="34" t="s">
        <v>173</v>
      </c>
      <c r="B10" s="34" t="s">
        <v>183</v>
      </c>
    </row>
    <row r="11" spans="1:2" x14ac:dyDescent="0.35">
      <c r="A11" s="34" t="s">
        <v>176</v>
      </c>
      <c r="B11" s="34" t="s">
        <v>184</v>
      </c>
    </row>
    <row r="12" spans="1:2" x14ac:dyDescent="0.35">
      <c r="A12" s="34" t="s">
        <v>176</v>
      </c>
      <c r="B12" s="34" t="s">
        <v>185</v>
      </c>
    </row>
    <row r="13" spans="1:2" x14ac:dyDescent="0.35">
      <c r="A13" s="34" t="s">
        <v>176</v>
      </c>
      <c r="B13" s="34" t="s">
        <v>186</v>
      </c>
    </row>
    <row r="14" spans="1:2" x14ac:dyDescent="0.35">
      <c r="A14" s="34" t="s">
        <v>176</v>
      </c>
      <c r="B14" s="34" t="s">
        <v>187</v>
      </c>
    </row>
    <row r="15" spans="1:2" x14ac:dyDescent="0.35">
      <c r="A15" s="34" t="s">
        <v>173</v>
      </c>
      <c r="B15" s="34" t="s">
        <v>188</v>
      </c>
    </row>
    <row r="16" spans="1:2" x14ac:dyDescent="0.35">
      <c r="A16" s="34" t="s">
        <v>173</v>
      </c>
      <c r="B16" s="34" t="s">
        <v>189</v>
      </c>
    </row>
    <row r="17" spans="1:2" x14ac:dyDescent="0.35">
      <c r="A17" s="34" t="s">
        <v>176</v>
      </c>
      <c r="B17" s="34" t="s">
        <v>190</v>
      </c>
    </row>
    <row r="18" spans="1:2" x14ac:dyDescent="0.35">
      <c r="A18" s="34" t="s">
        <v>173</v>
      </c>
      <c r="B18" s="34" t="s">
        <v>191</v>
      </c>
    </row>
    <row r="19" spans="1:2" x14ac:dyDescent="0.35">
      <c r="A19" s="34" t="s">
        <v>173</v>
      </c>
      <c r="B19" s="34" t="s">
        <v>192</v>
      </c>
    </row>
    <row r="20" spans="1:2" x14ac:dyDescent="0.35">
      <c r="A20" s="34" t="s">
        <v>176</v>
      </c>
      <c r="B20" s="34" t="s">
        <v>193</v>
      </c>
    </row>
    <row r="21" spans="1:2" x14ac:dyDescent="0.35">
      <c r="A21" s="34" t="s">
        <v>176</v>
      </c>
      <c r="B21" s="34" t="s">
        <v>194</v>
      </c>
    </row>
    <row r="22" spans="1:2" x14ac:dyDescent="0.35">
      <c r="A22" s="34" t="s">
        <v>176</v>
      </c>
      <c r="B22" s="34" t="s">
        <v>195</v>
      </c>
    </row>
    <row r="23" spans="1:2" x14ac:dyDescent="0.35">
      <c r="A23" s="34" t="s">
        <v>176</v>
      </c>
      <c r="B23" s="34" t="s">
        <v>196</v>
      </c>
    </row>
    <row r="24" spans="1:2" x14ac:dyDescent="0.35">
      <c r="A24" s="34" t="s">
        <v>173</v>
      </c>
      <c r="B24" s="34" t="s">
        <v>197</v>
      </c>
    </row>
    <row r="25" spans="1:2" x14ac:dyDescent="0.35">
      <c r="A25" s="34" t="s">
        <v>176</v>
      </c>
      <c r="B25" s="34" t="s">
        <v>198</v>
      </c>
    </row>
    <row r="26" spans="1:2" x14ac:dyDescent="0.35">
      <c r="A26" s="34" t="s">
        <v>173</v>
      </c>
      <c r="B26" s="34" t="s">
        <v>199</v>
      </c>
    </row>
    <row r="27" spans="1:2" x14ac:dyDescent="0.35">
      <c r="A27" s="34" t="s">
        <v>176</v>
      </c>
      <c r="B27" s="34" t="s">
        <v>200</v>
      </c>
    </row>
    <row r="28" spans="1:2" x14ac:dyDescent="0.35">
      <c r="A28" s="34" t="s">
        <v>176</v>
      </c>
      <c r="B28" s="34" t="s">
        <v>201</v>
      </c>
    </row>
    <row r="29" spans="1:2" x14ac:dyDescent="0.35">
      <c r="A29" s="34" t="s">
        <v>176</v>
      </c>
      <c r="B29" s="34" t="s">
        <v>202</v>
      </c>
    </row>
    <row r="30" spans="1:2" x14ac:dyDescent="0.35">
      <c r="A30" s="34" t="s">
        <v>173</v>
      </c>
      <c r="B30" s="34" t="s">
        <v>203</v>
      </c>
    </row>
    <row r="31" spans="1:2" x14ac:dyDescent="0.35">
      <c r="A31" s="34" t="s">
        <v>173</v>
      </c>
      <c r="B31" s="34" t="s">
        <v>204</v>
      </c>
    </row>
    <row r="32" spans="1:2" x14ac:dyDescent="0.35">
      <c r="A32" s="34" t="s">
        <v>176</v>
      </c>
      <c r="B32" s="34" t="s">
        <v>205</v>
      </c>
    </row>
    <row r="33" spans="1:2" x14ac:dyDescent="0.35">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tabSelected="1" workbookViewId="0">
      <selection activeCell="F1" sqref="F1"/>
    </sheetView>
  </sheetViews>
  <sheetFormatPr defaultRowHeight="14.5" x14ac:dyDescent="0.35"/>
  <cols>
    <col min="1" max="13" width="13.7265625" style="1" customWidth="1"/>
  </cols>
  <sheetData>
    <row r="1" spans="1:13" x14ac:dyDescent="0.3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Metadata/LabelInfo.xml><?xml version="1.0" encoding="utf-8"?>
<clbl:labelList xmlns:clbl="http://schemas.microsoft.com/office/2020/mipLabelMetadata">
  <clbl:label id="{705c9e18-d393-4470-8b67-9616c62ec31f}" enabled="1" method="Standard" siteId="{c5d1e823-e2b8-46bf-92ff-84f54313e0a5}"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Sharma, Renu</cp:lastModifiedBy>
  <dcterms:created xsi:type="dcterms:W3CDTF">2019-05-28T07:07:38Z</dcterms:created>
  <dcterms:modified xsi:type="dcterms:W3CDTF">2022-09-20T19:31:24Z</dcterms:modified>
</cp:coreProperties>
</file>