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新增专利" sheetId="1" r:id="rId1"/>
    <sheet name="既有专利" sheetId="2" r:id="rId2"/>
    <sheet name="Sheet1" sheetId="3" r:id="rId3"/>
  </sheets>
  <definedNames>
    <definedName name="_xlnm._FilterDatabase" localSheetId="2" hidden="1">Sheet1!$A$1:$A$30</definedName>
    <definedName name="_xlnm._FilterDatabase" localSheetId="0" hidden="1">新增专利!#REF!</definedName>
  </definedNames>
  <calcPr calcId="144525"/>
</workbook>
</file>

<file path=xl/sharedStrings.xml><?xml version="1.0" encoding="utf-8"?>
<sst xmlns="http://schemas.openxmlformats.org/spreadsheetml/2006/main" count="130" uniqueCount="113">
  <si>
    <t>申请号</t>
  </si>
  <si>
    <t>权利要求数量</t>
  </si>
  <si>
    <t>说明书页数</t>
  </si>
  <si>
    <t>专利家族数量</t>
  </si>
  <si>
    <t>专利引证数量</t>
  </si>
  <si>
    <t>专利被引数量</t>
  </si>
  <si>
    <t>专利类型</t>
  </si>
  <si>
    <t>技术覆盖范围</t>
  </si>
  <si>
    <t>专利授权周期</t>
  </si>
  <si>
    <t>引证技术年龄</t>
  </si>
  <si>
    <t>技术生命周期</t>
  </si>
  <si>
    <t>技术创新度</t>
  </si>
  <si>
    <t>不可替代性</t>
  </si>
  <si>
    <t>适用范围</t>
  </si>
  <si>
    <t>配套技术依存度</t>
  </si>
  <si>
    <t>技术成熟度</t>
  </si>
  <si>
    <t>权利稳定性</t>
  </si>
  <si>
    <t>有效性挑战</t>
  </si>
  <si>
    <t>不可规避性</t>
  </si>
  <si>
    <t>技术依赖性</t>
  </si>
  <si>
    <t>有效期</t>
  </si>
  <si>
    <t>地域范围</t>
  </si>
  <si>
    <t>侵权可判定性</t>
  </si>
  <si>
    <t>国家政策适应性</t>
  </si>
  <si>
    <t>市场需求程度</t>
  </si>
  <si>
    <t>市场限制程度</t>
  </si>
  <si>
    <t>市场竞争程度</t>
  </si>
  <si>
    <t>市场应用情况</t>
  </si>
  <si>
    <t>市场规模前景</t>
  </si>
  <si>
    <t>市场份额</t>
  </si>
  <si>
    <t>盈利状况</t>
  </si>
  <si>
    <t>技术价值分数1</t>
  </si>
  <si>
    <t>法律价值分数1</t>
  </si>
  <si>
    <t>经济价值分数1</t>
  </si>
  <si>
    <t>总分数</t>
  </si>
  <si>
    <t>技术价值分数</t>
  </si>
  <si>
    <t>法律价值分数</t>
  </si>
  <si>
    <t>经济价值分数</t>
  </si>
  <si>
    <t>等级</t>
  </si>
  <si>
    <t>申请日</t>
  </si>
  <si>
    <t>案件名称</t>
  </si>
  <si>
    <t>权利要求项数</t>
  </si>
  <si>
    <t>独立权利要求项数</t>
  </si>
  <si>
    <t>说明书字数</t>
  </si>
  <si>
    <t>IPC数量</t>
  </si>
  <si>
    <t>发明人</t>
  </si>
  <si>
    <t>技术主题一级</t>
  </si>
  <si>
    <t>技术主题二级</t>
  </si>
  <si>
    <t>应用产品</t>
  </si>
  <si>
    <t>国别</t>
  </si>
  <si>
    <t>PCT/CN2023/085176</t>
  </si>
  <si>
    <t>C</t>
  </si>
  <si>
    <t>一种依度沙班对甲苯磺酸盐的制备方法</t>
  </si>
  <si>
    <t>李永刚,刘声民,于帅,林荆鑫,曹晨凯,白然,陈嘉伟</t>
  </si>
  <si>
    <t>应用</t>
  </si>
  <si>
    <t>酯交换和酰氯化学方法</t>
  </si>
  <si>
    <t>依度沙班对甲苯磺酸盐</t>
  </si>
  <si>
    <t>中国/PCT</t>
  </si>
  <si>
    <t>PCT/CN2023/083841</t>
  </si>
  <si>
    <t>一种利用酰胺酶合成右旋酮洛芬的方法</t>
  </si>
  <si>
    <t>罗积杏,壮晓健,童杰,贺志,叶美其,李永刚</t>
  </si>
  <si>
    <t>Rhodococcus erythropolis CCM2595的酰胺酶</t>
  </si>
  <si>
    <t>右旋酮洛芬</t>
  </si>
  <si>
    <t>PCT/CN2023/083810</t>
  </si>
  <si>
    <t>一种碘化试剂在瑞德西韦片段中的应用</t>
  </si>
  <si>
    <t>李洁平,于帅,李永刚,王长发,车博,张忠鑫</t>
  </si>
  <si>
    <t>氯化碘进行碘化反应</t>
  </si>
  <si>
    <t>瑞德西韦</t>
  </si>
  <si>
    <t>技术价值</t>
  </si>
  <si>
    <t>法律价值</t>
  </si>
  <si>
    <t>经济价值</t>
  </si>
  <si>
    <t>技术价值分值</t>
  </si>
  <si>
    <t>法律价值分值</t>
  </si>
  <si>
    <t>经济价值分值</t>
  </si>
  <si>
    <t>总分值</t>
  </si>
  <si>
    <t>专利同
族数量</t>
  </si>
  <si>
    <t>专利被
引数量</t>
  </si>
  <si>
    <t>专利技术
可替代性</t>
  </si>
  <si>
    <t>技术发
展趋势</t>
  </si>
  <si>
    <t>权利
稳定性</t>
  </si>
  <si>
    <t>权利要求
保护范围</t>
  </si>
  <si>
    <t>侵权可
判定性</t>
  </si>
  <si>
    <t>专利剩
余期限</t>
  </si>
  <si>
    <t>市场应
用前景</t>
  </si>
  <si>
    <t>政策
适应性</t>
  </si>
  <si>
    <t>获益能力</t>
  </si>
  <si>
    <t>竞争情况</t>
  </si>
  <si>
    <t>许可实
施情况</t>
  </si>
  <si>
    <t>权利要
求数量</t>
  </si>
  <si>
    <t>说明书
页数</t>
  </si>
  <si>
    <t>专利家
族数量</t>
  </si>
  <si>
    <t>专利引
证数量</t>
  </si>
  <si>
    <t>专利
类型</t>
  </si>
  <si>
    <t>技术覆
盖范围</t>
  </si>
  <si>
    <t>专利授
权周期</t>
  </si>
  <si>
    <t>引证技
术年龄</t>
  </si>
  <si>
    <t>技术生
命周期</t>
  </si>
  <si>
    <t>技术创
新度</t>
  </si>
  <si>
    <t>不可
替代性</t>
  </si>
  <si>
    <t>适用
范围</t>
  </si>
  <si>
    <t>技术
成熟度</t>
  </si>
  <si>
    <t>有效性
挑战</t>
  </si>
  <si>
    <t>不可
规避性</t>
  </si>
  <si>
    <t>技术
依赖性</t>
  </si>
  <si>
    <t>地域
范围</t>
  </si>
  <si>
    <t>国家政策
适应性</t>
  </si>
  <si>
    <t>市场需
求程度</t>
  </si>
  <si>
    <t>市场限
制程度</t>
  </si>
  <si>
    <t>市场竞
争程度</t>
  </si>
  <si>
    <t>市场应
用情况</t>
  </si>
  <si>
    <t>市场规
模前景</t>
  </si>
  <si>
    <t>市场
份额</t>
  </si>
  <si>
    <t>盈利
状况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</si>
</sst>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  <numFmt numFmtId="177" formatCode="0.00_);[Red]\(0.00\)"/>
  </numFmts>
  <fonts count="29">
    <font>
      <sz val="11"/>
      <color theme="1"/>
      <name val="等线"/>
      <charset val="134"/>
      <scheme val="minor"/>
    </font>
    <font>
      <sz val="9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0"/>
      <color indexed="8"/>
      <name val="Calibri"/>
      <charset val="134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b/>
      <sz val="11"/>
      <name val="Microsoft YaHei"/>
      <charset val="134"/>
    </font>
    <font>
      <sz val="10"/>
      <color rgb="FFFF0000"/>
      <name val="Microsoft YaHei"/>
      <charset val="134"/>
    </font>
    <font>
      <sz val="10"/>
      <color indexed="8"/>
      <name val="Microsoft YaHei"/>
      <charset val="134"/>
    </font>
    <font>
      <b/>
      <sz val="11"/>
      <color indexed="8"/>
      <name val="Microsoft YaHei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2" borderId="8" applyNumberFormat="0" applyAlignment="0" applyProtection="0">
      <alignment vertical="center"/>
    </xf>
    <xf numFmtId="0" fontId="23" fillId="12" borderId="4" applyNumberFormat="0" applyAlignment="0" applyProtection="0">
      <alignment vertical="center"/>
    </xf>
    <xf numFmtId="0" fontId="24" fillId="13" borderId="9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2" borderId="1" xfId="0" applyFill="1" applyBorder="1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"/>
  <sheetViews>
    <sheetView tabSelected="1" workbookViewId="0">
      <selection activeCell="G19" sqref="G19"/>
    </sheetView>
  </sheetViews>
  <sheetFormatPr defaultColWidth="9" defaultRowHeight="14.25" outlineLevelRow="3"/>
  <cols>
    <col min="1" max="1" width="17.875" customWidth="1"/>
    <col min="2" max="2" width="7" customWidth="1"/>
    <col min="3" max="4" width="6.625" customWidth="1"/>
    <col min="5" max="5" width="6.875" customWidth="1"/>
    <col min="6" max="6" width="6.5" customWidth="1"/>
    <col min="7" max="7" width="4.75" customWidth="1"/>
    <col min="8" max="8" width="6.375" customWidth="1"/>
    <col min="9" max="9" width="6.625" customWidth="1"/>
    <col min="10" max="10" width="6.5" customWidth="1"/>
    <col min="11" max="11" width="6.375" customWidth="1"/>
    <col min="12" max="13" width="6.75" customWidth="1"/>
    <col min="14" max="14" width="5.25" customWidth="1"/>
    <col min="15" max="15" width="8.375" customWidth="1"/>
    <col min="16" max="16" width="6.625" customWidth="1"/>
    <col min="17" max="17" width="6.375" customWidth="1"/>
    <col min="18" max="18" width="6.625" customWidth="1"/>
    <col min="19" max="19" width="6.5" customWidth="1"/>
    <col min="20" max="20" width="6.75" customWidth="1"/>
    <col min="21" max="21" width="4.875" customWidth="1"/>
    <col min="22" max="22" width="5.25" customWidth="1"/>
    <col min="23" max="23" width="6.625" customWidth="1"/>
    <col min="24" max="24" width="8.625" customWidth="1"/>
    <col min="25" max="25" width="6.625" customWidth="1"/>
    <col min="26" max="29" width="7.125" customWidth="1"/>
    <col min="30" max="31" width="5.25" customWidth="1"/>
    <col min="32" max="32" width="9" customWidth="1"/>
    <col min="33" max="33" width="10.5" customWidth="1"/>
    <col min="34" max="34" width="9" customWidth="1"/>
    <col min="35" max="35" width="10.5" customWidth="1"/>
    <col min="36" max="38" width="12.625"/>
    <col min="41" max="41" width="11"/>
  </cols>
  <sheetData>
    <row r="1" ht="30" spans="1:5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20" t="s">
        <v>30</v>
      </c>
      <c r="AF1" s="15" t="s">
        <v>31</v>
      </c>
      <c r="AG1" s="15" t="s">
        <v>32</v>
      </c>
      <c r="AH1" s="15" t="s">
        <v>33</v>
      </c>
      <c r="AI1" s="21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22" t="s">
        <v>0</v>
      </c>
      <c r="AO1" s="26" t="s">
        <v>39</v>
      </c>
      <c r="AP1" s="22" t="s">
        <v>40</v>
      </c>
      <c r="AQ1" s="22" t="s">
        <v>41</v>
      </c>
      <c r="AR1" s="22" t="s">
        <v>42</v>
      </c>
      <c r="AS1" s="22" t="s">
        <v>43</v>
      </c>
      <c r="AT1" s="22" t="s">
        <v>44</v>
      </c>
      <c r="AU1" s="22" t="s">
        <v>45</v>
      </c>
      <c r="AV1" s="22" t="s">
        <v>46</v>
      </c>
      <c r="AW1" s="30" t="s">
        <v>47</v>
      </c>
      <c r="AX1" s="30" t="s">
        <v>48</v>
      </c>
      <c r="AY1" s="31" t="s">
        <v>49</v>
      </c>
    </row>
    <row r="2" ht="82.5" spans="1:51">
      <c r="A2" s="17" t="s">
        <v>50</v>
      </c>
      <c r="B2" s="18">
        <v>60</v>
      </c>
      <c r="C2" s="19">
        <v>30</v>
      </c>
      <c r="D2" s="19">
        <v>100</v>
      </c>
      <c r="E2" s="19">
        <v>100</v>
      </c>
      <c r="F2" s="19">
        <v>50</v>
      </c>
      <c r="G2" s="19">
        <v>80</v>
      </c>
      <c r="H2" s="19">
        <v>20</v>
      </c>
      <c r="I2" s="19">
        <v>60</v>
      </c>
      <c r="J2" s="19">
        <v>100</v>
      </c>
      <c r="K2" s="19">
        <v>79</v>
      </c>
      <c r="L2" s="19">
        <v>79</v>
      </c>
      <c r="M2" s="19">
        <v>89</v>
      </c>
      <c r="N2" s="19">
        <v>58</v>
      </c>
      <c r="O2" s="19">
        <v>95</v>
      </c>
      <c r="P2" s="19">
        <v>79</v>
      </c>
      <c r="Q2" s="17">
        <v>65</v>
      </c>
      <c r="R2" s="17">
        <v>50</v>
      </c>
      <c r="S2" s="17">
        <v>90</v>
      </c>
      <c r="T2" s="17">
        <v>60</v>
      </c>
      <c r="U2" s="17">
        <v>60</v>
      </c>
      <c r="V2" s="17">
        <v>70</v>
      </c>
      <c r="W2" s="17">
        <v>59.5</v>
      </c>
      <c r="X2" s="19">
        <v>100</v>
      </c>
      <c r="Y2" s="19">
        <v>100</v>
      </c>
      <c r="Z2" s="19">
        <v>90</v>
      </c>
      <c r="AA2" s="19">
        <v>95</v>
      </c>
      <c r="AB2" s="19">
        <v>80</v>
      </c>
      <c r="AC2" s="19">
        <v>100</v>
      </c>
      <c r="AD2" s="19">
        <v>80</v>
      </c>
      <c r="AE2" s="19">
        <v>100</v>
      </c>
      <c r="AF2" s="17">
        <f>(B2*0.0029+C2*0.0016+D2*0.0059+E2*0.0095+F2*0.0095)+(G2*0.0052+H2*0.0117+I2*0.0079+J2*0.0323+K2*0.021+L2*0.0391)+(M2*0.0585+N2*0.0211+O2*0.0916+P2*0.0147)</f>
        <v>27.6325</v>
      </c>
      <c r="AG2" s="17">
        <f>(Q2*0.2302+R2*0.0767)+(S2*0.0385+T2*0.0193)+(U2*0.0179+V2*0.0504+W2*0.0949)</f>
        <v>33.66955</v>
      </c>
      <c r="AH2" s="17">
        <f>X2*0.007+Y2*0.009+Z2*0.0156+AA2*0.0033+AB2*0.0127+AC2*0.0054+AD2*0.0293+AE2*0.0573</f>
        <v>12.9475</v>
      </c>
      <c r="AI2" s="23">
        <f>AF2+AG2+AH2</f>
        <v>74.24955</v>
      </c>
      <c r="AJ2" s="17">
        <f t="shared" ref="AJ2:AJ4" si="0">AF2/0.3325</f>
        <v>83.1052631578947</v>
      </c>
      <c r="AK2" s="17">
        <f t="shared" ref="AK2:AK4" si="1">AG2/0.5278</f>
        <v>63.7922508525957</v>
      </c>
      <c r="AL2" s="17">
        <f t="shared" ref="AL2:AL4" si="2">AH2/0.1396</f>
        <v>92.7471346704871</v>
      </c>
      <c r="AM2" s="24" t="s">
        <v>51</v>
      </c>
      <c r="AN2" s="25" t="s">
        <v>50</v>
      </c>
      <c r="AO2" s="27">
        <v>45015</v>
      </c>
      <c r="AP2" s="28" t="s">
        <v>52</v>
      </c>
      <c r="AQ2" s="29"/>
      <c r="AR2" s="29"/>
      <c r="AS2" s="29"/>
      <c r="AT2" s="29"/>
      <c r="AU2" s="29" t="s">
        <v>53</v>
      </c>
      <c r="AV2" s="29" t="s">
        <v>54</v>
      </c>
      <c r="AW2" s="29" t="s">
        <v>55</v>
      </c>
      <c r="AX2" s="29" t="s">
        <v>56</v>
      </c>
      <c r="AY2" s="24" t="s">
        <v>57</v>
      </c>
    </row>
    <row r="3" ht="99" spans="1:51">
      <c r="A3" s="17" t="s">
        <v>58</v>
      </c>
      <c r="B3" s="18">
        <v>65</v>
      </c>
      <c r="C3" s="19">
        <v>35</v>
      </c>
      <c r="D3" s="19">
        <v>100</v>
      </c>
      <c r="E3" s="19">
        <v>100</v>
      </c>
      <c r="F3" s="19">
        <v>50</v>
      </c>
      <c r="G3" s="19">
        <v>80</v>
      </c>
      <c r="H3" s="19">
        <v>100</v>
      </c>
      <c r="I3" s="19">
        <v>60</v>
      </c>
      <c r="J3" s="19">
        <v>100</v>
      </c>
      <c r="K3" s="19">
        <v>79</v>
      </c>
      <c r="L3" s="19">
        <v>70</v>
      </c>
      <c r="M3" s="19">
        <v>89</v>
      </c>
      <c r="N3" s="19">
        <v>70</v>
      </c>
      <c r="O3" s="19">
        <v>100</v>
      </c>
      <c r="P3" s="19">
        <v>75</v>
      </c>
      <c r="Q3" s="17">
        <v>60</v>
      </c>
      <c r="R3" s="17">
        <v>50</v>
      </c>
      <c r="S3" s="17">
        <v>90</v>
      </c>
      <c r="T3" s="17">
        <v>60</v>
      </c>
      <c r="U3" s="17">
        <v>60</v>
      </c>
      <c r="V3" s="17">
        <v>70</v>
      </c>
      <c r="W3" s="17">
        <v>59.5</v>
      </c>
      <c r="X3" s="19">
        <v>100</v>
      </c>
      <c r="Y3" s="19">
        <v>100</v>
      </c>
      <c r="Z3" s="19">
        <v>90</v>
      </c>
      <c r="AA3" s="19">
        <v>95</v>
      </c>
      <c r="AB3" s="19">
        <v>80</v>
      </c>
      <c r="AC3" s="19">
        <v>100</v>
      </c>
      <c r="AD3" s="19">
        <v>80</v>
      </c>
      <c r="AE3" s="19">
        <v>100</v>
      </c>
      <c r="AF3" s="17">
        <f>(B3*0.0029+C3*0.0016+D3*0.0059+E3*0.0095+F3*0.0095)+(G3*0.0052+H3*0.0117+I3*0.0079+J3*0.0323+K3*0.021+L3*0.0391)+(M3*0.0585+N3*0.0211+O3*0.0916+P3*0.0147)</f>
        <v>28.8915</v>
      </c>
      <c r="AG3" s="17">
        <f>(Q3*0.2302+R3*0.0767)+(S3*0.0385+T3*0.0193)+(U3*0.0179+V3*0.0504+W3*0.0949)</f>
        <v>32.51855</v>
      </c>
      <c r="AH3" s="17">
        <f>X3*0.007+Y3*0.009+Z3*0.0156+AA3*0.0033+AB3*0.0127+AC3*0.0054+AD3*0.0293+AE3*0.0573</f>
        <v>12.9475</v>
      </c>
      <c r="AI3" s="23">
        <f>AF3+AG3+AH3</f>
        <v>74.35755</v>
      </c>
      <c r="AJ3" s="17">
        <f t="shared" si="0"/>
        <v>86.8917293233083</v>
      </c>
      <c r="AK3" s="17">
        <f t="shared" si="1"/>
        <v>61.6115005683971</v>
      </c>
      <c r="AL3" s="17">
        <f t="shared" si="2"/>
        <v>92.7471346704871</v>
      </c>
      <c r="AM3" s="24" t="s">
        <v>51</v>
      </c>
      <c r="AN3" s="25" t="s">
        <v>58</v>
      </c>
      <c r="AO3" s="27">
        <v>45009</v>
      </c>
      <c r="AP3" s="28" t="s">
        <v>59</v>
      </c>
      <c r="AQ3" s="29"/>
      <c r="AR3" s="29"/>
      <c r="AS3" s="29"/>
      <c r="AT3" s="29"/>
      <c r="AU3" s="29" t="s">
        <v>60</v>
      </c>
      <c r="AV3" s="29" t="s">
        <v>54</v>
      </c>
      <c r="AW3" s="29" t="s">
        <v>61</v>
      </c>
      <c r="AX3" s="29" t="s">
        <v>62</v>
      </c>
      <c r="AY3" s="24" t="s">
        <v>57</v>
      </c>
    </row>
    <row r="4" ht="66" spans="1:51">
      <c r="A4" s="17" t="s">
        <v>63</v>
      </c>
      <c r="B4" s="18">
        <v>60</v>
      </c>
      <c r="C4" s="19">
        <v>25</v>
      </c>
      <c r="D4" s="19">
        <v>100</v>
      </c>
      <c r="E4" s="19">
        <v>100</v>
      </c>
      <c r="F4" s="19">
        <v>50</v>
      </c>
      <c r="G4" s="19">
        <v>80</v>
      </c>
      <c r="H4" s="19">
        <v>20</v>
      </c>
      <c r="I4" s="19">
        <v>60</v>
      </c>
      <c r="J4" s="19">
        <v>100</v>
      </c>
      <c r="K4" s="19">
        <v>78</v>
      </c>
      <c r="L4" s="19">
        <v>75</v>
      </c>
      <c r="M4" s="19">
        <v>89</v>
      </c>
      <c r="N4" s="19">
        <v>65</v>
      </c>
      <c r="O4" s="19">
        <v>80</v>
      </c>
      <c r="P4" s="19">
        <v>80</v>
      </c>
      <c r="Q4" s="17">
        <v>65</v>
      </c>
      <c r="R4" s="17">
        <v>50</v>
      </c>
      <c r="S4" s="17">
        <v>82.5</v>
      </c>
      <c r="T4" s="17">
        <v>60</v>
      </c>
      <c r="U4" s="17">
        <v>60</v>
      </c>
      <c r="V4" s="17">
        <v>70</v>
      </c>
      <c r="W4" s="17">
        <v>66.75</v>
      </c>
      <c r="X4" s="19">
        <v>100</v>
      </c>
      <c r="Y4" s="19">
        <v>100</v>
      </c>
      <c r="Z4" s="19">
        <v>90</v>
      </c>
      <c r="AA4" s="19">
        <v>95</v>
      </c>
      <c r="AB4" s="19">
        <v>80</v>
      </c>
      <c r="AC4" s="19">
        <v>100</v>
      </c>
      <c r="AD4" s="19">
        <v>80</v>
      </c>
      <c r="AE4" s="19">
        <v>100</v>
      </c>
      <c r="AF4" s="17">
        <f>(B4*0.0029+C4*0.0016+D4*0.0059+E4*0.0095+F4*0.0095)+(G4*0.0052+H4*0.0117+I4*0.0079+J4*0.0323+K4*0.021+L4*0.0391)+(M4*0.0585+N4*0.0211+O4*0.0916+P4*0.0147)</f>
        <v>26.2355</v>
      </c>
      <c r="AG4" s="17">
        <f>(Q4*0.2302+R4*0.0767)+(S4*0.0385+T4*0.0193)+(U4*0.0179+V4*0.0504+W4*0.0949)</f>
        <v>34.068825</v>
      </c>
      <c r="AH4" s="17">
        <f>X4*0.007+Y4*0.009+Z4*0.0156+AA4*0.0033+AB4*0.0127+AC4*0.0054+AD4*0.0293+AE4*0.0573</f>
        <v>12.9475</v>
      </c>
      <c r="AI4" s="23">
        <f>AF4+AG4+AH4</f>
        <v>73.251825</v>
      </c>
      <c r="AJ4" s="17">
        <f t="shared" si="0"/>
        <v>78.9037593984962</v>
      </c>
      <c r="AK4" s="17">
        <f t="shared" si="1"/>
        <v>64.5487400530504</v>
      </c>
      <c r="AL4" s="17">
        <f t="shared" si="2"/>
        <v>92.7471346704871</v>
      </c>
      <c r="AM4" s="24" t="s">
        <v>51</v>
      </c>
      <c r="AN4" s="25" t="s">
        <v>63</v>
      </c>
      <c r="AO4" s="27">
        <v>45009</v>
      </c>
      <c r="AP4" s="28" t="s">
        <v>64</v>
      </c>
      <c r="AQ4" s="29"/>
      <c r="AR4" s="29"/>
      <c r="AS4" s="29"/>
      <c r="AT4" s="29"/>
      <c r="AU4" s="29" t="s">
        <v>65</v>
      </c>
      <c r="AV4" s="29" t="s">
        <v>54</v>
      </c>
      <c r="AW4" s="32" t="s">
        <v>66</v>
      </c>
      <c r="AX4" s="29" t="s">
        <v>67</v>
      </c>
      <c r="AY4" s="24" t="s">
        <v>57</v>
      </c>
    </row>
  </sheetData>
  <pageMargins left="0.7" right="0.7" top="0.75" bottom="0.75" header="0.3" footer="0.3"/>
  <pageSetup paperSize="9" scale="4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8"/>
  <sheetViews>
    <sheetView workbookViewId="0">
      <selection activeCell="C7" sqref="C7"/>
    </sheetView>
  </sheetViews>
  <sheetFormatPr defaultColWidth="9" defaultRowHeight="14.25"/>
  <cols>
    <col min="1" max="1" width="16.5" customWidth="1"/>
    <col min="2" max="3" width="7.125" customWidth="1"/>
    <col min="4" max="4" width="9" customWidth="1"/>
    <col min="5" max="5" width="7.125" customWidth="1"/>
    <col min="6" max="6" width="8.75" customWidth="1"/>
    <col min="7" max="7" width="7.125" customWidth="1"/>
    <col min="8" max="8" width="9" customWidth="1"/>
    <col min="9" max="12" width="7.125" customWidth="1"/>
    <col min="13" max="13" width="8.375" customWidth="1"/>
    <col min="14" max="14" width="8.125" customWidth="1"/>
    <col min="15" max="15" width="7.125" customWidth="1"/>
    <col min="16" max="18" width="13" customWidth="1"/>
  </cols>
  <sheetData>
    <row r="1" spans="1:19">
      <c r="A1" s="5"/>
      <c r="B1" s="6" t="s">
        <v>68</v>
      </c>
      <c r="C1" s="6"/>
      <c r="D1" s="6"/>
      <c r="E1" s="6"/>
      <c r="F1" s="5" t="s">
        <v>69</v>
      </c>
      <c r="G1" s="5"/>
      <c r="H1" s="5"/>
      <c r="I1" s="5"/>
      <c r="J1" s="5"/>
      <c r="K1" s="6" t="s">
        <v>70</v>
      </c>
      <c r="L1" s="6"/>
      <c r="M1" s="6"/>
      <c r="N1" s="6"/>
      <c r="O1" s="6"/>
      <c r="P1" s="5" t="s">
        <v>71</v>
      </c>
      <c r="Q1" s="5" t="s">
        <v>72</v>
      </c>
      <c r="R1" s="5" t="s">
        <v>73</v>
      </c>
      <c r="S1" s="5" t="s">
        <v>74</v>
      </c>
    </row>
    <row r="2" ht="28.5" spans="1:19">
      <c r="A2" s="5" t="s">
        <v>0</v>
      </c>
      <c r="B2" s="7" t="s">
        <v>75</v>
      </c>
      <c r="C2" s="7" t="s">
        <v>76</v>
      </c>
      <c r="D2" s="7" t="s">
        <v>77</v>
      </c>
      <c r="E2" s="7" t="s">
        <v>78</v>
      </c>
      <c r="F2" s="5" t="s">
        <v>6</v>
      </c>
      <c r="G2" s="8" t="s">
        <v>79</v>
      </c>
      <c r="H2" s="8" t="s">
        <v>80</v>
      </c>
      <c r="I2" s="8" t="s">
        <v>81</v>
      </c>
      <c r="J2" s="8" t="s">
        <v>82</v>
      </c>
      <c r="K2" s="7" t="s">
        <v>83</v>
      </c>
      <c r="L2" s="7" t="s">
        <v>84</v>
      </c>
      <c r="M2" s="6" t="s">
        <v>85</v>
      </c>
      <c r="N2" s="6" t="s">
        <v>86</v>
      </c>
      <c r="O2" s="7" t="s">
        <v>87</v>
      </c>
      <c r="P2" s="5"/>
      <c r="Q2" s="5"/>
      <c r="R2" s="5"/>
      <c r="S2" s="5"/>
    </row>
    <row r="3" ht="20.1" customHeight="1" spans="1:19">
      <c r="A3" s="9"/>
      <c r="B3" s="10"/>
      <c r="C3" s="10"/>
      <c r="D3" s="10"/>
      <c r="E3" s="10"/>
      <c r="F3" s="11"/>
      <c r="G3" s="11"/>
      <c r="H3" s="11"/>
      <c r="I3" s="11"/>
      <c r="J3" s="11"/>
      <c r="K3" s="10"/>
      <c r="L3" s="10"/>
      <c r="M3" s="10"/>
      <c r="N3" s="10"/>
      <c r="O3" s="10"/>
      <c r="P3" s="14"/>
      <c r="Q3" s="14"/>
      <c r="R3" s="14"/>
      <c r="S3" s="14"/>
    </row>
    <row r="4" ht="20.1" customHeight="1" spans="1:19">
      <c r="A4" s="9"/>
      <c r="B4" s="10"/>
      <c r="C4" s="10"/>
      <c r="D4" s="10"/>
      <c r="E4" s="10"/>
      <c r="F4" s="11"/>
      <c r="G4" s="11"/>
      <c r="H4" s="11"/>
      <c r="I4" s="11"/>
      <c r="J4" s="11"/>
      <c r="K4" s="10"/>
      <c r="L4" s="10"/>
      <c r="M4" s="10"/>
      <c r="N4" s="10"/>
      <c r="O4" s="10"/>
      <c r="P4" s="14"/>
      <c r="Q4" s="14"/>
      <c r="R4" s="14"/>
      <c r="S4" s="14"/>
    </row>
    <row r="5" ht="20.1" customHeight="1" spans="1:19">
      <c r="A5" s="9"/>
      <c r="B5" s="10"/>
      <c r="C5" s="10"/>
      <c r="D5" s="10"/>
      <c r="E5" s="10"/>
      <c r="F5" s="11"/>
      <c r="G5" s="11"/>
      <c r="H5" s="11"/>
      <c r="I5" s="11"/>
      <c r="J5" s="11"/>
      <c r="K5" s="10"/>
      <c r="L5" s="10"/>
      <c r="M5" s="10"/>
      <c r="N5" s="10"/>
      <c r="O5" s="10"/>
      <c r="P5" s="14"/>
      <c r="Q5" s="14"/>
      <c r="R5" s="14"/>
      <c r="S5" s="14"/>
    </row>
    <row r="6" ht="20.1" customHeight="1" spans="1:19">
      <c r="A6" s="9"/>
      <c r="B6" s="10"/>
      <c r="C6" s="10"/>
      <c r="D6" s="10"/>
      <c r="E6" s="10"/>
      <c r="F6" s="11"/>
      <c r="G6" s="11"/>
      <c r="H6" s="11"/>
      <c r="I6" s="11"/>
      <c r="J6" s="11"/>
      <c r="K6" s="10"/>
      <c r="L6" s="10"/>
      <c r="M6" s="10"/>
      <c r="N6" s="10"/>
      <c r="O6" s="10"/>
      <c r="P6" s="14"/>
      <c r="Q6" s="14"/>
      <c r="R6" s="14"/>
      <c r="S6" s="14"/>
    </row>
    <row r="7" ht="20.1" customHeight="1" spans="1:19">
      <c r="A7" s="9"/>
      <c r="B7" s="10"/>
      <c r="C7" s="10"/>
      <c r="D7" s="10"/>
      <c r="E7" s="10"/>
      <c r="F7" s="11"/>
      <c r="G7" s="11"/>
      <c r="H7" s="11"/>
      <c r="I7" s="11"/>
      <c r="J7" s="11"/>
      <c r="K7" s="10"/>
      <c r="L7" s="10"/>
      <c r="M7" s="10"/>
      <c r="N7" s="10"/>
      <c r="O7" s="10"/>
      <c r="P7" s="14"/>
      <c r="Q7" s="14"/>
      <c r="R7" s="14"/>
      <c r="S7" s="14"/>
    </row>
    <row r="8" ht="20.1" customHeight="1" spans="1:19">
      <c r="A8" s="9"/>
      <c r="B8" s="10"/>
      <c r="C8" s="10"/>
      <c r="D8" s="10"/>
      <c r="E8" s="10"/>
      <c r="F8" s="11"/>
      <c r="G8" s="11"/>
      <c r="H8" s="11"/>
      <c r="I8" s="11"/>
      <c r="J8" s="11"/>
      <c r="K8" s="10"/>
      <c r="L8" s="10"/>
      <c r="M8" s="10"/>
      <c r="N8" s="10"/>
      <c r="O8" s="10"/>
      <c r="P8" s="14"/>
      <c r="Q8" s="14"/>
      <c r="R8" s="14"/>
      <c r="S8" s="14"/>
    </row>
    <row r="9" ht="20.1" customHeight="1" spans="1:19">
      <c r="A9" s="9"/>
      <c r="B9" s="10"/>
      <c r="C9" s="10"/>
      <c r="D9" s="10"/>
      <c r="E9" s="10"/>
      <c r="F9" s="11"/>
      <c r="G9" s="11"/>
      <c r="H9" s="11"/>
      <c r="I9" s="11"/>
      <c r="J9" s="11"/>
      <c r="K9" s="10"/>
      <c r="L9" s="10"/>
      <c r="M9" s="10"/>
      <c r="N9" s="10"/>
      <c r="O9" s="10"/>
      <c r="P9" s="14"/>
      <c r="Q9" s="14"/>
      <c r="R9" s="14"/>
      <c r="S9" s="14"/>
    </row>
    <row r="10" ht="20.1" customHeight="1" spans="1:19">
      <c r="A10" s="9"/>
      <c r="B10" s="10"/>
      <c r="C10" s="10"/>
      <c r="D10" s="10"/>
      <c r="E10" s="10"/>
      <c r="F10" s="11"/>
      <c r="G10" s="11"/>
      <c r="H10" s="11"/>
      <c r="I10" s="11"/>
      <c r="J10" s="11"/>
      <c r="K10" s="10"/>
      <c r="L10" s="10"/>
      <c r="M10" s="10"/>
      <c r="N10" s="10"/>
      <c r="O10" s="10"/>
      <c r="P10" s="14"/>
      <c r="Q10" s="14"/>
      <c r="R10" s="14"/>
      <c r="S10" s="14"/>
    </row>
    <row r="11" ht="20.1" customHeight="1" spans="1:19">
      <c r="A11" s="9"/>
      <c r="B11" s="10"/>
      <c r="C11" s="10"/>
      <c r="D11" s="10"/>
      <c r="E11" s="10"/>
      <c r="F11" s="11"/>
      <c r="G11" s="11"/>
      <c r="H11" s="11"/>
      <c r="I11" s="11"/>
      <c r="J11" s="11"/>
      <c r="K11" s="10"/>
      <c r="L11" s="10"/>
      <c r="M11" s="10"/>
      <c r="N11" s="10"/>
      <c r="O11" s="10"/>
      <c r="P11" s="14"/>
      <c r="Q11" s="14"/>
      <c r="R11" s="14"/>
      <c r="S11" s="14"/>
    </row>
    <row r="12" ht="20.1" customHeight="1" spans="1:19">
      <c r="A12" s="9"/>
      <c r="B12" s="10"/>
      <c r="C12" s="10"/>
      <c r="D12" s="10"/>
      <c r="E12" s="10"/>
      <c r="F12" s="11"/>
      <c r="G12" s="11"/>
      <c r="H12" s="11"/>
      <c r="I12" s="11"/>
      <c r="J12" s="11"/>
      <c r="K12" s="10"/>
      <c r="L12" s="10"/>
      <c r="M12" s="10"/>
      <c r="N12" s="10"/>
      <c r="O12" s="10"/>
      <c r="P12" s="14"/>
      <c r="Q12" s="14"/>
      <c r="R12" s="14"/>
      <c r="S12" s="14"/>
    </row>
    <row r="13" ht="20.1" customHeight="1" spans="1:19">
      <c r="A13" s="9"/>
      <c r="B13" s="10"/>
      <c r="C13" s="10"/>
      <c r="D13" s="10"/>
      <c r="E13" s="10"/>
      <c r="F13" s="11"/>
      <c r="G13" s="11"/>
      <c r="H13" s="11"/>
      <c r="I13" s="11"/>
      <c r="J13" s="11"/>
      <c r="K13" s="10"/>
      <c r="L13" s="10"/>
      <c r="M13" s="10"/>
      <c r="N13" s="10"/>
      <c r="O13" s="10"/>
      <c r="P13" s="14"/>
      <c r="Q13" s="14"/>
      <c r="R13" s="14"/>
      <c r="S13" s="14"/>
    </row>
    <row r="14" ht="20.1" customHeight="1" spans="1:19">
      <c r="A14" s="9"/>
      <c r="B14" s="10"/>
      <c r="C14" s="10"/>
      <c r="D14" s="10"/>
      <c r="E14" s="10"/>
      <c r="F14" s="11"/>
      <c r="G14" s="11"/>
      <c r="H14" s="11"/>
      <c r="I14" s="11"/>
      <c r="J14" s="11"/>
      <c r="K14" s="10"/>
      <c r="L14" s="10"/>
      <c r="M14" s="10"/>
      <c r="N14" s="10"/>
      <c r="O14" s="10"/>
      <c r="P14" s="14"/>
      <c r="Q14" s="14"/>
      <c r="R14" s="14"/>
      <c r="S14" s="14"/>
    </row>
    <row r="15" ht="20.1" customHeight="1" spans="1:19">
      <c r="A15" s="9"/>
      <c r="B15" s="10"/>
      <c r="C15" s="10"/>
      <c r="D15" s="10"/>
      <c r="E15" s="10"/>
      <c r="F15" s="11"/>
      <c r="G15" s="11"/>
      <c r="H15" s="11"/>
      <c r="I15" s="11"/>
      <c r="J15" s="11"/>
      <c r="K15" s="10"/>
      <c r="L15" s="10"/>
      <c r="M15" s="10"/>
      <c r="N15" s="10"/>
      <c r="O15" s="10"/>
      <c r="P15" s="14"/>
      <c r="Q15" s="14"/>
      <c r="R15" s="14"/>
      <c r="S15" s="14"/>
    </row>
    <row r="16" ht="20.1" customHeight="1" spans="1:19">
      <c r="A16" s="9"/>
      <c r="B16" s="10"/>
      <c r="C16" s="10"/>
      <c r="D16" s="10"/>
      <c r="E16" s="10"/>
      <c r="F16" s="11"/>
      <c r="G16" s="11"/>
      <c r="H16" s="11"/>
      <c r="I16" s="11"/>
      <c r="J16" s="11"/>
      <c r="K16" s="10"/>
      <c r="L16" s="10"/>
      <c r="M16" s="10"/>
      <c r="N16" s="10"/>
      <c r="O16" s="10"/>
      <c r="P16" s="14"/>
      <c r="Q16" s="14"/>
      <c r="R16" s="14"/>
      <c r="S16" s="14"/>
    </row>
    <row r="17" ht="20.1" customHeight="1" spans="1:19">
      <c r="A17" s="9"/>
      <c r="B17" s="10"/>
      <c r="C17" s="10"/>
      <c r="D17" s="10"/>
      <c r="E17" s="10"/>
      <c r="F17" s="11"/>
      <c r="G17" s="11"/>
      <c r="H17" s="11"/>
      <c r="I17" s="11"/>
      <c r="J17" s="11"/>
      <c r="K17" s="10"/>
      <c r="L17" s="10"/>
      <c r="M17" s="10"/>
      <c r="N17" s="10"/>
      <c r="O17" s="10"/>
      <c r="P17" s="14"/>
      <c r="Q17" s="14"/>
      <c r="R17" s="14"/>
      <c r="S17" s="14"/>
    </row>
    <row r="18" ht="20.1" customHeight="1" spans="1:19">
      <c r="A18" s="9"/>
      <c r="B18" s="10"/>
      <c r="C18" s="10"/>
      <c r="D18" s="10"/>
      <c r="E18" s="10"/>
      <c r="F18" s="11"/>
      <c r="G18" s="11"/>
      <c r="H18" s="11"/>
      <c r="I18" s="11"/>
      <c r="J18" s="11"/>
      <c r="K18" s="10"/>
      <c r="L18" s="10"/>
      <c r="M18" s="10"/>
      <c r="N18" s="10"/>
      <c r="O18" s="10"/>
      <c r="P18" s="14"/>
      <c r="Q18" s="14"/>
      <c r="R18" s="14"/>
      <c r="S18" s="14"/>
    </row>
    <row r="19" spans="1:19">
      <c r="A19" s="12"/>
      <c r="B19" s="13"/>
      <c r="C19" s="13"/>
      <c r="D19" s="13"/>
      <c r="E19" s="13"/>
      <c r="F19" s="14"/>
      <c r="G19" s="14"/>
      <c r="H19" s="14"/>
      <c r="I19" s="14"/>
      <c r="J19" s="14"/>
      <c r="K19" s="10"/>
      <c r="L19" s="10"/>
      <c r="M19" s="10"/>
      <c r="N19" s="10"/>
      <c r="O19" s="13"/>
      <c r="P19" s="14"/>
      <c r="Q19" s="14"/>
      <c r="R19" s="14"/>
      <c r="S19" s="14"/>
    </row>
    <row r="20" spans="1:19">
      <c r="A20" s="12"/>
      <c r="B20" s="13"/>
      <c r="C20" s="13"/>
      <c r="D20" s="13"/>
      <c r="E20" s="13"/>
      <c r="F20" s="14"/>
      <c r="G20" s="14"/>
      <c r="H20" s="14"/>
      <c r="I20" s="14"/>
      <c r="J20" s="14"/>
      <c r="K20" s="10"/>
      <c r="L20" s="10"/>
      <c r="M20" s="10"/>
      <c r="N20" s="10"/>
      <c r="O20" s="13"/>
      <c r="P20" s="14"/>
      <c r="Q20" s="14"/>
      <c r="R20" s="14"/>
      <c r="S20" s="14"/>
    </row>
    <row r="21" spans="1:19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0"/>
      <c r="L21" s="10"/>
      <c r="M21" s="10"/>
      <c r="N21" s="10"/>
      <c r="O21" s="13"/>
      <c r="P21" s="14"/>
      <c r="Q21" s="14"/>
      <c r="R21" s="14"/>
      <c r="S21" s="14"/>
    </row>
    <row r="22" spans="1:19">
      <c r="A22" s="12"/>
      <c r="B22" s="13"/>
      <c r="C22" s="13"/>
      <c r="D22" s="13"/>
      <c r="E22" s="13"/>
      <c r="F22" s="14"/>
      <c r="G22" s="14"/>
      <c r="H22" s="14"/>
      <c r="I22" s="14"/>
      <c r="J22" s="14"/>
      <c r="K22" s="10"/>
      <c r="L22" s="10"/>
      <c r="M22" s="10"/>
      <c r="N22" s="10"/>
      <c r="O22" s="13"/>
      <c r="P22" s="14"/>
      <c r="Q22" s="14"/>
      <c r="R22" s="14"/>
      <c r="S22" s="14"/>
    </row>
    <row r="23" spans="1:19">
      <c r="A23" s="12"/>
      <c r="B23" s="13"/>
      <c r="C23" s="13"/>
      <c r="D23" s="13"/>
      <c r="E23" s="13"/>
      <c r="F23" s="14"/>
      <c r="G23" s="14"/>
      <c r="H23" s="14"/>
      <c r="I23" s="14"/>
      <c r="J23" s="14"/>
      <c r="K23" s="10"/>
      <c r="L23" s="10"/>
      <c r="M23" s="10"/>
      <c r="N23" s="10"/>
      <c r="O23" s="13"/>
      <c r="P23" s="14"/>
      <c r="Q23" s="14"/>
      <c r="R23" s="14"/>
      <c r="S23" s="14"/>
    </row>
    <row r="24" spans="1:19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0"/>
      <c r="L24" s="10"/>
      <c r="M24" s="10"/>
      <c r="N24" s="10"/>
      <c r="O24" s="13"/>
      <c r="P24" s="14"/>
      <c r="Q24" s="14"/>
      <c r="R24" s="14"/>
      <c r="S24" s="14"/>
    </row>
    <row r="25" spans="1:19">
      <c r="A25" s="12"/>
      <c r="B25" s="13"/>
      <c r="C25" s="13"/>
      <c r="D25" s="13"/>
      <c r="E25" s="13"/>
      <c r="F25" s="14"/>
      <c r="G25" s="14"/>
      <c r="H25" s="14"/>
      <c r="I25" s="14"/>
      <c r="J25" s="14"/>
      <c r="K25" s="10"/>
      <c r="L25" s="10"/>
      <c r="M25" s="10"/>
      <c r="N25" s="10"/>
      <c r="O25" s="13"/>
      <c r="P25" s="14"/>
      <c r="Q25" s="14"/>
      <c r="R25" s="14"/>
      <c r="S25" s="14"/>
    </row>
    <row r="26" spans="1:19">
      <c r="A26" s="12"/>
      <c r="B26" s="13"/>
      <c r="C26" s="13"/>
      <c r="D26" s="13"/>
      <c r="E26" s="13"/>
      <c r="F26" s="14"/>
      <c r="G26" s="14"/>
      <c r="H26" s="14"/>
      <c r="I26" s="14"/>
      <c r="J26" s="14"/>
      <c r="K26" s="10"/>
      <c r="L26" s="10"/>
      <c r="M26" s="10"/>
      <c r="N26" s="10"/>
      <c r="O26" s="13"/>
      <c r="P26" s="14"/>
      <c r="Q26" s="14"/>
      <c r="R26" s="14"/>
      <c r="S26" s="14"/>
    </row>
    <row r="27" spans="1:19">
      <c r="A27" s="12"/>
      <c r="B27" s="13"/>
      <c r="C27" s="13"/>
      <c r="D27" s="13"/>
      <c r="E27" s="13"/>
      <c r="F27" s="14"/>
      <c r="G27" s="14"/>
      <c r="H27" s="14"/>
      <c r="I27" s="14"/>
      <c r="J27" s="14"/>
      <c r="K27" s="10"/>
      <c r="L27" s="10"/>
      <c r="M27" s="10"/>
      <c r="N27" s="10"/>
      <c r="O27" s="13"/>
      <c r="P27" s="14"/>
      <c r="Q27" s="14"/>
      <c r="R27" s="14"/>
      <c r="S27" s="14"/>
    </row>
    <row r="28" spans="1:19">
      <c r="A28" s="12"/>
      <c r="B28" s="13"/>
      <c r="C28" s="13"/>
      <c r="D28" s="13"/>
      <c r="E28" s="13"/>
      <c r="F28" s="14"/>
      <c r="G28" s="14"/>
      <c r="H28" s="14"/>
      <c r="I28" s="14"/>
      <c r="J28" s="14"/>
      <c r="K28" s="10"/>
      <c r="L28" s="10"/>
      <c r="M28" s="10"/>
      <c r="N28" s="10"/>
      <c r="O28" s="13"/>
      <c r="P28" s="14"/>
      <c r="Q28" s="14"/>
      <c r="R28" s="14"/>
      <c r="S28" s="14"/>
    </row>
  </sheetData>
  <mergeCells count="7">
    <mergeCell ref="B1:E1"/>
    <mergeCell ref="F1:J1"/>
    <mergeCell ref="K1:O1"/>
    <mergeCell ref="P1:P2"/>
    <mergeCell ref="Q1:Q2"/>
    <mergeCell ref="R1:R2"/>
    <mergeCell ref="S1:S2"/>
  </mergeCells>
  <conditionalFormatting sqref="A$1:A$1048576">
    <cfRule type="duplicateValues" dxfId="0" priority="1"/>
  </conditionalFormatting>
  <pageMargins left="0.7" right="0.7" top="0.75" bottom="0.75" header="0.3" footer="0.3"/>
  <pageSetup paperSize="9" scale="73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0"/>
  <sheetViews>
    <sheetView workbookViewId="0">
      <selection activeCell="B16" sqref="B16:I22"/>
    </sheetView>
  </sheetViews>
  <sheetFormatPr defaultColWidth="9" defaultRowHeight="14.25"/>
  <cols>
    <col min="1" max="1" width="77.625" customWidth="1"/>
  </cols>
  <sheetData>
    <row r="1" ht="22.5" spans="1:1">
      <c r="A1" s="1" t="s">
        <v>88</v>
      </c>
    </row>
    <row r="2" ht="22.5" spans="1:1">
      <c r="A2" s="1" t="s">
        <v>89</v>
      </c>
    </row>
    <row r="3" ht="22.5" spans="1:1">
      <c r="A3" s="1" t="s">
        <v>90</v>
      </c>
    </row>
    <row r="4" ht="22.5" spans="1:1">
      <c r="A4" s="1" t="s">
        <v>91</v>
      </c>
    </row>
    <row r="5" ht="22.5" spans="1:1">
      <c r="A5" s="1" t="s">
        <v>76</v>
      </c>
    </row>
    <row r="6" ht="22.5" spans="1:1">
      <c r="A6" s="1" t="s">
        <v>92</v>
      </c>
    </row>
    <row r="7" ht="22.5" spans="1:1">
      <c r="A7" s="1" t="s">
        <v>93</v>
      </c>
    </row>
    <row r="8" ht="22.5" spans="1:1">
      <c r="A8" s="1" t="s">
        <v>94</v>
      </c>
    </row>
    <row r="9" ht="22.5" spans="1:1">
      <c r="A9" s="1" t="s">
        <v>95</v>
      </c>
    </row>
    <row r="10" ht="22.5" spans="1:1">
      <c r="A10" s="1" t="s">
        <v>96</v>
      </c>
    </row>
    <row r="11" ht="22.5" spans="1:1">
      <c r="A11" s="1" t="s">
        <v>97</v>
      </c>
    </row>
    <row r="12" ht="22.5" spans="1:1">
      <c r="A12" s="1" t="s">
        <v>98</v>
      </c>
    </row>
    <row r="13" ht="22.5" spans="1:1">
      <c r="A13" s="1" t="s">
        <v>99</v>
      </c>
    </row>
    <row r="14" spans="1:1">
      <c r="A14" s="1" t="s">
        <v>14</v>
      </c>
    </row>
    <row r="15" ht="22.5" spans="1:1">
      <c r="A15" s="1" t="s">
        <v>100</v>
      </c>
    </row>
    <row r="16" ht="22.5" spans="1:1">
      <c r="A16" s="2" t="s">
        <v>79</v>
      </c>
    </row>
    <row r="17" ht="22.5" spans="1:1">
      <c r="A17" s="2" t="s">
        <v>101</v>
      </c>
    </row>
    <row r="18" ht="22.5" spans="1:1">
      <c r="A18" s="2" t="s">
        <v>102</v>
      </c>
    </row>
    <row r="19" ht="22.5" spans="1:1">
      <c r="A19" s="2" t="s">
        <v>103</v>
      </c>
    </row>
    <row r="20" spans="1:1">
      <c r="A20" s="2" t="s">
        <v>20</v>
      </c>
    </row>
    <row r="21" ht="22.5" spans="1:1">
      <c r="A21" s="2" t="s">
        <v>104</v>
      </c>
    </row>
    <row r="22" ht="22.5" spans="1:1">
      <c r="A22" s="2" t="s">
        <v>81</v>
      </c>
    </row>
    <row r="23" ht="22.5" spans="1:1">
      <c r="A23" s="1" t="s">
        <v>105</v>
      </c>
    </row>
    <row r="24" ht="22.5" spans="1:1">
      <c r="A24" s="1" t="s">
        <v>106</v>
      </c>
    </row>
    <row r="25" ht="22.5" spans="1:1">
      <c r="A25" s="1" t="s">
        <v>107</v>
      </c>
    </row>
    <row r="26" ht="22.5" spans="1:1">
      <c r="A26" s="1" t="s">
        <v>108</v>
      </c>
    </row>
    <row r="27" ht="22.5" spans="1:1">
      <c r="A27" s="1" t="s">
        <v>109</v>
      </c>
    </row>
    <row r="28" ht="22.5" spans="1:1">
      <c r="A28" s="3" t="s">
        <v>110</v>
      </c>
    </row>
    <row r="29" ht="22.5" spans="1:1">
      <c r="A29" s="1" t="s">
        <v>111</v>
      </c>
    </row>
    <row r="30" ht="22.5" spans="1:1">
      <c r="A30" s="4" t="s">
        <v>112</v>
      </c>
    </row>
  </sheetData>
  <autoFilter ref="A1:A3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新增专利</vt:lpstr>
      <vt:lpstr>既有专利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大可</cp:lastModifiedBy>
  <dcterms:created xsi:type="dcterms:W3CDTF">2015-06-05T18:19:00Z</dcterms:created>
  <dcterms:modified xsi:type="dcterms:W3CDTF">2023-09-07T08:58:50Z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D5EF9DD8BD1E41B48380706F7E33A8BE_12</vt:lpwstr>
  </property>
</Properties>
</file>