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461_cgu_edu_tw/Documents/__ryGithub2020/_ryProb2020/"/>
    </mc:Choice>
  </mc:AlternateContent>
  <xr:revisionPtr revIDLastSave="6" documentId="8_{6BFC464A-B571-452D-B83F-07C2336B947C}" xr6:coauthVersionLast="45" xr6:coauthVersionMax="45" xr10:uidLastSave="{BAFD7269-38F7-4E91-836D-D4B9BCC3DE89}"/>
  <bookViews>
    <workbookView xWindow="28950" yWindow="-2235" windowWidth="15810" windowHeight="19200" xr2:uid="{0FDC94F5-04C7-4795-A353-FD234F6F9078}"/>
  </bookViews>
  <sheets>
    <sheet name="工作表1" sheetId="1" r:id="rId1"/>
  </sheets>
  <definedNames>
    <definedName name="_xlchart.v1.0" hidden="1">工作表1!$B$1</definedName>
    <definedName name="_xlchart.v1.1" hidden="1">工作表1!$B$2:$B$41</definedName>
    <definedName name="_xlchart.v1.2" hidden="1">工作表1!$B$1</definedName>
    <definedName name="_xlchart.v1.3" hidden="1">工作表1!$B$2:$B$41</definedName>
    <definedName name="_xlchart.v1.4" hidden="1">工作表1!$B$1</definedName>
    <definedName name="_xlchart.v1.5" hidden="1">工作表1!$B$2:$B$41</definedName>
    <definedName name="_xlchart.v1.6" hidden="1">工作表1!$B$1</definedName>
    <definedName name="_xlchart.v1.7" hidden="1">工作表1!$B$2:$B$41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7" i="1"/>
  <c r="F5" i="1"/>
  <c r="F3" i="1"/>
  <c r="F6" i="1"/>
  <c r="F4" i="1"/>
  <c r="E5" i="1"/>
  <c r="E10" i="1"/>
  <c r="E9" i="1"/>
  <c r="E7" i="1"/>
  <c r="E3" i="1"/>
</calcChain>
</file>

<file path=xl/sharedStrings.xml><?xml version="1.0" encoding="utf-8"?>
<sst xmlns="http://schemas.openxmlformats.org/spreadsheetml/2006/main" count="7" uniqueCount="7">
  <si>
    <t>Nicotine</t>
  </si>
  <si>
    <t>max</t>
    <phoneticPr fontId="2" type="noConversion"/>
  </si>
  <si>
    <t>min</t>
    <phoneticPr fontId="2" type="noConversion"/>
  </si>
  <si>
    <t>std</t>
    <phoneticPr fontId="2" type="noConversion"/>
  </si>
  <si>
    <t>mean</t>
    <phoneticPr fontId="2" type="noConversion"/>
  </si>
  <si>
    <t>median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</si>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</sst>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8"/>
      <color rgb="FF00000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228876677796627E-2"/>
          <c:y val="0.13286329257126744"/>
          <c:w val="0.85808322329526054"/>
          <c:h val="0.7423577435755244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Nicotine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工作表1!$B$2:$B$41</c:f>
              <c:numCache>
                <c:formatCode>General</c:formatCode>
                <c:ptCount val="40"/>
                <c:pt idx="0">
                  <c:v>1.0900000000000001</c:v>
                </c:pt>
                <c:pt idx="1">
                  <c:v>1.92</c:v>
                </c:pt>
                <c:pt idx="2">
                  <c:v>2.31</c:v>
                </c:pt>
                <c:pt idx="3">
                  <c:v>1.79</c:v>
                </c:pt>
                <c:pt idx="4">
                  <c:v>2.2799999999999998</c:v>
                </c:pt>
                <c:pt idx="5">
                  <c:v>1.74</c:v>
                </c:pt>
                <c:pt idx="6">
                  <c:v>1.47</c:v>
                </c:pt>
                <c:pt idx="7">
                  <c:v>1.97</c:v>
                </c:pt>
                <c:pt idx="8">
                  <c:v>0.85</c:v>
                </c:pt>
                <c:pt idx="9">
                  <c:v>1.24</c:v>
                </c:pt>
                <c:pt idx="10">
                  <c:v>1.58</c:v>
                </c:pt>
                <c:pt idx="11">
                  <c:v>2.0299999999999998</c:v>
                </c:pt>
                <c:pt idx="12">
                  <c:v>1.7</c:v>
                </c:pt>
                <c:pt idx="13">
                  <c:v>2.17</c:v>
                </c:pt>
                <c:pt idx="14">
                  <c:v>2.5499999999999998</c:v>
                </c:pt>
                <c:pt idx="15">
                  <c:v>2.11</c:v>
                </c:pt>
                <c:pt idx="16">
                  <c:v>1.86</c:v>
                </c:pt>
                <c:pt idx="17">
                  <c:v>1.9</c:v>
                </c:pt>
                <c:pt idx="18">
                  <c:v>1.68</c:v>
                </c:pt>
                <c:pt idx="19">
                  <c:v>1.51</c:v>
                </c:pt>
                <c:pt idx="20">
                  <c:v>1.64</c:v>
                </c:pt>
                <c:pt idx="21">
                  <c:v>0.72</c:v>
                </c:pt>
                <c:pt idx="22">
                  <c:v>1.69</c:v>
                </c:pt>
                <c:pt idx="23">
                  <c:v>1.85</c:v>
                </c:pt>
                <c:pt idx="24">
                  <c:v>1.82</c:v>
                </c:pt>
                <c:pt idx="25">
                  <c:v>1.79</c:v>
                </c:pt>
                <c:pt idx="26">
                  <c:v>2.46</c:v>
                </c:pt>
                <c:pt idx="27">
                  <c:v>1.88</c:v>
                </c:pt>
                <c:pt idx="28">
                  <c:v>2.08</c:v>
                </c:pt>
                <c:pt idx="29">
                  <c:v>1.67</c:v>
                </c:pt>
                <c:pt idx="30">
                  <c:v>1.37</c:v>
                </c:pt>
                <c:pt idx="31">
                  <c:v>1.93</c:v>
                </c:pt>
                <c:pt idx="32">
                  <c:v>1.4</c:v>
                </c:pt>
                <c:pt idx="33">
                  <c:v>1.64</c:v>
                </c:pt>
                <c:pt idx="34">
                  <c:v>2.09</c:v>
                </c:pt>
                <c:pt idx="35">
                  <c:v>1.75</c:v>
                </c:pt>
                <c:pt idx="36">
                  <c:v>1.63</c:v>
                </c:pt>
                <c:pt idx="37">
                  <c:v>2.37</c:v>
                </c:pt>
                <c:pt idx="38">
                  <c:v>1.75</c:v>
                </c:pt>
                <c:pt idx="39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E-46A5-8CB0-4E0C15D5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10608"/>
        <c:axId val="881570000"/>
      </c:lineChart>
      <c:catAx>
        <c:axId val="48451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1570000"/>
        <c:crosses val="autoZero"/>
        <c:auto val="1"/>
        <c:lblAlgn val="ctr"/>
        <c:lblOffset val="100"/>
        <c:noMultiLvlLbl val="0"/>
      </c:catAx>
      <c:valAx>
        <c:axId val="88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Histogram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896BE85E-B0AD-4739-8218-47E3CB6EB84A}">
          <cx:tx>
            <cx:txData>
              <cx:f>_xlchart.v1.2</cx:f>
              <cx:v>Nicotine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Box-whisker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D4793C58-93D1-46FF-924E-185BDE4F78B5}">
          <cx:tx>
            <cx:txData>
              <cx:f>_xlchart.v1.6</cx:f>
              <cx:v>Nicotine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12</xdr:row>
      <xdr:rowOff>38100</xdr:rowOff>
    </xdr:from>
    <xdr:to>
      <xdr:col>7</xdr:col>
      <xdr:colOff>285750</xdr:colOff>
      <xdr:row>26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B11C9A-B5C3-4125-8BEE-43223468B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276224</xdr:colOff>
      <xdr:row>27</xdr:row>
      <xdr:rowOff>66675</xdr:rowOff>
    </xdr:from>
    <xdr:to>
      <xdr:col>10</xdr:col>
      <xdr:colOff>447675</xdr:colOff>
      <xdr:row>40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CAC9480D-38B9-4962-A0BC-EEED89D78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4" y="5810250"/>
              <a:ext cx="52482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7</xdr:col>
      <xdr:colOff>323849</xdr:colOff>
      <xdr:row>10</xdr:row>
      <xdr:rowOff>19049</xdr:rowOff>
    </xdr:from>
    <xdr:to>
      <xdr:col>10</xdr:col>
      <xdr:colOff>428624</xdr:colOff>
      <xdr:row>26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5D1C17F7-EA25-42F3-B25A-2C78C73DD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2200274"/>
              <a:ext cx="2162175" cy="3390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B0F6-F69D-407F-8049-3646502A6A9F}">
  <dimension ref="B1:G41"/>
  <sheetViews>
    <sheetView tabSelected="1" workbookViewId="0">
      <selection activeCell="D2" sqref="D2:G10"/>
    </sheetView>
  </sheetViews>
  <sheetFormatPr defaultRowHeight="16.5" x14ac:dyDescent="0.25"/>
  <cols>
    <col min="1" max="1" width="11.625" customWidth="1"/>
    <col min="2" max="2" width="5.625" customWidth="1"/>
    <col min="3" max="3" width="3.625" customWidth="1"/>
    <col min="4" max="4" width="6.875" customWidth="1"/>
  </cols>
  <sheetData>
    <row r="1" spans="2:7" ht="23.25" x14ac:dyDescent="0.25">
      <c r="B1" s="1" t="s">
        <v>0</v>
      </c>
    </row>
    <row r="2" spans="2:7" x14ac:dyDescent="0.25">
      <c r="B2">
        <v>1.0900000000000001</v>
      </c>
      <c r="D2" t="s">
        <v>6</v>
      </c>
      <c r="E2">
        <f>COUNT(B2:B41)</f>
        <v>40</v>
      </c>
    </row>
    <row r="3" spans="2:7" x14ac:dyDescent="0.25">
      <c r="B3">
        <v>1.92</v>
      </c>
      <c r="D3" t="s">
        <v>1</v>
      </c>
      <c r="E3">
        <f>MAX(B2:B41)</f>
        <v>2.5499999999999998</v>
      </c>
      <c r="F3">
        <f>_xlfn.PERCENTILE.INC(B2:B41,1)</f>
        <v>2.5499999999999998</v>
      </c>
      <c r="G3" s="2">
        <v>1</v>
      </c>
    </row>
    <row r="4" spans="2:7" x14ac:dyDescent="0.25">
      <c r="B4">
        <v>2.31</v>
      </c>
      <c r="F4">
        <f>_xlfn.PERCENTILE.INC(B2:B41,0.75)</f>
        <v>1.9849999999999999</v>
      </c>
      <c r="G4" s="2">
        <v>0.75</v>
      </c>
    </row>
    <row r="5" spans="2:7" x14ac:dyDescent="0.25">
      <c r="B5">
        <v>1.79</v>
      </c>
      <c r="D5" t="s">
        <v>5</v>
      </c>
      <c r="E5">
        <f>MEDIAN(B2:B41)</f>
        <v>1.77</v>
      </c>
      <c r="F5">
        <f>_xlfn.PERCENTILE.INC(B1:B41,0.5)</f>
        <v>1.77</v>
      </c>
      <c r="G5" s="2">
        <v>0.5</v>
      </c>
    </row>
    <row r="6" spans="2:7" x14ac:dyDescent="0.25">
      <c r="B6">
        <v>2.2799999999999998</v>
      </c>
      <c r="F6">
        <f>_xlfn.PERCENTILE.INC(B2:B41,0.25)</f>
        <v>1.6375</v>
      </c>
      <c r="G6" s="2">
        <v>0.25</v>
      </c>
    </row>
    <row r="7" spans="2:7" x14ac:dyDescent="0.25">
      <c r="B7">
        <v>1.74</v>
      </c>
      <c r="D7" t="s">
        <v>2</v>
      </c>
      <c r="E7">
        <f>MIN(B2:B41)</f>
        <v>0.72</v>
      </c>
      <c r="F7">
        <f>_xlfn.PERCENTILE.INC(B1:B41,0)</f>
        <v>0.72</v>
      </c>
      <c r="G7" s="2">
        <v>0</v>
      </c>
    </row>
    <row r="8" spans="2:7" x14ac:dyDescent="0.25">
      <c r="B8">
        <v>1.47</v>
      </c>
    </row>
    <row r="9" spans="2:7" x14ac:dyDescent="0.25">
      <c r="B9">
        <v>1.97</v>
      </c>
      <c r="D9" t="s">
        <v>4</v>
      </c>
      <c r="E9">
        <f>AVERAGE(B2:B41)</f>
        <v>1.7742499999999999</v>
      </c>
    </row>
    <row r="10" spans="2:7" x14ac:dyDescent="0.25">
      <c r="B10">
        <v>0.85</v>
      </c>
      <c r="D10" t="s">
        <v>3</v>
      </c>
      <c r="E10">
        <f>_xlfn.STDEV.S(B2:B41)</f>
        <v>0.39045593007832918</v>
      </c>
    </row>
    <row r="11" spans="2:7" x14ac:dyDescent="0.25">
      <c r="B11">
        <v>1.24</v>
      </c>
    </row>
    <row r="12" spans="2:7" x14ac:dyDescent="0.25">
      <c r="B12">
        <v>1.58</v>
      </c>
    </row>
    <row r="13" spans="2:7" x14ac:dyDescent="0.25">
      <c r="B13">
        <v>2.0299999999999998</v>
      </c>
    </row>
    <row r="14" spans="2:7" x14ac:dyDescent="0.25">
      <c r="B14">
        <v>1.7</v>
      </c>
    </row>
    <row r="15" spans="2:7" x14ac:dyDescent="0.25">
      <c r="B15">
        <v>2.17</v>
      </c>
    </row>
    <row r="16" spans="2:7" x14ac:dyDescent="0.25">
      <c r="B16">
        <v>2.5499999999999998</v>
      </c>
    </row>
    <row r="17" spans="2:2" x14ac:dyDescent="0.25">
      <c r="B17">
        <v>2.11</v>
      </c>
    </row>
    <row r="18" spans="2:2" x14ac:dyDescent="0.25">
      <c r="B18">
        <v>1.86</v>
      </c>
    </row>
    <row r="19" spans="2:2" x14ac:dyDescent="0.25">
      <c r="B19">
        <v>1.9</v>
      </c>
    </row>
    <row r="20" spans="2:2" x14ac:dyDescent="0.25">
      <c r="B20">
        <v>1.68</v>
      </c>
    </row>
    <row r="21" spans="2:2" x14ac:dyDescent="0.25">
      <c r="B21">
        <v>1.51</v>
      </c>
    </row>
    <row r="22" spans="2:2" x14ac:dyDescent="0.25">
      <c r="B22">
        <v>1.64</v>
      </c>
    </row>
    <row r="23" spans="2:2" x14ac:dyDescent="0.25">
      <c r="B23">
        <v>0.72</v>
      </c>
    </row>
    <row r="24" spans="2:2" x14ac:dyDescent="0.25">
      <c r="B24">
        <v>1.69</v>
      </c>
    </row>
    <row r="25" spans="2:2" x14ac:dyDescent="0.25">
      <c r="B25">
        <v>1.85</v>
      </c>
    </row>
    <row r="26" spans="2:2" x14ac:dyDescent="0.25">
      <c r="B26">
        <v>1.82</v>
      </c>
    </row>
    <row r="27" spans="2:2" x14ac:dyDescent="0.25">
      <c r="B27">
        <v>1.79</v>
      </c>
    </row>
    <row r="28" spans="2:2" x14ac:dyDescent="0.25">
      <c r="B28">
        <v>2.46</v>
      </c>
    </row>
    <row r="29" spans="2:2" x14ac:dyDescent="0.25">
      <c r="B29">
        <v>1.88</v>
      </c>
    </row>
    <row r="30" spans="2:2" x14ac:dyDescent="0.25">
      <c r="B30">
        <v>2.08</v>
      </c>
    </row>
    <row r="31" spans="2:2" x14ac:dyDescent="0.25">
      <c r="B31">
        <v>1.67</v>
      </c>
    </row>
    <row r="32" spans="2:2" x14ac:dyDescent="0.25">
      <c r="B32">
        <v>1.37</v>
      </c>
    </row>
    <row r="33" spans="2:2" x14ac:dyDescent="0.25">
      <c r="B33">
        <v>1.93</v>
      </c>
    </row>
    <row r="34" spans="2:2" x14ac:dyDescent="0.25">
      <c r="B34">
        <v>1.4</v>
      </c>
    </row>
    <row r="35" spans="2:2" x14ac:dyDescent="0.25">
      <c r="B35">
        <v>1.64</v>
      </c>
    </row>
    <row r="36" spans="2:2" x14ac:dyDescent="0.25">
      <c r="B36">
        <v>2.09</v>
      </c>
    </row>
    <row r="37" spans="2:2" x14ac:dyDescent="0.25">
      <c r="B37">
        <v>1.75</v>
      </c>
    </row>
    <row r="38" spans="2:2" x14ac:dyDescent="0.25">
      <c r="B38">
        <v>1.63</v>
      </c>
    </row>
    <row r="39" spans="2:2" x14ac:dyDescent="0.25">
      <c r="B39">
        <v>2.37</v>
      </c>
    </row>
    <row r="40" spans="2:2" x14ac:dyDescent="0.25">
      <c r="B40">
        <v>1.75</v>
      </c>
    </row>
    <row r="41" spans="2:2" x14ac:dyDescent="0.25">
      <c r="B41">
        <v>1.69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Renyuan Lyu</dc:creator>
  <cp:lastModifiedBy>Renyuan Lyu</cp:lastModifiedBy>
  <dcterms:created xsi:type="dcterms:W3CDTF">2020-06-08T10:37:34Z</dcterms:created>
  <dcterms:modified xsi:type="dcterms:W3CDTF">2020-06-08T12:58:52Z</dcterms:modified>
</cp:coreProperties>
</file>