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8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kaminokoike_AIC\"/>
    </mc:Choice>
  </mc:AlternateContent>
  <bookViews>
    <workbookView xWindow="-120" yWindow="-120" windowWidth="29040" windowHeight="15840" tabRatio="899" firstSheet="2" activeTab="4"/>
  </bookViews>
  <sheets>
    <sheet name="1" sheetId="1" r:id="rId1"/>
    <sheet name="2" sheetId="2" r:id="rId2"/>
    <sheet name="No.0" sheetId="3" r:id="rId3"/>
    <sheet name="SWS 神の子池_図" sheetId="21" r:id="rId4"/>
    <sheet name="log" sheetId="23" r:id="rId5"/>
    <sheet name="input 外れ値" sheetId="22" r:id="rId6"/>
    <sheet name="No.10" sheetId="4" r:id="rId7"/>
    <sheet name="No.11" sheetId="5" r:id="rId8"/>
    <sheet name="No.12" sheetId="6" r:id="rId9"/>
    <sheet name="No.14" sheetId="7" r:id="rId10"/>
    <sheet name="No.16" sheetId="8" r:id="rId11"/>
    <sheet name="No.18" sheetId="9" r:id="rId12"/>
    <sheet name="No.20" sheetId="10" r:id="rId13"/>
    <sheet name="No.22" sheetId="11" r:id="rId14"/>
    <sheet name="No.24" sheetId="12" r:id="rId15"/>
    <sheet name="No.26" sheetId="13" r:id="rId16"/>
    <sheet name="No.28" sheetId="14" r:id="rId17"/>
    <sheet name="No.30" sheetId="15" r:id="rId18"/>
    <sheet name="No.40" sheetId="16" r:id="rId19"/>
    <sheet name="No.50" sheetId="17" r:id="rId20"/>
    <sheet name="No.58" sheetId="18" r:id="rId21"/>
    <sheet name="まとめ" sheetId="19" r:id="rId22"/>
    <sheet name="まとめ 対数" sheetId="20" r:id="rId2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2" i="22"/>
  <c r="C11" i="21"/>
  <c r="D9" i="21"/>
  <c r="C9" i="21"/>
  <c r="C7" i="21"/>
  <c r="C5" i="21"/>
  <c r="D6" i="21" l="1"/>
  <c r="D7" i="21"/>
  <c r="D8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5" i="21"/>
  <c r="C3" i="21"/>
  <c r="C4" i="21"/>
  <c r="C6" i="21"/>
  <c r="C8" i="21"/>
  <c r="C10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2" i="21"/>
  <c r="G4" i="18" l="1"/>
  <c r="G5" i="18"/>
  <c r="G6" i="18"/>
  <c r="G7" i="18"/>
  <c r="G3" i="18"/>
  <c r="G4" i="17"/>
  <c r="G5" i="17"/>
  <c r="G6" i="17"/>
  <c r="G7" i="17"/>
  <c r="G8" i="17"/>
  <c r="G9" i="17"/>
  <c r="G10" i="17"/>
  <c r="G11" i="17"/>
  <c r="G3" i="17"/>
  <c r="G4" i="16"/>
  <c r="G5" i="16"/>
  <c r="G6" i="16"/>
  <c r="G7" i="16"/>
  <c r="G8" i="16"/>
  <c r="G9" i="16"/>
  <c r="G10" i="16"/>
  <c r="G11" i="16"/>
  <c r="G12" i="16"/>
  <c r="G13" i="16"/>
  <c r="G14" i="16"/>
  <c r="G3" i="16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3" i="15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3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3" i="13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3" i="12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3" i="1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3" i="10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3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3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3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" i="6"/>
  <c r="G4" i="5"/>
  <c r="G5" i="5"/>
  <c r="G6" i="5"/>
  <c r="G7" i="5"/>
  <c r="G8" i="5"/>
  <c r="G9" i="5"/>
  <c r="G10" i="5"/>
  <c r="G11" i="5"/>
  <c r="G12" i="5"/>
  <c r="G13" i="5"/>
  <c r="G14" i="5"/>
  <c r="G16" i="5"/>
  <c r="G17" i="5"/>
  <c r="G18" i="5"/>
  <c r="G19" i="5"/>
  <c r="G20" i="5"/>
  <c r="G21" i="5"/>
  <c r="G22" i="5"/>
  <c r="G23" i="5"/>
  <c r="G24" i="5"/>
  <c r="G26" i="5"/>
  <c r="G27" i="5"/>
  <c r="G28" i="5"/>
  <c r="G29" i="5"/>
  <c r="G30" i="5"/>
  <c r="G31" i="5"/>
  <c r="G32" i="5"/>
  <c r="G33" i="5"/>
  <c r="G34" i="5"/>
  <c r="G35" i="5"/>
  <c r="G36" i="5"/>
  <c r="G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" i="4"/>
  <c r="C19" i="3"/>
  <c r="F4" i="18" l="1"/>
  <c r="F5" i="18"/>
  <c r="F6" i="18"/>
  <c r="F7" i="18"/>
  <c r="F3" i="18"/>
  <c r="F4" i="17"/>
  <c r="F5" i="17"/>
  <c r="F6" i="17"/>
  <c r="F7" i="17"/>
  <c r="F8" i="17"/>
  <c r="F9" i="17"/>
  <c r="F10" i="17"/>
  <c r="F11" i="17"/>
  <c r="F3" i="17"/>
  <c r="F4" i="16"/>
  <c r="F5" i="16"/>
  <c r="F6" i="16"/>
  <c r="F7" i="16"/>
  <c r="F8" i="16"/>
  <c r="F9" i="16"/>
  <c r="F10" i="16"/>
  <c r="F11" i="16"/>
  <c r="F12" i="16"/>
  <c r="F13" i="16"/>
  <c r="F14" i="16"/>
  <c r="F3" i="16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3" i="15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3" i="14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3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2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3" i="1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3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3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3" i="8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3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C20" i="3"/>
  <c r="E5" i="18" l="1"/>
  <c r="E7" i="18"/>
  <c r="E4" i="18"/>
  <c r="E4" i="17"/>
  <c r="E5" i="17"/>
  <c r="E8" i="17"/>
  <c r="E9" i="17"/>
  <c r="E10" i="17"/>
  <c r="E11" i="17"/>
  <c r="E4" i="16"/>
  <c r="E5" i="16"/>
  <c r="E6" i="16"/>
  <c r="E7" i="16"/>
  <c r="E8" i="16"/>
  <c r="E9" i="16"/>
  <c r="E10" i="16"/>
  <c r="E11" i="16"/>
  <c r="E12" i="16"/>
  <c r="E13" i="16"/>
  <c r="E14" i="16"/>
  <c r="E4" i="15"/>
  <c r="E5" i="15"/>
  <c r="E6" i="15"/>
  <c r="E7" i="15"/>
  <c r="E9" i="15"/>
  <c r="E10" i="15"/>
  <c r="E11" i="15"/>
  <c r="E13" i="15"/>
  <c r="E14" i="15"/>
  <c r="E15" i="15"/>
  <c r="E16" i="15"/>
  <c r="E17" i="15"/>
  <c r="E18" i="15"/>
  <c r="E19" i="15"/>
  <c r="E20" i="15"/>
  <c r="E21" i="15"/>
  <c r="E22" i="15"/>
  <c r="E23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3" i="13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3" i="12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4" i="9"/>
  <c r="E5" i="9"/>
  <c r="E6" i="9"/>
  <c r="E7" i="9"/>
  <c r="E8" i="9"/>
  <c r="E9" i="9"/>
  <c r="E10" i="9"/>
  <c r="E11" i="9"/>
  <c r="E12" i="9"/>
  <c r="E13" i="9"/>
  <c r="E14" i="9"/>
  <c r="E17" i="9"/>
  <c r="E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3" i="8"/>
  <c r="E4" i="7"/>
  <c r="E5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" i="6"/>
  <c r="E4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7" i="5"/>
  <c r="E28" i="5"/>
  <c r="E29" i="5"/>
  <c r="E30" i="5"/>
  <c r="E31" i="5"/>
  <c r="E32" i="5"/>
  <c r="E33" i="5"/>
  <c r="E34" i="5"/>
  <c r="E35" i="5"/>
  <c r="E36" i="5"/>
  <c r="E3" i="5"/>
  <c r="E4" i="4"/>
  <c r="E5" i="4"/>
  <c r="E6" i="4"/>
  <c r="E7" i="4"/>
  <c r="E8" i="4"/>
  <c r="E9" i="4"/>
  <c r="E10" i="4"/>
  <c r="E11" i="4"/>
  <c r="E12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" i="4"/>
  <c r="C36" i="5"/>
  <c r="C35" i="5"/>
  <c r="C34" i="5"/>
  <c r="C33" i="5"/>
  <c r="C32" i="5"/>
  <c r="C31" i="5"/>
  <c r="C30" i="5"/>
  <c r="C29" i="5"/>
  <c r="C28" i="5"/>
  <c r="C27" i="5"/>
  <c r="C26" i="5"/>
  <c r="C24" i="5"/>
  <c r="C23" i="5"/>
  <c r="C22" i="5"/>
  <c r="C21" i="5"/>
  <c r="C20" i="5"/>
  <c r="C19" i="5"/>
  <c r="C18" i="5"/>
  <c r="C17" i="5"/>
  <c r="C16" i="5"/>
  <c r="C14" i="5"/>
  <c r="C13" i="5"/>
  <c r="C12" i="5"/>
  <c r="C11" i="5"/>
  <c r="C10" i="5"/>
  <c r="C9" i="5"/>
  <c r="C8" i="5"/>
  <c r="C7" i="5"/>
  <c r="C6" i="5"/>
  <c r="C5" i="5"/>
  <c r="C4" i="5"/>
  <c r="C3" i="5"/>
  <c r="E4" i="3"/>
  <c r="E5" i="3"/>
  <c r="E6" i="3"/>
  <c r="E7" i="3"/>
  <c r="E9" i="3"/>
  <c r="E12" i="3"/>
  <c r="E13" i="3"/>
  <c r="E14" i="3"/>
  <c r="E15" i="3"/>
  <c r="E16" i="3"/>
  <c r="E17" i="3"/>
  <c r="E3" i="3"/>
  <c r="C21" i="3" l="1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4" i="2"/>
  <c r="AS3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4" i="2"/>
  <c r="AM3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4" i="2"/>
  <c r="AG3" i="2"/>
  <c r="AA5" i="2"/>
  <c r="AA6" i="2"/>
  <c r="AA7" i="2"/>
  <c r="AA8" i="2"/>
  <c r="AA9" i="2"/>
  <c r="AA10" i="2"/>
  <c r="AA11" i="2"/>
  <c r="AA12" i="2"/>
  <c r="AA13" i="2"/>
  <c r="AA14" i="2"/>
  <c r="AA4" i="2"/>
  <c r="AA3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4" i="2"/>
  <c r="U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4" i="2"/>
  <c r="O3" i="2"/>
  <c r="C26" i="2"/>
  <c r="C27" i="2"/>
  <c r="C28" i="2"/>
  <c r="C29" i="2"/>
  <c r="C30" i="2"/>
  <c r="C31" i="2"/>
  <c r="C32" i="2"/>
  <c r="C33" i="2"/>
  <c r="C34" i="2"/>
  <c r="C35" i="2"/>
  <c r="C36" i="2"/>
  <c r="C23" i="2"/>
  <c r="C24" i="2"/>
  <c r="C5" i="2"/>
  <c r="C6" i="2"/>
  <c r="C7" i="2"/>
  <c r="C8" i="2"/>
  <c r="C9" i="2"/>
  <c r="C10" i="2"/>
  <c r="C11" i="2"/>
  <c r="C12" i="2"/>
  <c r="C13" i="2"/>
  <c r="C14" i="2"/>
  <c r="C16" i="2"/>
  <c r="C17" i="2"/>
  <c r="C18" i="2"/>
  <c r="C19" i="2"/>
  <c r="C20" i="2"/>
  <c r="C21" i="2"/>
  <c r="C22" i="2"/>
  <c r="C4" i="2"/>
  <c r="C3" i="2"/>
  <c r="AG5" i="1"/>
  <c r="AG6" i="1"/>
  <c r="AG7" i="1"/>
  <c r="AG8" i="1"/>
  <c r="AG9" i="1"/>
  <c r="AG10" i="1"/>
  <c r="AG11" i="1"/>
  <c r="AG4" i="1"/>
  <c r="AG3" i="1"/>
  <c r="AA5" i="1"/>
  <c r="AA6" i="1"/>
  <c r="AA7" i="1"/>
  <c r="AA8" i="1"/>
  <c r="AA9" i="1"/>
  <c r="AA10" i="1"/>
  <c r="AA11" i="1"/>
  <c r="AA12" i="1"/>
  <c r="AA13" i="1"/>
  <c r="AA14" i="1"/>
  <c r="AA4" i="1"/>
  <c r="AA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4" i="1"/>
  <c r="C22" i="3" l="1"/>
  <c r="C23" i="3" l="1"/>
  <c r="C24" i="3" l="1"/>
  <c r="C25" i="3" l="1"/>
  <c r="C26" i="3" l="1"/>
  <c r="C28" i="3" l="1"/>
  <c r="C27" i="3"/>
</calcChain>
</file>

<file path=xl/sharedStrings.xml><?xml version="1.0" encoding="utf-8"?>
<sst xmlns="http://schemas.openxmlformats.org/spreadsheetml/2006/main" count="226" uniqueCount="28">
  <si>
    <t>Na</t>
    <phoneticPr fontId="1" type="noConversion"/>
  </si>
  <si>
    <t>D</t>
    <phoneticPr fontId="1" type="noConversion"/>
  </si>
  <si>
    <t>Wsw(KN)</t>
    <phoneticPr fontId="1" type="noConversion"/>
  </si>
  <si>
    <t>L(cm)</t>
    <phoneticPr fontId="1" type="noConversion"/>
  </si>
  <si>
    <t>NO.0  0M</t>
    <phoneticPr fontId="1" type="noConversion"/>
  </si>
  <si>
    <t>NO.10  20M</t>
    <phoneticPr fontId="1" type="noConversion"/>
  </si>
  <si>
    <t>Nsw</t>
    <phoneticPr fontId="1" type="noConversion"/>
  </si>
  <si>
    <t>Nsw</t>
    <phoneticPr fontId="1" type="noConversion"/>
  </si>
  <si>
    <t>Nsw</t>
    <phoneticPr fontId="1" type="noConversion"/>
  </si>
  <si>
    <t>NO.20  40M</t>
    <phoneticPr fontId="1" type="noConversion"/>
  </si>
  <si>
    <t>NO.30  60M</t>
    <phoneticPr fontId="1" type="noConversion"/>
  </si>
  <si>
    <t>NO.40  80M</t>
    <phoneticPr fontId="1" type="noConversion"/>
  </si>
  <si>
    <t>NO.50  100M</t>
    <phoneticPr fontId="1" type="noConversion"/>
  </si>
  <si>
    <t>NO.11  22M</t>
    <phoneticPr fontId="1" type="noConversion"/>
  </si>
  <si>
    <t>NO.12  24M</t>
    <phoneticPr fontId="1" type="noConversion"/>
  </si>
  <si>
    <t>NO.14  28M</t>
    <phoneticPr fontId="1" type="noConversion"/>
  </si>
  <si>
    <t>NO.16  32M</t>
    <phoneticPr fontId="1" type="noConversion"/>
  </si>
  <si>
    <t>NO.18  (36M)37</t>
    <phoneticPr fontId="1" type="noConversion"/>
  </si>
  <si>
    <t>NO.22  44M</t>
    <phoneticPr fontId="1" type="noConversion"/>
  </si>
  <si>
    <t>NO.24  48M</t>
    <phoneticPr fontId="1" type="noConversion"/>
  </si>
  <si>
    <t>NO.26  52M</t>
    <phoneticPr fontId="1" type="noConversion"/>
  </si>
  <si>
    <t>NO.28  56M</t>
    <phoneticPr fontId="1" type="noConversion"/>
  </si>
  <si>
    <t>Nsws</t>
    <phoneticPr fontId="2"/>
  </si>
  <si>
    <t>NO.58  116M</t>
    <phoneticPr fontId="1" type="noConversion"/>
  </si>
  <si>
    <t>D(cm)</t>
    <phoneticPr fontId="1" type="noConversion"/>
  </si>
  <si>
    <t>D(m)</t>
    <phoneticPr fontId="2"/>
  </si>
  <si>
    <t>SWS</t>
    <phoneticPr fontId="2"/>
  </si>
  <si>
    <t>SWS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</si>
</sst>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name val="等线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5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" fontId="0" fillId="0" borderId="5" xfId="0" applyNumberFormat="1" applyBorder="1">
      <alignment vertical="center"/>
    </xf>
    <xf numFmtId="2" fontId="0" fillId="0" borderId="5" xfId="0" applyNumberFormat="1" applyBorder="1">
      <alignment vertical="center"/>
    </xf>
    <xf numFmtId="176" fontId="0" fillId="0" borderId="0" xfId="0" applyNumberFormat="1">
      <alignment vertical="center"/>
    </xf>
    <xf numFmtId="1" fontId="0" fillId="0" borderId="3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1" fontId="0" fillId="0" borderId="3" xfId="0" applyNumberFormat="1" applyFill="1" applyBorder="1">
      <alignment vertical="center"/>
    </xf>
    <xf numFmtId="1" fontId="0" fillId="0" borderId="5" xfId="0" applyNumberFormat="1" applyFill="1" applyBorder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8" xfId="0" applyFill="1" applyBorder="1">
      <alignment vertical="center"/>
    </xf>
    <xf numFmtId="0" fontId="0" fillId="0" borderId="7" xfId="0" applyFill="1" applyBorder="1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No.0(0m)</a:t>
            </a:r>
          </a:p>
        </c:rich>
      </c:tx>
      <c:layout>
        <c:manualLayout>
          <c:xMode val="edge"/>
          <c:yMode val="edge"/>
          <c:x val="0.4235514682678714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No.0!$C$2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No.0!$F$8:$F$17</c:f>
              <c:numCache>
                <c:formatCode>0.000</c:formatCode>
                <c:ptCount val="10"/>
                <c:pt idx="0">
                  <c:v>2</c:v>
                </c:pt>
                <c:pt idx="1">
                  <c:v>2.2679999999999998</c:v>
                </c:pt>
                <c:pt idx="2">
                  <c:v>1.5</c:v>
                </c:pt>
                <c:pt idx="3">
                  <c:v>2</c:v>
                </c:pt>
                <c:pt idx="4">
                  <c:v>4.01</c:v>
                </c:pt>
                <c:pt idx="5">
                  <c:v>2.536</c:v>
                </c:pt>
                <c:pt idx="6">
                  <c:v>2.536</c:v>
                </c:pt>
                <c:pt idx="7">
                  <c:v>2.8040000000000003</c:v>
                </c:pt>
                <c:pt idx="8">
                  <c:v>3.34</c:v>
                </c:pt>
                <c:pt idx="9">
                  <c:v>9.370000000000001</c:v>
                </c:pt>
              </c:numCache>
            </c:numRef>
          </c:xVal>
          <c:yVal>
            <c:numRef>
              <c:f>No.0!$C$8:$C$17</c:f>
              <c:numCache>
                <c:formatCode>General</c:formatCode>
                <c:ptCount val="10"/>
                <c:pt idx="0">
                  <c:v>0.17</c:v>
                </c:pt>
                <c:pt idx="1">
                  <c:v>0.67</c:v>
                </c:pt>
                <c:pt idx="2">
                  <c:v>0.82000000000000006</c:v>
                </c:pt>
                <c:pt idx="3">
                  <c:v>0.97000000000000008</c:v>
                </c:pt>
                <c:pt idx="4">
                  <c:v>1.1700000000000002</c:v>
                </c:pt>
                <c:pt idx="5">
                  <c:v>1.4200000000000002</c:v>
                </c:pt>
                <c:pt idx="6">
                  <c:v>1.6700000000000002</c:v>
                </c:pt>
                <c:pt idx="7">
                  <c:v>1.9200000000000002</c:v>
                </c:pt>
                <c:pt idx="8">
                  <c:v>2.17</c:v>
                </c:pt>
                <c:pt idx="9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02-4325-AC90-971A3920B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No.14(28m)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No.14!$F$3:$F$23</c:f>
              <c:numCache>
                <c:formatCode>0.000</c:formatCode>
                <c:ptCount val="21"/>
                <c:pt idx="0">
                  <c:v>1.5</c:v>
                </c:pt>
                <c:pt idx="1">
                  <c:v>2.6090909090909093</c:v>
                </c:pt>
                <c:pt idx="2">
                  <c:v>2.536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2.7882352941176469</c:v>
                </c:pt>
                <c:pt idx="7">
                  <c:v>2.536</c:v>
                </c:pt>
                <c:pt idx="8">
                  <c:v>2.8040000000000003</c:v>
                </c:pt>
                <c:pt idx="9">
                  <c:v>2.67</c:v>
                </c:pt>
                <c:pt idx="10">
                  <c:v>2.67</c:v>
                </c:pt>
                <c:pt idx="11">
                  <c:v>2.536</c:v>
                </c:pt>
                <c:pt idx="12">
                  <c:v>2</c:v>
                </c:pt>
                <c:pt idx="13">
                  <c:v>2.536</c:v>
                </c:pt>
                <c:pt idx="14">
                  <c:v>2.8040000000000003</c:v>
                </c:pt>
                <c:pt idx="15">
                  <c:v>3.0720000000000001</c:v>
                </c:pt>
                <c:pt idx="16">
                  <c:v>4.01</c:v>
                </c:pt>
                <c:pt idx="17">
                  <c:v>4.68</c:v>
                </c:pt>
                <c:pt idx="18">
                  <c:v>2.9380000000000002</c:v>
                </c:pt>
                <c:pt idx="19">
                  <c:v>3.34</c:v>
                </c:pt>
                <c:pt idx="20">
                  <c:v>3.4357142857142859</c:v>
                </c:pt>
              </c:numCache>
            </c:numRef>
          </c:xVal>
          <c:yVal>
            <c:numRef>
              <c:f>No.14!$G$3:$G$23</c:f>
              <c:numCache>
                <c:formatCode>General</c:formatCode>
                <c:ptCount val="21"/>
                <c:pt idx="0">
                  <c:v>0.14000000000000001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0.79</c:v>
                </c:pt>
                <c:pt idx="5">
                  <c:v>0.83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2.3199999999999998</c:v>
                </c:pt>
                <c:pt idx="13">
                  <c:v>2.57</c:v>
                </c:pt>
                <c:pt idx="14">
                  <c:v>2.82</c:v>
                </c:pt>
                <c:pt idx="15">
                  <c:v>3.07</c:v>
                </c:pt>
                <c:pt idx="16">
                  <c:v>3.32</c:v>
                </c:pt>
                <c:pt idx="17">
                  <c:v>3.57</c:v>
                </c:pt>
                <c:pt idx="18">
                  <c:v>3.82</c:v>
                </c:pt>
                <c:pt idx="19">
                  <c:v>4.07</c:v>
                </c:pt>
                <c:pt idx="20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5-41D6-92C5-64C93FA0A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No.16(32m)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No.16!$F$3:$F$19</c:f>
              <c:numCache>
                <c:formatCode>0.000</c:formatCode>
                <c:ptCount val="17"/>
                <c:pt idx="0">
                  <c:v>1.5</c:v>
                </c:pt>
                <c:pt idx="1">
                  <c:v>2.5583333333333331</c:v>
                </c:pt>
                <c:pt idx="2">
                  <c:v>2.8040000000000003</c:v>
                </c:pt>
                <c:pt idx="3">
                  <c:v>3.0720000000000001</c:v>
                </c:pt>
                <c:pt idx="4">
                  <c:v>3.0720000000000001</c:v>
                </c:pt>
                <c:pt idx="5">
                  <c:v>2</c:v>
                </c:pt>
                <c:pt idx="6">
                  <c:v>2.67</c:v>
                </c:pt>
                <c:pt idx="7">
                  <c:v>2.8040000000000003</c:v>
                </c:pt>
                <c:pt idx="8">
                  <c:v>2</c:v>
                </c:pt>
                <c:pt idx="9">
                  <c:v>2.8374999999999999</c:v>
                </c:pt>
                <c:pt idx="10">
                  <c:v>2.67</c:v>
                </c:pt>
                <c:pt idx="11">
                  <c:v>3.34</c:v>
                </c:pt>
                <c:pt idx="12">
                  <c:v>2</c:v>
                </c:pt>
                <c:pt idx="13">
                  <c:v>2.8374999999999999</c:v>
                </c:pt>
                <c:pt idx="14">
                  <c:v>3.0720000000000001</c:v>
                </c:pt>
                <c:pt idx="15">
                  <c:v>6.2880000000000003</c:v>
                </c:pt>
                <c:pt idx="16">
                  <c:v>6.6384615384615389</c:v>
                </c:pt>
              </c:numCache>
            </c:numRef>
          </c:xVal>
          <c:yVal>
            <c:numRef>
              <c:f>No.16!$G$3:$G$19</c:f>
              <c:numCache>
                <c:formatCode>General</c:formatCode>
                <c:ptCount val="17"/>
                <c:pt idx="0">
                  <c:v>0.13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1.5</c:v>
                </c:pt>
                <c:pt idx="8">
                  <c:v>1.55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2.42</c:v>
                </c:pt>
                <c:pt idx="13">
                  <c:v>2.5</c:v>
                </c:pt>
                <c:pt idx="14">
                  <c:v>2.75</c:v>
                </c:pt>
                <c:pt idx="15">
                  <c:v>3</c:v>
                </c:pt>
                <c:pt idx="16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B-4A77-9D99-249EA8B5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No.16(32m)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No.16!$F$3:$F$19</c:f>
              <c:numCache>
                <c:formatCode>0.000</c:formatCode>
                <c:ptCount val="17"/>
                <c:pt idx="0">
                  <c:v>1.5</c:v>
                </c:pt>
                <c:pt idx="1">
                  <c:v>2.5583333333333331</c:v>
                </c:pt>
                <c:pt idx="2">
                  <c:v>2.8040000000000003</c:v>
                </c:pt>
                <c:pt idx="3">
                  <c:v>3.0720000000000001</c:v>
                </c:pt>
                <c:pt idx="4">
                  <c:v>3.0720000000000001</c:v>
                </c:pt>
                <c:pt idx="5">
                  <c:v>2</c:v>
                </c:pt>
                <c:pt idx="6">
                  <c:v>2.67</c:v>
                </c:pt>
                <c:pt idx="7">
                  <c:v>2.8040000000000003</c:v>
                </c:pt>
                <c:pt idx="8">
                  <c:v>2</c:v>
                </c:pt>
                <c:pt idx="9">
                  <c:v>2.8374999999999999</c:v>
                </c:pt>
                <c:pt idx="10">
                  <c:v>2.67</c:v>
                </c:pt>
                <c:pt idx="11">
                  <c:v>3.34</c:v>
                </c:pt>
                <c:pt idx="12">
                  <c:v>2</c:v>
                </c:pt>
                <c:pt idx="13">
                  <c:v>2.8374999999999999</c:v>
                </c:pt>
                <c:pt idx="14">
                  <c:v>3.0720000000000001</c:v>
                </c:pt>
                <c:pt idx="15">
                  <c:v>6.2880000000000003</c:v>
                </c:pt>
                <c:pt idx="16">
                  <c:v>6.6384615384615389</c:v>
                </c:pt>
              </c:numCache>
            </c:numRef>
          </c:xVal>
          <c:yVal>
            <c:numRef>
              <c:f>No.16!$G$3:$G$19</c:f>
              <c:numCache>
                <c:formatCode>General</c:formatCode>
                <c:ptCount val="17"/>
                <c:pt idx="0">
                  <c:v>0.13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1.5</c:v>
                </c:pt>
                <c:pt idx="8">
                  <c:v>1.55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2.42</c:v>
                </c:pt>
                <c:pt idx="13">
                  <c:v>2.5</c:v>
                </c:pt>
                <c:pt idx="14">
                  <c:v>2.75</c:v>
                </c:pt>
                <c:pt idx="15">
                  <c:v>3</c:v>
                </c:pt>
                <c:pt idx="16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C-440F-96E2-EB9DD80A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No.18(36m)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No.18!$F$3:$F$17</c:f>
              <c:numCache>
                <c:formatCode>0.000</c:formatCode>
                <c:ptCount val="15"/>
                <c:pt idx="0">
                  <c:v>2</c:v>
                </c:pt>
                <c:pt idx="1">
                  <c:v>3.2181818181818183</c:v>
                </c:pt>
                <c:pt idx="2">
                  <c:v>2.9380000000000002</c:v>
                </c:pt>
                <c:pt idx="3">
                  <c:v>2</c:v>
                </c:pt>
                <c:pt idx="4">
                  <c:v>2.9571428571428573</c:v>
                </c:pt>
                <c:pt idx="5">
                  <c:v>2.9380000000000002</c:v>
                </c:pt>
                <c:pt idx="6">
                  <c:v>2.8040000000000003</c:v>
                </c:pt>
                <c:pt idx="7">
                  <c:v>2.8040000000000003</c:v>
                </c:pt>
                <c:pt idx="8">
                  <c:v>3.0720000000000001</c:v>
                </c:pt>
                <c:pt idx="9">
                  <c:v>3.8760000000000003</c:v>
                </c:pt>
                <c:pt idx="10">
                  <c:v>2.9380000000000002</c:v>
                </c:pt>
                <c:pt idx="11">
                  <c:v>3.34</c:v>
                </c:pt>
                <c:pt idx="12">
                  <c:v>1.5</c:v>
                </c:pt>
                <c:pt idx="13">
                  <c:v>2</c:v>
                </c:pt>
                <c:pt idx="14">
                  <c:v>3.34</c:v>
                </c:pt>
              </c:numCache>
            </c:numRef>
          </c:xVal>
          <c:yVal>
            <c:numRef>
              <c:f>No.18!$G$3:$G$17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0.25</c:v>
                </c:pt>
                <c:pt idx="2">
                  <c:v>0.5</c:v>
                </c:pt>
                <c:pt idx="3">
                  <c:v>0.54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2.59</c:v>
                </c:pt>
                <c:pt idx="13">
                  <c:v>2.6</c:v>
                </c:pt>
                <c:pt idx="14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C-4F23-BDFA-651351F1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No.18(36m)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No.18!$F$3:$F$17</c:f>
              <c:numCache>
                <c:formatCode>0.000</c:formatCode>
                <c:ptCount val="15"/>
                <c:pt idx="0">
                  <c:v>2</c:v>
                </c:pt>
                <c:pt idx="1">
                  <c:v>3.2181818181818183</c:v>
                </c:pt>
                <c:pt idx="2">
                  <c:v>2.9380000000000002</c:v>
                </c:pt>
                <c:pt idx="3">
                  <c:v>2</c:v>
                </c:pt>
                <c:pt idx="4">
                  <c:v>2.9571428571428573</c:v>
                </c:pt>
                <c:pt idx="5">
                  <c:v>2.9380000000000002</c:v>
                </c:pt>
                <c:pt idx="6">
                  <c:v>2.8040000000000003</c:v>
                </c:pt>
                <c:pt idx="7">
                  <c:v>2.8040000000000003</c:v>
                </c:pt>
                <c:pt idx="8">
                  <c:v>3.0720000000000001</c:v>
                </c:pt>
                <c:pt idx="9">
                  <c:v>3.8760000000000003</c:v>
                </c:pt>
                <c:pt idx="10">
                  <c:v>2.9380000000000002</c:v>
                </c:pt>
                <c:pt idx="11">
                  <c:v>3.34</c:v>
                </c:pt>
                <c:pt idx="12">
                  <c:v>1.5</c:v>
                </c:pt>
                <c:pt idx="13">
                  <c:v>2</c:v>
                </c:pt>
                <c:pt idx="14">
                  <c:v>3.34</c:v>
                </c:pt>
              </c:numCache>
            </c:numRef>
          </c:xVal>
          <c:yVal>
            <c:numRef>
              <c:f>No.18!$G$3:$G$17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0.25</c:v>
                </c:pt>
                <c:pt idx="2">
                  <c:v>0.5</c:v>
                </c:pt>
                <c:pt idx="3">
                  <c:v>0.54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2.59</c:v>
                </c:pt>
                <c:pt idx="13">
                  <c:v>2.6</c:v>
                </c:pt>
                <c:pt idx="14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D-4D46-A03A-B246A1F2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No.20(40m)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No.20!$F$3:$F$16</c:f>
              <c:numCache>
                <c:formatCode>0.000</c:formatCode>
                <c:ptCount val="14"/>
                <c:pt idx="0">
                  <c:v>2</c:v>
                </c:pt>
                <c:pt idx="1">
                  <c:v>2.67</c:v>
                </c:pt>
                <c:pt idx="2">
                  <c:v>3.206</c:v>
                </c:pt>
                <c:pt idx="3">
                  <c:v>2.67</c:v>
                </c:pt>
                <c:pt idx="4">
                  <c:v>3.206</c:v>
                </c:pt>
                <c:pt idx="5">
                  <c:v>3.206</c:v>
                </c:pt>
                <c:pt idx="6">
                  <c:v>2.67</c:v>
                </c:pt>
                <c:pt idx="7">
                  <c:v>2.536</c:v>
                </c:pt>
                <c:pt idx="8">
                  <c:v>3.206</c:v>
                </c:pt>
                <c:pt idx="9">
                  <c:v>3.0720000000000001</c:v>
                </c:pt>
                <c:pt idx="10">
                  <c:v>4.4119999999999999</c:v>
                </c:pt>
                <c:pt idx="11">
                  <c:v>3.6080000000000001</c:v>
                </c:pt>
                <c:pt idx="12">
                  <c:v>5.2160000000000002</c:v>
                </c:pt>
                <c:pt idx="13">
                  <c:v>57.833333333333336</c:v>
                </c:pt>
              </c:numCache>
            </c:numRef>
          </c:xVal>
          <c:yVal>
            <c:numRef>
              <c:f>No.20!$G$3:$G$16</c:f>
              <c:numCache>
                <c:formatCode>General</c:formatCode>
                <c:ptCount val="1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E7F-9BA2-EAFA2BE5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No.20(40m)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No.20!$F$3:$F$15</c:f>
              <c:numCache>
                <c:formatCode>0.000</c:formatCode>
                <c:ptCount val="13"/>
                <c:pt idx="0">
                  <c:v>2</c:v>
                </c:pt>
                <c:pt idx="1">
                  <c:v>2.67</c:v>
                </c:pt>
                <c:pt idx="2">
                  <c:v>3.206</c:v>
                </c:pt>
                <c:pt idx="3">
                  <c:v>2.67</c:v>
                </c:pt>
                <c:pt idx="4">
                  <c:v>3.206</c:v>
                </c:pt>
                <c:pt idx="5">
                  <c:v>3.206</c:v>
                </c:pt>
                <c:pt idx="6">
                  <c:v>2.67</c:v>
                </c:pt>
                <c:pt idx="7">
                  <c:v>2.536</c:v>
                </c:pt>
                <c:pt idx="8">
                  <c:v>3.206</c:v>
                </c:pt>
                <c:pt idx="9">
                  <c:v>3.0720000000000001</c:v>
                </c:pt>
                <c:pt idx="10">
                  <c:v>4.4119999999999999</c:v>
                </c:pt>
                <c:pt idx="11">
                  <c:v>3.6080000000000001</c:v>
                </c:pt>
                <c:pt idx="12">
                  <c:v>5.2160000000000002</c:v>
                </c:pt>
              </c:numCache>
            </c:numRef>
          </c:xVal>
          <c:yVal>
            <c:numRef>
              <c:f>No.20!$G$3:$G$15</c:f>
              <c:numCache>
                <c:formatCode>General</c:formatCode>
                <c:ptCount val="1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2-4DEE-81E6-D845A64C27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No.20!$F$16</c:f>
              <c:numCache>
                <c:formatCode>0.000</c:formatCode>
                <c:ptCount val="1"/>
                <c:pt idx="0">
                  <c:v>57.833333333333336</c:v>
                </c:pt>
              </c:numCache>
            </c:numRef>
          </c:xVal>
          <c:yVal>
            <c:numRef>
              <c:f>No.20!$G$16</c:f>
              <c:numCache>
                <c:formatCode>General</c:formatCode>
                <c:ptCount val="1"/>
                <c:pt idx="0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2-4DEE-81E6-D845A64C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No.22(44m)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No.22!$F$3:$F$28</c:f>
              <c:numCache>
                <c:formatCode>0.000</c:formatCode>
                <c:ptCount val="26"/>
                <c:pt idx="0">
                  <c:v>2</c:v>
                </c:pt>
                <c:pt idx="1">
                  <c:v>7.0250000000000004</c:v>
                </c:pt>
                <c:pt idx="2">
                  <c:v>3.34</c:v>
                </c:pt>
                <c:pt idx="3">
                  <c:v>1.5</c:v>
                </c:pt>
                <c:pt idx="4">
                  <c:v>3.2562500000000001</c:v>
                </c:pt>
                <c:pt idx="5">
                  <c:v>3.6080000000000001</c:v>
                </c:pt>
                <c:pt idx="6">
                  <c:v>6.556</c:v>
                </c:pt>
                <c:pt idx="7">
                  <c:v>3.6080000000000001</c:v>
                </c:pt>
                <c:pt idx="8">
                  <c:v>3.0720000000000001</c:v>
                </c:pt>
                <c:pt idx="9">
                  <c:v>2.9380000000000002</c:v>
                </c:pt>
                <c:pt idx="10">
                  <c:v>3.742</c:v>
                </c:pt>
                <c:pt idx="11">
                  <c:v>4.9480000000000004</c:v>
                </c:pt>
                <c:pt idx="12">
                  <c:v>3.34</c:v>
                </c:pt>
                <c:pt idx="13">
                  <c:v>6.9580000000000002</c:v>
                </c:pt>
                <c:pt idx="14">
                  <c:v>5.2160000000000002</c:v>
                </c:pt>
                <c:pt idx="15">
                  <c:v>3.4740000000000002</c:v>
                </c:pt>
                <c:pt idx="16">
                  <c:v>3.6080000000000001</c:v>
                </c:pt>
                <c:pt idx="17">
                  <c:v>3.34</c:v>
                </c:pt>
                <c:pt idx="18">
                  <c:v>2</c:v>
                </c:pt>
                <c:pt idx="19">
                  <c:v>6.7857142857142865</c:v>
                </c:pt>
                <c:pt idx="20">
                  <c:v>3.8760000000000003</c:v>
                </c:pt>
                <c:pt idx="21">
                  <c:v>2.536</c:v>
                </c:pt>
                <c:pt idx="22">
                  <c:v>5.484</c:v>
                </c:pt>
                <c:pt idx="23">
                  <c:v>4.68</c:v>
                </c:pt>
                <c:pt idx="24">
                  <c:v>3.0720000000000001</c:v>
                </c:pt>
                <c:pt idx="25">
                  <c:v>5.35</c:v>
                </c:pt>
              </c:numCache>
            </c:numRef>
          </c:xVal>
          <c:yVal>
            <c:numRef>
              <c:f>No.22!$G$3:$G$28</c:f>
              <c:numCache>
                <c:formatCode>General</c:formatCode>
                <c:ptCount val="26"/>
                <c:pt idx="0">
                  <c:v>0.19</c:v>
                </c:pt>
                <c:pt idx="1">
                  <c:v>0.25</c:v>
                </c:pt>
                <c:pt idx="2">
                  <c:v>0.5</c:v>
                </c:pt>
                <c:pt idx="3">
                  <c:v>0.51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4.43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4-4E0D-9D89-45370AF7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No.22(44m)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No.22!$F$3:$F$28</c:f>
              <c:numCache>
                <c:formatCode>0.000</c:formatCode>
                <c:ptCount val="26"/>
                <c:pt idx="0">
                  <c:v>2</c:v>
                </c:pt>
                <c:pt idx="1">
                  <c:v>7.0250000000000004</c:v>
                </c:pt>
                <c:pt idx="2">
                  <c:v>3.34</c:v>
                </c:pt>
                <c:pt idx="3">
                  <c:v>1.5</c:v>
                </c:pt>
                <c:pt idx="4">
                  <c:v>3.2562500000000001</c:v>
                </c:pt>
                <c:pt idx="5">
                  <c:v>3.6080000000000001</c:v>
                </c:pt>
                <c:pt idx="6">
                  <c:v>6.556</c:v>
                </c:pt>
                <c:pt idx="7">
                  <c:v>3.6080000000000001</c:v>
                </c:pt>
                <c:pt idx="8">
                  <c:v>3.0720000000000001</c:v>
                </c:pt>
                <c:pt idx="9">
                  <c:v>2.9380000000000002</c:v>
                </c:pt>
                <c:pt idx="10">
                  <c:v>3.742</c:v>
                </c:pt>
                <c:pt idx="11">
                  <c:v>4.9480000000000004</c:v>
                </c:pt>
                <c:pt idx="12">
                  <c:v>3.34</c:v>
                </c:pt>
                <c:pt idx="13">
                  <c:v>6.9580000000000002</c:v>
                </c:pt>
                <c:pt idx="14">
                  <c:v>5.2160000000000002</c:v>
                </c:pt>
                <c:pt idx="15">
                  <c:v>3.4740000000000002</c:v>
                </c:pt>
                <c:pt idx="16">
                  <c:v>3.6080000000000001</c:v>
                </c:pt>
                <c:pt idx="17">
                  <c:v>3.34</c:v>
                </c:pt>
                <c:pt idx="18">
                  <c:v>2</c:v>
                </c:pt>
                <c:pt idx="19">
                  <c:v>6.7857142857142865</c:v>
                </c:pt>
                <c:pt idx="20">
                  <c:v>3.8760000000000003</c:v>
                </c:pt>
                <c:pt idx="21">
                  <c:v>2.536</c:v>
                </c:pt>
                <c:pt idx="22">
                  <c:v>5.484</c:v>
                </c:pt>
                <c:pt idx="23">
                  <c:v>4.68</c:v>
                </c:pt>
                <c:pt idx="24">
                  <c:v>3.0720000000000001</c:v>
                </c:pt>
                <c:pt idx="25">
                  <c:v>5.35</c:v>
                </c:pt>
              </c:numCache>
            </c:numRef>
          </c:xVal>
          <c:yVal>
            <c:numRef>
              <c:f>No.22!$G$3:$G$28</c:f>
              <c:numCache>
                <c:formatCode>General</c:formatCode>
                <c:ptCount val="26"/>
                <c:pt idx="0">
                  <c:v>0.19</c:v>
                </c:pt>
                <c:pt idx="1">
                  <c:v>0.25</c:v>
                </c:pt>
                <c:pt idx="2">
                  <c:v>0.5</c:v>
                </c:pt>
                <c:pt idx="3">
                  <c:v>0.51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4.43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4-4F1D-A51F-3F068709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No.24(48m)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No.24!$F$3:$F$21</c:f>
              <c:numCache>
                <c:formatCode>0.000</c:formatCode>
                <c:ptCount val="19"/>
                <c:pt idx="0">
                  <c:v>1</c:v>
                </c:pt>
                <c:pt idx="1">
                  <c:v>2.67</c:v>
                </c:pt>
                <c:pt idx="2">
                  <c:v>2.67</c:v>
                </c:pt>
                <c:pt idx="3">
                  <c:v>2.8040000000000003</c:v>
                </c:pt>
                <c:pt idx="4">
                  <c:v>4.4119999999999999</c:v>
                </c:pt>
                <c:pt idx="5">
                  <c:v>4.4119999999999999</c:v>
                </c:pt>
                <c:pt idx="6">
                  <c:v>4.1440000000000001</c:v>
                </c:pt>
                <c:pt idx="7">
                  <c:v>3.0720000000000001</c:v>
                </c:pt>
                <c:pt idx="8">
                  <c:v>2.8040000000000003</c:v>
                </c:pt>
                <c:pt idx="9">
                  <c:v>2.8040000000000003</c:v>
                </c:pt>
                <c:pt idx="10">
                  <c:v>4.68</c:v>
                </c:pt>
                <c:pt idx="11">
                  <c:v>3.8760000000000003</c:v>
                </c:pt>
                <c:pt idx="12">
                  <c:v>5.0820000000000007</c:v>
                </c:pt>
                <c:pt idx="13">
                  <c:v>3.34</c:v>
                </c:pt>
                <c:pt idx="14">
                  <c:v>4.68</c:v>
                </c:pt>
                <c:pt idx="15">
                  <c:v>2</c:v>
                </c:pt>
                <c:pt idx="16">
                  <c:v>3.763157894736842</c:v>
                </c:pt>
                <c:pt idx="17">
                  <c:v>3.0720000000000001</c:v>
                </c:pt>
                <c:pt idx="18">
                  <c:v>2.8739130434782609</c:v>
                </c:pt>
              </c:numCache>
            </c:numRef>
          </c:xVal>
          <c:yVal>
            <c:numRef>
              <c:f>No.24!$G$3:$G$21</c:f>
              <c:numCache>
                <c:formatCode>General</c:formatCode>
                <c:ptCount val="19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3.56</c:v>
                </c:pt>
                <c:pt idx="16">
                  <c:v>3.75</c:v>
                </c:pt>
                <c:pt idx="17">
                  <c:v>4</c:v>
                </c:pt>
                <c:pt idx="18">
                  <c:v>4.2300000000000004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B-46EF-B311-C3189A21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No.0(0m)</a:t>
            </a:r>
          </a:p>
        </c:rich>
      </c:tx>
      <c:layout>
        <c:manualLayout>
          <c:xMode val="edge"/>
          <c:yMode val="edge"/>
          <c:x val="0.4235514682678714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No.0!$C$2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No.0!$F$8:$F$17</c:f>
              <c:numCache>
                <c:formatCode>0.000</c:formatCode>
                <c:ptCount val="10"/>
                <c:pt idx="0">
                  <c:v>2</c:v>
                </c:pt>
                <c:pt idx="1">
                  <c:v>2.2679999999999998</c:v>
                </c:pt>
                <c:pt idx="2">
                  <c:v>1.5</c:v>
                </c:pt>
                <c:pt idx="3">
                  <c:v>2</c:v>
                </c:pt>
                <c:pt idx="4">
                  <c:v>4.01</c:v>
                </c:pt>
                <c:pt idx="5">
                  <c:v>2.536</c:v>
                </c:pt>
                <c:pt idx="6">
                  <c:v>2.536</c:v>
                </c:pt>
                <c:pt idx="7">
                  <c:v>2.8040000000000003</c:v>
                </c:pt>
                <c:pt idx="8">
                  <c:v>3.34</c:v>
                </c:pt>
                <c:pt idx="9">
                  <c:v>9.370000000000001</c:v>
                </c:pt>
              </c:numCache>
            </c:numRef>
          </c:xVal>
          <c:yVal>
            <c:numRef>
              <c:f>No.0!$C$8:$C$17</c:f>
              <c:numCache>
                <c:formatCode>General</c:formatCode>
                <c:ptCount val="10"/>
                <c:pt idx="0">
                  <c:v>0.17</c:v>
                </c:pt>
                <c:pt idx="1">
                  <c:v>0.67</c:v>
                </c:pt>
                <c:pt idx="2">
                  <c:v>0.82000000000000006</c:v>
                </c:pt>
                <c:pt idx="3">
                  <c:v>0.97000000000000008</c:v>
                </c:pt>
                <c:pt idx="4">
                  <c:v>1.1700000000000002</c:v>
                </c:pt>
                <c:pt idx="5">
                  <c:v>1.4200000000000002</c:v>
                </c:pt>
                <c:pt idx="6">
                  <c:v>1.6700000000000002</c:v>
                </c:pt>
                <c:pt idx="7">
                  <c:v>1.9200000000000002</c:v>
                </c:pt>
                <c:pt idx="8">
                  <c:v>2.17</c:v>
                </c:pt>
                <c:pt idx="9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A-4A22-8061-4FE95FC4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No.24(48m)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No.24!$F$3:$F$21</c:f>
              <c:numCache>
                <c:formatCode>0.000</c:formatCode>
                <c:ptCount val="19"/>
                <c:pt idx="0">
                  <c:v>1</c:v>
                </c:pt>
                <c:pt idx="1">
                  <c:v>2.67</c:v>
                </c:pt>
                <c:pt idx="2">
                  <c:v>2.67</c:v>
                </c:pt>
                <c:pt idx="3">
                  <c:v>2.8040000000000003</c:v>
                </c:pt>
                <c:pt idx="4">
                  <c:v>4.4119999999999999</c:v>
                </c:pt>
                <c:pt idx="5">
                  <c:v>4.4119999999999999</c:v>
                </c:pt>
                <c:pt idx="6">
                  <c:v>4.1440000000000001</c:v>
                </c:pt>
                <c:pt idx="7">
                  <c:v>3.0720000000000001</c:v>
                </c:pt>
                <c:pt idx="8">
                  <c:v>2.8040000000000003</c:v>
                </c:pt>
                <c:pt idx="9">
                  <c:v>2.8040000000000003</c:v>
                </c:pt>
                <c:pt idx="10">
                  <c:v>4.68</c:v>
                </c:pt>
                <c:pt idx="11">
                  <c:v>3.8760000000000003</c:v>
                </c:pt>
                <c:pt idx="12">
                  <c:v>5.0820000000000007</c:v>
                </c:pt>
                <c:pt idx="13">
                  <c:v>3.34</c:v>
                </c:pt>
                <c:pt idx="14">
                  <c:v>4.68</c:v>
                </c:pt>
                <c:pt idx="15">
                  <c:v>2</c:v>
                </c:pt>
                <c:pt idx="16">
                  <c:v>3.763157894736842</c:v>
                </c:pt>
                <c:pt idx="17">
                  <c:v>3.0720000000000001</c:v>
                </c:pt>
                <c:pt idx="18">
                  <c:v>2.8739130434782609</c:v>
                </c:pt>
              </c:numCache>
            </c:numRef>
          </c:xVal>
          <c:yVal>
            <c:numRef>
              <c:f>No.24!$G$3:$G$21</c:f>
              <c:numCache>
                <c:formatCode>General</c:formatCode>
                <c:ptCount val="19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3.56</c:v>
                </c:pt>
                <c:pt idx="16">
                  <c:v>3.75</c:v>
                </c:pt>
                <c:pt idx="17">
                  <c:v>4</c:v>
                </c:pt>
                <c:pt idx="18">
                  <c:v>4.2300000000000004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6-477F-8DDB-8061A9AA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No.26(52m)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No.26!$F$3:$F$17</c:f>
              <c:numCache>
                <c:formatCode>0.000</c:formatCode>
                <c:ptCount val="15"/>
                <c:pt idx="0">
                  <c:v>2.536</c:v>
                </c:pt>
                <c:pt idx="1">
                  <c:v>2.8040000000000003</c:v>
                </c:pt>
                <c:pt idx="2">
                  <c:v>2.8040000000000003</c:v>
                </c:pt>
                <c:pt idx="3">
                  <c:v>3.4740000000000002</c:v>
                </c:pt>
                <c:pt idx="4">
                  <c:v>3.0720000000000001</c:v>
                </c:pt>
                <c:pt idx="5">
                  <c:v>2.8040000000000003</c:v>
                </c:pt>
                <c:pt idx="6">
                  <c:v>2.67</c:v>
                </c:pt>
                <c:pt idx="7">
                  <c:v>2.67</c:v>
                </c:pt>
                <c:pt idx="8">
                  <c:v>2.8040000000000003</c:v>
                </c:pt>
                <c:pt idx="9">
                  <c:v>4.2780000000000005</c:v>
                </c:pt>
                <c:pt idx="10">
                  <c:v>3.0720000000000001</c:v>
                </c:pt>
                <c:pt idx="11">
                  <c:v>6.8239999999999998</c:v>
                </c:pt>
                <c:pt idx="12">
                  <c:v>6.8239999999999998</c:v>
                </c:pt>
                <c:pt idx="13">
                  <c:v>4.4119999999999999</c:v>
                </c:pt>
                <c:pt idx="14">
                  <c:v>3.6749999999999998</c:v>
                </c:pt>
              </c:numCache>
            </c:numRef>
          </c:xVal>
          <c:yVal>
            <c:numRef>
              <c:f>No.26!$G$3:$G$17</c:f>
              <c:numCache>
                <c:formatCode>General</c:formatCode>
                <c:ptCount val="1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5-483D-9703-4710E436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No.26(52m)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No.26!$F$3:$F$17</c:f>
              <c:numCache>
                <c:formatCode>0.000</c:formatCode>
                <c:ptCount val="15"/>
                <c:pt idx="0">
                  <c:v>2.536</c:v>
                </c:pt>
                <c:pt idx="1">
                  <c:v>2.8040000000000003</c:v>
                </c:pt>
                <c:pt idx="2">
                  <c:v>2.8040000000000003</c:v>
                </c:pt>
                <c:pt idx="3">
                  <c:v>3.4740000000000002</c:v>
                </c:pt>
                <c:pt idx="4">
                  <c:v>3.0720000000000001</c:v>
                </c:pt>
                <c:pt idx="5">
                  <c:v>2.8040000000000003</c:v>
                </c:pt>
                <c:pt idx="6">
                  <c:v>2.67</c:v>
                </c:pt>
                <c:pt idx="7">
                  <c:v>2.67</c:v>
                </c:pt>
                <c:pt idx="8">
                  <c:v>2.8040000000000003</c:v>
                </c:pt>
                <c:pt idx="9">
                  <c:v>4.2780000000000005</c:v>
                </c:pt>
                <c:pt idx="10">
                  <c:v>3.0720000000000001</c:v>
                </c:pt>
                <c:pt idx="11">
                  <c:v>6.8239999999999998</c:v>
                </c:pt>
                <c:pt idx="12">
                  <c:v>6.8239999999999998</c:v>
                </c:pt>
                <c:pt idx="13">
                  <c:v>4.4119999999999999</c:v>
                </c:pt>
                <c:pt idx="14">
                  <c:v>3.6749999999999998</c:v>
                </c:pt>
              </c:numCache>
            </c:numRef>
          </c:xVal>
          <c:yVal>
            <c:numRef>
              <c:f>No.26!$G$3:$G$17</c:f>
              <c:numCache>
                <c:formatCode>General</c:formatCode>
                <c:ptCount val="1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C-4EFF-98FD-8CBA8CF0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No.28(56m)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No.28!$F$3:$F$18</c:f>
              <c:numCache>
                <c:formatCode>0.000</c:formatCode>
                <c:ptCount val="16"/>
                <c:pt idx="0">
                  <c:v>2</c:v>
                </c:pt>
                <c:pt idx="1">
                  <c:v>2.8374999999999999</c:v>
                </c:pt>
                <c:pt idx="2">
                  <c:v>3.206</c:v>
                </c:pt>
                <c:pt idx="3">
                  <c:v>3.0720000000000001</c:v>
                </c:pt>
                <c:pt idx="4">
                  <c:v>2.8040000000000003</c:v>
                </c:pt>
                <c:pt idx="5">
                  <c:v>2</c:v>
                </c:pt>
                <c:pt idx="6">
                  <c:v>2.536</c:v>
                </c:pt>
                <c:pt idx="7">
                  <c:v>2.4674418604651165</c:v>
                </c:pt>
                <c:pt idx="8">
                  <c:v>2.9571428571428573</c:v>
                </c:pt>
                <c:pt idx="9">
                  <c:v>2.8040000000000003</c:v>
                </c:pt>
                <c:pt idx="10">
                  <c:v>4.68</c:v>
                </c:pt>
                <c:pt idx="11">
                  <c:v>4.9480000000000004</c:v>
                </c:pt>
                <c:pt idx="12">
                  <c:v>8.4320000000000004</c:v>
                </c:pt>
                <c:pt idx="13">
                  <c:v>4.1440000000000001</c:v>
                </c:pt>
                <c:pt idx="14">
                  <c:v>4.8140000000000001</c:v>
                </c:pt>
                <c:pt idx="15">
                  <c:v>43.875</c:v>
                </c:pt>
              </c:numCache>
            </c:numRef>
          </c:xVal>
          <c:yVal>
            <c:numRef>
              <c:f>No.28!$G$3:$G$18</c:f>
              <c:numCache>
                <c:formatCode>General</c:formatCode>
                <c:ptCount val="16"/>
                <c:pt idx="0">
                  <c:v>0.17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1.93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8-444F-B317-4740B4CA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No.28(56m)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No.28!$F$3:$F$17</c:f>
              <c:numCache>
                <c:formatCode>0.000</c:formatCode>
                <c:ptCount val="15"/>
                <c:pt idx="0">
                  <c:v>2</c:v>
                </c:pt>
                <c:pt idx="1">
                  <c:v>2.8374999999999999</c:v>
                </c:pt>
                <c:pt idx="2">
                  <c:v>3.206</c:v>
                </c:pt>
                <c:pt idx="3">
                  <c:v>3.0720000000000001</c:v>
                </c:pt>
                <c:pt idx="4">
                  <c:v>2.8040000000000003</c:v>
                </c:pt>
                <c:pt idx="5">
                  <c:v>2</c:v>
                </c:pt>
                <c:pt idx="6">
                  <c:v>2.536</c:v>
                </c:pt>
                <c:pt idx="7">
                  <c:v>2.4674418604651165</c:v>
                </c:pt>
                <c:pt idx="8">
                  <c:v>2.9571428571428573</c:v>
                </c:pt>
                <c:pt idx="9">
                  <c:v>2.8040000000000003</c:v>
                </c:pt>
                <c:pt idx="10">
                  <c:v>4.68</c:v>
                </c:pt>
                <c:pt idx="11">
                  <c:v>4.9480000000000004</c:v>
                </c:pt>
                <c:pt idx="12">
                  <c:v>8.4320000000000004</c:v>
                </c:pt>
                <c:pt idx="13">
                  <c:v>4.1440000000000001</c:v>
                </c:pt>
                <c:pt idx="14">
                  <c:v>4.8140000000000001</c:v>
                </c:pt>
              </c:numCache>
            </c:numRef>
          </c:xVal>
          <c:yVal>
            <c:numRef>
              <c:f>No.28!$G$3:$G$17</c:f>
              <c:numCache>
                <c:formatCode>General</c:formatCode>
                <c:ptCount val="15"/>
                <c:pt idx="0">
                  <c:v>0.17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1.93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0-445C-BDF5-AE2B9403093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No.28!$F$18</c:f>
              <c:numCache>
                <c:formatCode>0.000</c:formatCode>
                <c:ptCount val="1"/>
                <c:pt idx="0">
                  <c:v>43.875</c:v>
                </c:pt>
              </c:numCache>
            </c:numRef>
          </c:xVal>
          <c:yVal>
            <c:numRef>
              <c:f>No.28!$G$18</c:f>
              <c:numCache>
                <c:formatCode>General</c:formatCode>
                <c:ptCount val="1"/>
                <c:pt idx="0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0-445C-BDF5-AE2B9403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No.30(60m)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No.30!$F$3:$F$24</c:f>
              <c:numCache>
                <c:formatCode>0.000</c:formatCode>
                <c:ptCount val="22"/>
                <c:pt idx="0">
                  <c:v>2</c:v>
                </c:pt>
                <c:pt idx="1">
                  <c:v>2.67</c:v>
                </c:pt>
                <c:pt idx="2">
                  <c:v>2.67</c:v>
                </c:pt>
                <c:pt idx="3">
                  <c:v>2.67</c:v>
                </c:pt>
                <c:pt idx="4">
                  <c:v>2.8040000000000003</c:v>
                </c:pt>
                <c:pt idx="5">
                  <c:v>2</c:v>
                </c:pt>
                <c:pt idx="6">
                  <c:v>2.5289473684210524</c:v>
                </c:pt>
                <c:pt idx="7">
                  <c:v>2.8040000000000003</c:v>
                </c:pt>
                <c:pt idx="8">
                  <c:v>2.67</c:v>
                </c:pt>
                <c:pt idx="9">
                  <c:v>2</c:v>
                </c:pt>
                <c:pt idx="10">
                  <c:v>2.8374999999999999</c:v>
                </c:pt>
                <c:pt idx="11">
                  <c:v>2.8040000000000003</c:v>
                </c:pt>
                <c:pt idx="12">
                  <c:v>4.9480000000000004</c:v>
                </c:pt>
                <c:pt idx="13">
                  <c:v>5.484</c:v>
                </c:pt>
                <c:pt idx="14">
                  <c:v>9.6379999999999999</c:v>
                </c:pt>
                <c:pt idx="15">
                  <c:v>4.9480000000000004</c:v>
                </c:pt>
                <c:pt idx="16">
                  <c:v>5.484</c:v>
                </c:pt>
                <c:pt idx="17">
                  <c:v>4.5460000000000003</c:v>
                </c:pt>
                <c:pt idx="18">
                  <c:v>4.5460000000000003</c:v>
                </c:pt>
                <c:pt idx="19">
                  <c:v>8.5660000000000007</c:v>
                </c:pt>
                <c:pt idx="20">
                  <c:v>2.2679999999999998</c:v>
                </c:pt>
                <c:pt idx="21">
                  <c:v>2</c:v>
                </c:pt>
              </c:numCache>
            </c:numRef>
          </c:xVal>
          <c:yVal>
            <c:numRef>
              <c:f>No.30!$G$3:$G$24</c:f>
              <c:numCache>
                <c:formatCode>General</c:formatCode>
                <c:ptCount val="22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1.06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1.92</c:v>
                </c:pt>
                <c:pt idx="10">
                  <c:v>2</c:v>
                </c:pt>
                <c:pt idx="11">
                  <c:v>2.25</c:v>
                </c:pt>
                <c:pt idx="12">
                  <c:v>2.5</c:v>
                </c:pt>
                <c:pt idx="13">
                  <c:v>2.75</c:v>
                </c:pt>
                <c:pt idx="14">
                  <c:v>3</c:v>
                </c:pt>
                <c:pt idx="15">
                  <c:v>3.25</c:v>
                </c:pt>
                <c:pt idx="16">
                  <c:v>3.5</c:v>
                </c:pt>
                <c:pt idx="17">
                  <c:v>3.75</c:v>
                </c:pt>
                <c:pt idx="18">
                  <c:v>4</c:v>
                </c:pt>
                <c:pt idx="19">
                  <c:v>4.25</c:v>
                </c:pt>
                <c:pt idx="20">
                  <c:v>4.5</c:v>
                </c:pt>
                <c:pt idx="21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4-4638-BFF7-99EF441A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No.30(60m)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No.30!$F$3:$F$24</c:f>
              <c:numCache>
                <c:formatCode>0.000</c:formatCode>
                <c:ptCount val="22"/>
                <c:pt idx="0">
                  <c:v>2</c:v>
                </c:pt>
                <c:pt idx="1">
                  <c:v>2.67</c:v>
                </c:pt>
                <c:pt idx="2">
                  <c:v>2.67</c:v>
                </c:pt>
                <c:pt idx="3">
                  <c:v>2.67</c:v>
                </c:pt>
                <c:pt idx="4">
                  <c:v>2.8040000000000003</c:v>
                </c:pt>
                <c:pt idx="5">
                  <c:v>2</c:v>
                </c:pt>
                <c:pt idx="6">
                  <c:v>2.5289473684210524</c:v>
                </c:pt>
                <c:pt idx="7">
                  <c:v>2.8040000000000003</c:v>
                </c:pt>
                <c:pt idx="8">
                  <c:v>2.67</c:v>
                </c:pt>
                <c:pt idx="9">
                  <c:v>2</c:v>
                </c:pt>
                <c:pt idx="10">
                  <c:v>2.8374999999999999</c:v>
                </c:pt>
                <c:pt idx="11">
                  <c:v>2.8040000000000003</c:v>
                </c:pt>
                <c:pt idx="12">
                  <c:v>4.9480000000000004</c:v>
                </c:pt>
                <c:pt idx="13">
                  <c:v>5.484</c:v>
                </c:pt>
                <c:pt idx="14">
                  <c:v>9.6379999999999999</c:v>
                </c:pt>
                <c:pt idx="15">
                  <c:v>4.9480000000000004</c:v>
                </c:pt>
                <c:pt idx="16">
                  <c:v>5.484</c:v>
                </c:pt>
                <c:pt idx="17">
                  <c:v>4.5460000000000003</c:v>
                </c:pt>
                <c:pt idx="18">
                  <c:v>4.5460000000000003</c:v>
                </c:pt>
                <c:pt idx="19">
                  <c:v>8.5660000000000007</c:v>
                </c:pt>
                <c:pt idx="20">
                  <c:v>2.2679999999999998</c:v>
                </c:pt>
                <c:pt idx="21">
                  <c:v>2</c:v>
                </c:pt>
              </c:numCache>
            </c:numRef>
          </c:xVal>
          <c:yVal>
            <c:numRef>
              <c:f>No.30!$G$3:$G$24</c:f>
              <c:numCache>
                <c:formatCode>General</c:formatCode>
                <c:ptCount val="22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1.06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1.92</c:v>
                </c:pt>
                <c:pt idx="10">
                  <c:v>2</c:v>
                </c:pt>
                <c:pt idx="11">
                  <c:v>2.25</c:v>
                </c:pt>
                <c:pt idx="12">
                  <c:v>2.5</c:v>
                </c:pt>
                <c:pt idx="13">
                  <c:v>2.75</c:v>
                </c:pt>
                <c:pt idx="14">
                  <c:v>3</c:v>
                </c:pt>
                <c:pt idx="15">
                  <c:v>3.25</c:v>
                </c:pt>
                <c:pt idx="16">
                  <c:v>3.5</c:v>
                </c:pt>
                <c:pt idx="17">
                  <c:v>3.75</c:v>
                </c:pt>
                <c:pt idx="18">
                  <c:v>4</c:v>
                </c:pt>
                <c:pt idx="19">
                  <c:v>4.25</c:v>
                </c:pt>
                <c:pt idx="20">
                  <c:v>4.5</c:v>
                </c:pt>
                <c:pt idx="21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D-4730-9808-A843EC5B5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No.40(80m)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No.40!$F$3:$F$14</c:f>
              <c:numCache>
                <c:formatCode>0.000</c:formatCode>
                <c:ptCount val="12"/>
                <c:pt idx="0">
                  <c:v>2</c:v>
                </c:pt>
                <c:pt idx="1">
                  <c:v>2.67</c:v>
                </c:pt>
                <c:pt idx="2">
                  <c:v>3.0720000000000001</c:v>
                </c:pt>
                <c:pt idx="3">
                  <c:v>2.4020000000000001</c:v>
                </c:pt>
                <c:pt idx="4">
                  <c:v>3.742</c:v>
                </c:pt>
                <c:pt idx="5">
                  <c:v>2.9380000000000002</c:v>
                </c:pt>
                <c:pt idx="6">
                  <c:v>2.9380000000000002</c:v>
                </c:pt>
                <c:pt idx="7">
                  <c:v>3.206</c:v>
                </c:pt>
                <c:pt idx="8">
                  <c:v>3.8760000000000003</c:v>
                </c:pt>
                <c:pt idx="9">
                  <c:v>3.8760000000000003</c:v>
                </c:pt>
                <c:pt idx="10">
                  <c:v>3.0720000000000001</c:v>
                </c:pt>
                <c:pt idx="11">
                  <c:v>14.953333333333335</c:v>
                </c:pt>
              </c:numCache>
            </c:numRef>
          </c:xVal>
          <c:yVal>
            <c:numRef>
              <c:f>No.40!$G$3:$G$14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A-46B5-AFD1-F9803AE1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No.40(80m)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No.40!$F$3:$F$14</c:f>
              <c:numCache>
                <c:formatCode>0.000</c:formatCode>
                <c:ptCount val="12"/>
                <c:pt idx="0">
                  <c:v>2</c:v>
                </c:pt>
                <c:pt idx="1">
                  <c:v>2.67</c:v>
                </c:pt>
                <c:pt idx="2">
                  <c:v>3.0720000000000001</c:v>
                </c:pt>
                <c:pt idx="3">
                  <c:v>2.4020000000000001</c:v>
                </c:pt>
                <c:pt idx="4">
                  <c:v>3.742</c:v>
                </c:pt>
                <c:pt idx="5">
                  <c:v>2.9380000000000002</c:v>
                </c:pt>
                <c:pt idx="6">
                  <c:v>2.9380000000000002</c:v>
                </c:pt>
                <c:pt idx="7">
                  <c:v>3.206</c:v>
                </c:pt>
                <c:pt idx="8">
                  <c:v>3.8760000000000003</c:v>
                </c:pt>
                <c:pt idx="9">
                  <c:v>3.8760000000000003</c:v>
                </c:pt>
                <c:pt idx="10">
                  <c:v>3.0720000000000001</c:v>
                </c:pt>
                <c:pt idx="11">
                  <c:v>14.953333333333335</c:v>
                </c:pt>
              </c:numCache>
            </c:numRef>
          </c:xVal>
          <c:yVal>
            <c:numRef>
              <c:f>No.40!$G$3:$G$14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A-4E5F-BD56-64C0D5477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No.50(100m)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No.50!$F$3:$F$11</c:f>
              <c:numCache>
                <c:formatCode>0.000</c:formatCode>
                <c:ptCount val="9"/>
                <c:pt idx="0">
                  <c:v>1.5</c:v>
                </c:pt>
                <c:pt idx="1">
                  <c:v>1.7233333333333334</c:v>
                </c:pt>
                <c:pt idx="2">
                  <c:v>2.84</c:v>
                </c:pt>
                <c:pt idx="3">
                  <c:v>1.5</c:v>
                </c:pt>
                <c:pt idx="4">
                  <c:v>2</c:v>
                </c:pt>
                <c:pt idx="5">
                  <c:v>2.5583333333333331</c:v>
                </c:pt>
                <c:pt idx="6">
                  <c:v>2.9380000000000002</c:v>
                </c:pt>
                <c:pt idx="7">
                  <c:v>3.0720000000000001</c:v>
                </c:pt>
                <c:pt idx="8">
                  <c:v>29.916666666666668</c:v>
                </c:pt>
              </c:numCache>
            </c:numRef>
          </c:xVal>
          <c:yVal>
            <c:numRef>
              <c:f>No.50!$G$3:$G$11</c:f>
              <c:numCache>
                <c:formatCode>General</c:formatCode>
                <c:ptCount val="9"/>
                <c:pt idx="0">
                  <c:v>0.15</c:v>
                </c:pt>
                <c:pt idx="1">
                  <c:v>0.45</c:v>
                </c:pt>
                <c:pt idx="2">
                  <c:v>0.5</c:v>
                </c:pt>
                <c:pt idx="3">
                  <c:v>0.57000000000000006</c:v>
                </c:pt>
                <c:pt idx="4">
                  <c:v>0.63</c:v>
                </c:pt>
                <c:pt idx="5">
                  <c:v>0.75</c:v>
                </c:pt>
                <c:pt idx="6">
                  <c:v>1</c:v>
                </c:pt>
                <c:pt idx="7">
                  <c:v>1.25</c:v>
                </c:pt>
                <c:pt idx="8">
                  <c:v>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B-4A7F-9AE0-30EAC253A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No.10(20m)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No.10!$C$2</c:f>
              <c:strCache>
                <c:ptCount val="1"/>
                <c:pt idx="0">
                  <c:v>D(cm)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No.10!$F$3:$F$30</c:f>
              <c:numCache>
                <c:formatCode>0.000</c:formatCode>
                <c:ptCount val="28"/>
                <c:pt idx="0">
                  <c:v>2.8040000000000003</c:v>
                </c:pt>
                <c:pt idx="1">
                  <c:v>5.2160000000000002</c:v>
                </c:pt>
                <c:pt idx="2">
                  <c:v>2.67</c:v>
                </c:pt>
                <c:pt idx="3">
                  <c:v>5.2160000000000002</c:v>
                </c:pt>
                <c:pt idx="4">
                  <c:v>3.34</c:v>
                </c:pt>
                <c:pt idx="5">
                  <c:v>2.8040000000000003</c:v>
                </c:pt>
                <c:pt idx="6">
                  <c:v>2.8040000000000003</c:v>
                </c:pt>
                <c:pt idx="7">
                  <c:v>3.0720000000000001</c:v>
                </c:pt>
                <c:pt idx="8">
                  <c:v>4.1440000000000001</c:v>
                </c:pt>
                <c:pt idx="9">
                  <c:v>4.2780000000000005</c:v>
                </c:pt>
                <c:pt idx="10">
                  <c:v>2</c:v>
                </c:pt>
                <c:pt idx="11">
                  <c:v>3.0195652173913046</c:v>
                </c:pt>
                <c:pt idx="12">
                  <c:v>3.8760000000000003</c:v>
                </c:pt>
                <c:pt idx="13">
                  <c:v>3.206</c:v>
                </c:pt>
                <c:pt idx="14">
                  <c:v>4.1440000000000001</c:v>
                </c:pt>
                <c:pt idx="15">
                  <c:v>8.0300000000000011</c:v>
                </c:pt>
                <c:pt idx="16">
                  <c:v>4.68</c:v>
                </c:pt>
                <c:pt idx="17">
                  <c:v>7.36</c:v>
                </c:pt>
                <c:pt idx="18">
                  <c:v>4.68</c:v>
                </c:pt>
                <c:pt idx="19">
                  <c:v>2.9380000000000002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2.5826086956521737</c:v>
                </c:pt>
                <c:pt idx="24">
                  <c:v>1.5</c:v>
                </c:pt>
                <c:pt idx="25">
                  <c:v>3.4565217391304346</c:v>
                </c:pt>
                <c:pt idx="26">
                  <c:v>3.6080000000000001</c:v>
                </c:pt>
                <c:pt idx="27">
                  <c:v>12.72</c:v>
                </c:pt>
              </c:numCache>
            </c:numRef>
          </c:xVal>
          <c:yVal>
            <c:numRef>
              <c:f>No.10!$H$3:$H$30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2.52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5.2700000000000005</c:v>
                </c:pt>
                <c:pt idx="23">
                  <c:v>5.5</c:v>
                </c:pt>
                <c:pt idx="24">
                  <c:v>5.5200000000000005</c:v>
                </c:pt>
                <c:pt idx="25">
                  <c:v>5.75</c:v>
                </c:pt>
                <c:pt idx="26">
                  <c:v>6</c:v>
                </c:pt>
                <c:pt idx="27">
                  <c:v>6.125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E-4A71-BF5C-A39EFD10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No.50(100m)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No.50!$F$3:$F$10</c:f>
              <c:numCache>
                <c:formatCode>0.000</c:formatCode>
                <c:ptCount val="8"/>
                <c:pt idx="0">
                  <c:v>1.5</c:v>
                </c:pt>
                <c:pt idx="1">
                  <c:v>1.7233333333333334</c:v>
                </c:pt>
                <c:pt idx="2">
                  <c:v>2.84</c:v>
                </c:pt>
                <c:pt idx="3">
                  <c:v>1.5</c:v>
                </c:pt>
                <c:pt idx="4">
                  <c:v>2</c:v>
                </c:pt>
                <c:pt idx="5">
                  <c:v>2.5583333333333331</c:v>
                </c:pt>
                <c:pt idx="6">
                  <c:v>2.9380000000000002</c:v>
                </c:pt>
                <c:pt idx="7">
                  <c:v>3.0720000000000001</c:v>
                </c:pt>
              </c:numCache>
            </c:numRef>
          </c:xVal>
          <c:yVal>
            <c:numRef>
              <c:f>No.50!$G$3:$G$10</c:f>
              <c:numCache>
                <c:formatCode>General</c:formatCode>
                <c:ptCount val="8"/>
                <c:pt idx="0">
                  <c:v>0.15</c:v>
                </c:pt>
                <c:pt idx="1">
                  <c:v>0.45</c:v>
                </c:pt>
                <c:pt idx="2">
                  <c:v>0.5</c:v>
                </c:pt>
                <c:pt idx="3">
                  <c:v>0.57000000000000006</c:v>
                </c:pt>
                <c:pt idx="4">
                  <c:v>0.63</c:v>
                </c:pt>
                <c:pt idx="5">
                  <c:v>0.75</c:v>
                </c:pt>
                <c:pt idx="6">
                  <c:v>1</c:v>
                </c:pt>
                <c:pt idx="7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3-4843-B438-068DA4CAD4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No.50!$F$11</c:f>
              <c:numCache>
                <c:formatCode>0.000</c:formatCode>
                <c:ptCount val="1"/>
                <c:pt idx="0">
                  <c:v>29.916666666666668</c:v>
                </c:pt>
              </c:numCache>
            </c:numRef>
          </c:xVal>
          <c:yVal>
            <c:numRef>
              <c:f>No.50!$G$11</c:f>
              <c:numCache>
                <c:formatCode>General</c:formatCode>
                <c:ptCount val="1"/>
                <c:pt idx="0">
                  <c:v>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3-4843-B438-068DA4CA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No.58(116m)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No.58!$F$3:$F$8</c:f>
              <c:numCache>
                <c:formatCode>0.000</c:formatCode>
                <c:ptCount val="6"/>
                <c:pt idx="0">
                  <c:v>2</c:v>
                </c:pt>
                <c:pt idx="1">
                  <c:v>3.34</c:v>
                </c:pt>
                <c:pt idx="2">
                  <c:v>2.536</c:v>
                </c:pt>
                <c:pt idx="3">
                  <c:v>2</c:v>
                </c:pt>
                <c:pt idx="4">
                  <c:v>35.5</c:v>
                </c:pt>
              </c:numCache>
            </c:numRef>
          </c:xVal>
          <c:yVal>
            <c:numRef>
              <c:f>No.58!$G$3:$G$7</c:f>
              <c:numCache>
                <c:formatCode>General</c:formatCode>
                <c:ptCount val="5"/>
                <c:pt idx="0">
                  <c:v>0.2</c:v>
                </c:pt>
                <c:pt idx="1">
                  <c:v>0.25</c:v>
                </c:pt>
                <c:pt idx="2">
                  <c:v>0.5</c:v>
                </c:pt>
                <c:pt idx="3">
                  <c:v>0.72</c:v>
                </c:pt>
                <c:pt idx="4">
                  <c:v>0.82000000000000006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1-48C4-904C-6AF66EF0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No.58(116m)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No.58!$F$3:$F$6</c:f>
              <c:numCache>
                <c:formatCode>0.000</c:formatCode>
                <c:ptCount val="4"/>
                <c:pt idx="0">
                  <c:v>2</c:v>
                </c:pt>
                <c:pt idx="1">
                  <c:v>3.34</c:v>
                </c:pt>
                <c:pt idx="2">
                  <c:v>2.536</c:v>
                </c:pt>
                <c:pt idx="3">
                  <c:v>2</c:v>
                </c:pt>
              </c:numCache>
            </c:numRef>
          </c:xVal>
          <c:yVal>
            <c:numRef>
              <c:f>No.58!$G$3:$G$6</c:f>
              <c:numCache>
                <c:formatCode>General</c:formatCode>
                <c:ptCount val="4"/>
                <c:pt idx="0">
                  <c:v>0.2</c:v>
                </c:pt>
                <c:pt idx="1">
                  <c:v>0.25</c:v>
                </c:pt>
                <c:pt idx="2">
                  <c:v>0.5</c:v>
                </c:pt>
                <c:pt idx="3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9-4DD1-B13D-1D67620E6C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No.58!$F$7</c:f>
              <c:numCache>
                <c:formatCode>0.000</c:formatCode>
                <c:ptCount val="1"/>
                <c:pt idx="0">
                  <c:v>35.5</c:v>
                </c:pt>
              </c:numCache>
            </c:numRef>
          </c:xVal>
          <c:yVal>
            <c:numRef>
              <c:f>No.58!$G$7</c:f>
              <c:numCache>
                <c:formatCode>General</c:formatCode>
                <c:ptCount val="1"/>
                <c:pt idx="0">
                  <c:v>0.82000000000000006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9-4DD1-B13D-1D67620E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No.0(0m)</a:t>
            </a:r>
          </a:p>
        </c:rich>
      </c:tx>
      <c:layout>
        <c:manualLayout>
          <c:xMode val="edge"/>
          <c:yMode val="edge"/>
          <c:x val="0.4235514682678714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No.0!$C$2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No.0!$F$8:$F$17</c:f>
              <c:numCache>
                <c:formatCode>0.000</c:formatCode>
                <c:ptCount val="10"/>
                <c:pt idx="0">
                  <c:v>2</c:v>
                </c:pt>
                <c:pt idx="1">
                  <c:v>2.2679999999999998</c:v>
                </c:pt>
                <c:pt idx="2">
                  <c:v>1.5</c:v>
                </c:pt>
                <c:pt idx="3">
                  <c:v>2</c:v>
                </c:pt>
                <c:pt idx="4">
                  <c:v>4.01</c:v>
                </c:pt>
                <c:pt idx="5">
                  <c:v>2.536</c:v>
                </c:pt>
                <c:pt idx="6">
                  <c:v>2.536</c:v>
                </c:pt>
                <c:pt idx="7">
                  <c:v>2.8040000000000003</c:v>
                </c:pt>
                <c:pt idx="8">
                  <c:v>3.34</c:v>
                </c:pt>
                <c:pt idx="9">
                  <c:v>9.370000000000001</c:v>
                </c:pt>
              </c:numCache>
            </c:numRef>
          </c:xVal>
          <c:yVal>
            <c:numRef>
              <c:f>No.0!$C$8:$C$17</c:f>
              <c:numCache>
                <c:formatCode>General</c:formatCode>
                <c:ptCount val="10"/>
                <c:pt idx="0">
                  <c:v>0.17</c:v>
                </c:pt>
                <c:pt idx="1">
                  <c:v>0.67</c:v>
                </c:pt>
                <c:pt idx="2">
                  <c:v>0.82000000000000006</c:v>
                </c:pt>
                <c:pt idx="3">
                  <c:v>0.97000000000000008</c:v>
                </c:pt>
                <c:pt idx="4">
                  <c:v>1.1700000000000002</c:v>
                </c:pt>
                <c:pt idx="5">
                  <c:v>1.4200000000000002</c:v>
                </c:pt>
                <c:pt idx="6">
                  <c:v>1.6700000000000002</c:v>
                </c:pt>
                <c:pt idx="7">
                  <c:v>1.9200000000000002</c:v>
                </c:pt>
                <c:pt idx="8">
                  <c:v>2.17</c:v>
                </c:pt>
                <c:pt idx="9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7-47A9-9375-7C4016CC1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  <c:majorUnit val="2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No.10(20m)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No.10!$C$2</c:f>
              <c:strCache>
                <c:ptCount val="1"/>
                <c:pt idx="0">
                  <c:v>D(cm)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No.10!$F$3:$F$30</c:f>
              <c:numCache>
                <c:formatCode>0.000</c:formatCode>
                <c:ptCount val="28"/>
                <c:pt idx="0">
                  <c:v>2.8040000000000003</c:v>
                </c:pt>
                <c:pt idx="1">
                  <c:v>5.2160000000000002</c:v>
                </c:pt>
                <c:pt idx="2">
                  <c:v>2.67</c:v>
                </c:pt>
                <c:pt idx="3">
                  <c:v>5.2160000000000002</c:v>
                </c:pt>
                <c:pt idx="4">
                  <c:v>3.34</c:v>
                </c:pt>
                <c:pt idx="5">
                  <c:v>2.8040000000000003</c:v>
                </c:pt>
                <c:pt idx="6">
                  <c:v>2.8040000000000003</c:v>
                </c:pt>
                <c:pt idx="7">
                  <c:v>3.0720000000000001</c:v>
                </c:pt>
                <c:pt idx="8">
                  <c:v>4.1440000000000001</c:v>
                </c:pt>
                <c:pt idx="9">
                  <c:v>4.2780000000000005</c:v>
                </c:pt>
                <c:pt idx="10">
                  <c:v>2</c:v>
                </c:pt>
                <c:pt idx="11">
                  <c:v>3.0195652173913046</c:v>
                </c:pt>
                <c:pt idx="12">
                  <c:v>3.8760000000000003</c:v>
                </c:pt>
                <c:pt idx="13">
                  <c:v>3.206</c:v>
                </c:pt>
                <c:pt idx="14">
                  <c:v>4.1440000000000001</c:v>
                </c:pt>
                <c:pt idx="15">
                  <c:v>8.0300000000000011</c:v>
                </c:pt>
                <c:pt idx="16">
                  <c:v>4.68</c:v>
                </c:pt>
                <c:pt idx="17">
                  <c:v>7.36</c:v>
                </c:pt>
                <c:pt idx="18">
                  <c:v>4.68</c:v>
                </c:pt>
                <c:pt idx="19">
                  <c:v>2.9380000000000002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2.5826086956521737</c:v>
                </c:pt>
                <c:pt idx="24">
                  <c:v>1.5</c:v>
                </c:pt>
                <c:pt idx="25">
                  <c:v>3.4565217391304346</c:v>
                </c:pt>
                <c:pt idx="26">
                  <c:v>3.6080000000000001</c:v>
                </c:pt>
                <c:pt idx="27">
                  <c:v>12.72</c:v>
                </c:pt>
              </c:numCache>
            </c:numRef>
          </c:xVal>
          <c:yVal>
            <c:numRef>
              <c:f>No.10!$H$3:$H$30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2.52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5.2700000000000005</c:v>
                </c:pt>
                <c:pt idx="23">
                  <c:v>5.5</c:v>
                </c:pt>
                <c:pt idx="24">
                  <c:v>5.5200000000000005</c:v>
                </c:pt>
                <c:pt idx="25">
                  <c:v>5.75</c:v>
                </c:pt>
                <c:pt idx="26">
                  <c:v>6</c:v>
                </c:pt>
                <c:pt idx="27">
                  <c:v>6.125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959-B8A7-D4C755B22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  <c:majorUnit val="2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No.11(22m)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No.11!$F$3:$F$36</c:f>
              <c:numCache>
                <c:formatCode>0.000</c:formatCode>
                <c:ptCount val="34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3.4740000000000002</c:v>
                </c:pt>
                <c:pt idx="4">
                  <c:v>3.34</c:v>
                </c:pt>
                <c:pt idx="5">
                  <c:v>2.8040000000000003</c:v>
                </c:pt>
                <c:pt idx="6">
                  <c:v>3.0720000000000001</c:v>
                </c:pt>
                <c:pt idx="7">
                  <c:v>2.8040000000000003</c:v>
                </c:pt>
                <c:pt idx="8">
                  <c:v>2.536</c:v>
                </c:pt>
                <c:pt idx="9">
                  <c:v>2.9380000000000002</c:v>
                </c:pt>
                <c:pt idx="10">
                  <c:v>2.8040000000000003</c:v>
                </c:pt>
                <c:pt idx="11">
                  <c:v>2.9380000000000002</c:v>
                </c:pt>
                <c:pt idx="12">
                  <c:v>2.2392857142857143</c:v>
                </c:pt>
                <c:pt idx="13">
                  <c:v>3.6749999999999998</c:v>
                </c:pt>
                <c:pt idx="14">
                  <c:v>3.34</c:v>
                </c:pt>
                <c:pt idx="15">
                  <c:v>3.742</c:v>
                </c:pt>
                <c:pt idx="16">
                  <c:v>3.206</c:v>
                </c:pt>
                <c:pt idx="17">
                  <c:v>4.5460000000000003</c:v>
                </c:pt>
                <c:pt idx="18">
                  <c:v>2.67</c:v>
                </c:pt>
                <c:pt idx="19">
                  <c:v>3.0720000000000001</c:v>
                </c:pt>
                <c:pt idx="20">
                  <c:v>2.9380000000000002</c:v>
                </c:pt>
                <c:pt idx="21">
                  <c:v>2.2679999999999998</c:v>
                </c:pt>
                <c:pt idx="22">
                  <c:v>1</c:v>
                </c:pt>
                <c:pt idx="23">
                  <c:v>2</c:v>
                </c:pt>
                <c:pt idx="24">
                  <c:v>2.9380000000000002</c:v>
                </c:pt>
                <c:pt idx="25">
                  <c:v>3.34</c:v>
                </c:pt>
                <c:pt idx="26">
                  <c:v>2.8040000000000003</c:v>
                </c:pt>
                <c:pt idx="27">
                  <c:v>2.8040000000000003</c:v>
                </c:pt>
                <c:pt idx="28">
                  <c:v>3.6080000000000001</c:v>
                </c:pt>
                <c:pt idx="29">
                  <c:v>3.8760000000000003</c:v>
                </c:pt>
                <c:pt idx="30">
                  <c:v>3.8760000000000003</c:v>
                </c:pt>
                <c:pt idx="31">
                  <c:v>5.8859999999999992</c:v>
                </c:pt>
                <c:pt idx="32">
                  <c:v>46.666666666666671</c:v>
                </c:pt>
                <c:pt idx="33">
                  <c:v>29.713636363636368</c:v>
                </c:pt>
              </c:numCache>
            </c:numRef>
          </c:xVal>
          <c:yVal>
            <c:numRef>
              <c:f>No.11!$G$3:$G$36</c:f>
              <c:numCache>
                <c:formatCode>General</c:formatCode>
                <c:ptCount val="34"/>
                <c:pt idx="0">
                  <c:v>0.16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3.28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7.78</c:v>
                </c:pt>
                <c:pt idx="33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4-408C-9A17-E4497FBB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  <c:majorUnit val="10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No.12(24m)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No.12!$F$3:$F$38</c:f>
              <c:numCache>
                <c:formatCode>0.000</c:formatCode>
                <c:ptCount val="36"/>
                <c:pt idx="0">
                  <c:v>2.2679999999999998</c:v>
                </c:pt>
                <c:pt idx="1">
                  <c:v>2.9380000000000002</c:v>
                </c:pt>
                <c:pt idx="2">
                  <c:v>3.0720000000000001</c:v>
                </c:pt>
                <c:pt idx="3">
                  <c:v>2.8040000000000003</c:v>
                </c:pt>
                <c:pt idx="4">
                  <c:v>2.67</c:v>
                </c:pt>
                <c:pt idx="5">
                  <c:v>2.8040000000000003</c:v>
                </c:pt>
                <c:pt idx="6">
                  <c:v>2.8040000000000003</c:v>
                </c:pt>
                <c:pt idx="7">
                  <c:v>2.9380000000000002</c:v>
                </c:pt>
                <c:pt idx="8">
                  <c:v>2.8040000000000003</c:v>
                </c:pt>
                <c:pt idx="9">
                  <c:v>2.8040000000000003</c:v>
                </c:pt>
                <c:pt idx="10">
                  <c:v>3.34</c:v>
                </c:pt>
                <c:pt idx="11">
                  <c:v>3.34</c:v>
                </c:pt>
                <c:pt idx="12">
                  <c:v>2.8040000000000003</c:v>
                </c:pt>
                <c:pt idx="13">
                  <c:v>4.68</c:v>
                </c:pt>
                <c:pt idx="14">
                  <c:v>4.68</c:v>
                </c:pt>
                <c:pt idx="15">
                  <c:v>4.68</c:v>
                </c:pt>
                <c:pt idx="16">
                  <c:v>4.01</c:v>
                </c:pt>
                <c:pt idx="17">
                  <c:v>3.0049999999999999</c:v>
                </c:pt>
                <c:pt idx="18">
                  <c:v>2.3190476190476192</c:v>
                </c:pt>
                <c:pt idx="19">
                  <c:v>5.7687500000000007</c:v>
                </c:pt>
                <c:pt idx="20">
                  <c:v>2.5289473684210524</c:v>
                </c:pt>
                <c:pt idx="21">
                  <c:v>2.8374999999999999</c:v>
                </c:pt>
                <c:pt idx="22">
                  <c:v>2.8040000000000003</c:v>
                </c:pt>
                <c:pt idx="23">
                  <c:v>3.206</c:v>
                </c:pt>
                <c:pt idx="24">
                  <c:v>2.693103448275862</c:v>
                </c:pt>
                <c:pt idx="25">
                  <c:v>3.2761904761904761</c:v>
                </c:pt>
                <c:pt idx="26">
                  <c:v>3.6172413793103448</c:v>
                </c:pt>
                <c:pt idx="27">
                  <c:v>3.1166666666666663</c:v>
                </c:pt>
                <c:pt idx="28">
                  <c:v>2</c:v>
                </c:pt>
                <c:pt idx="29">
                  <c:v>6.094444444444445</c:v>
                </c:pt>
                <c:pt idx="30">
                  <c:v>5.8859999999999992</c:v>
                </c:pt>
                <c:pt idx="31">
                  <c:v>4.68</c:v>
                </c:pt>
                <c:pt idx="32">
                  <c:v>9.8166666666666664</c:v>
                </c:pt>
                <c:pt idx="33">
                  <c:v>11.168421052631579</c:v>
                </c:pt>
                <c:pt idx="34">
                  <c:v>10.933333333333332</c:v>
                </c:pt>
                <c:pt idx="35">
                  <c:v>24.333333333333336</c:v>
                </c:pt>
              </c:numCache>
            </c:numRef>
          </c:xVal>
          <c:yVal>
            <c:numRef>
              <c:f>No.12!$G$3:$G$38</c:f>
              <c:numCache>
                <c:formatCode>General</c:formatCode>
                <c:ptCount val="3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9-40C5-AC4E-EC05ABC4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  <c:majorUnit val="5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No.14(28m)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No.14!$F$3:$F$23</c:f>
              <c:numCache>
                <c:formatCode>0.000</c:formatCode>
                <c:ptCount val="21"/>
                <c:pt idx="0">
                  <c:v>1.5</c:v>
                </c:pt>
                <c:pt idx="1">
                  <c:v>2.6090909090909093</c:v>
                </c:pt>
                <c:pt idx="2">
                  <c:v>2.536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2.7882352941176469</c:v>
                </c:pt>
                <c:pt idx="7">
                  <c:v>2.536</c:v>
                </c:pt>
                <c:pt idx="8">
                  <c:v>2.8040000000000003</c:v>
                </c:pt>
                <c:pt idx="9">
                  <c:v>2.67</c:v>
                </c:pt>
                <c:pt idx="10">
                  <c:v>2.67</c:v>
                </c:pt>
                <c:pt idx="11">
                  <c:v>2.536</c:v>
                </c:pt>
                <c:pt idx="12">
                  <c:v>2</c:v>
                </c:pt>
                <c:pt idx="13">
                  <c:v>2.536</c:v>
                </c:pt>
                <c:pt idx="14">
                  <c:v>2.8040000000000003</c:v>
                </c:pt>
                <c:pt idx="15">
                  <c:v>3.0720000000000001</c:v>
                </c:pt>
                <c:pt idx="16">
                  <c:v>4.01</c:v>
                </c:pt>
                <c:pt idx="17">
                  <c:v>4.68</c:v>
                </c:pt>
                <c:pt idx="18">
                  <c:v>2.9380000000000002</c:v>
                </c:pt>
                <c:pt idx="19">
                  <c:v>3.34</c:v>
                </c:pt>
                <c:pt idx="20">
                  <c:v>3.4357142857142859</c:v>
                </c:pt>
              </c:numCache>
            </c:numRef>
          </c:xVal>
          <c:yVal>
            <c:numRef>
              <c:f>No.14!$G$3:$G$23</c:f>
              <c:numCache>
                <c:formatCode>General</c:formatCode>
                <c:ptCount val="21"/>
                <c:pt idx="0">
                  <c:v>0.14000000000000001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0.79</c:v>
                </c:pt>
                <c:pt idx="5">
                  <c:v>0.83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2.3199999999999998</c:v>
                </c:pt>
                <c:pt idx="13">
                  <c:v>2.57</c:v>
                </c:pt>
                <c:pt idx="14">
                  <c:v>2.82</c:v>
                </c:pt>
                <c:pt idx="15">
                  <c:v>3.07</c:v>
                </c:pt>
                <c:pt idx="16">
                  <c:v>3.32</c:v>
                </c:pt>
                <c:pt idx="17">
                  <c:v>3.57</c:v>
                </c:pt>
                <c:pt idx="18">
                  <c:v>3.82</c:v>
                </c:pt>
                <c:pt idx="19">
                  <c:v>4.07</c:v>
                </c:pt>
                <c:pt idx="20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8-48F8-A92B-258525BD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  <c:majorUnit val="0.5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No.16(32m)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No.16!$F$3:$F$19</c:f>
              <c:numCache>
                <c:formatCode>0.000</c:formatCode>
                <c:ptCount val="17"/>
                <c:pt idx="0">
                  <c:v>1.5</c:v>
                </c:pt>
                <c:pt idx="1">
                  <c:v>2.5583333333333331</c:v>
                </c:pt>
                <c:pt idx="2">
                  <c:v>2.8040000000000003</c:v>
                </c:pt>
                <c:pt idx="3">
                  <c:v>3.0720000000000001</c:v>
                </c:pt>
                <c:pt idx="4">
                  <c:v>3.0720000000000001</c:v>
                </c:pt>
                <c:pt idx="5">
                  <c:v>2</c:v>
                </c:pt>
                <c:pt idx="6">
                  <c:v>2.67</c:v>
                </c:pt>
                <c:pt idx="7">
                  <c:v>2.8040000000000003</c:v>
                </c:pt>
                <c:pt idx="8">
                  <c:v>2</c:v>
                </c:pt>
                <c:pt idx="9">
                  <c:v>2.8374999999999999</c:v>
                </c:pt>
                <c:pt idx="10">
                  <c:v>2.67</c:v>
                </c:pt>
                <c:pt idx="11">
                  <c:v>3.34</c:v>
                </c:pt>
                <c:pt idx="12">
                  <c:v>2</c:v>
                </c:pt>
                <c:pt idx="13">
                  <c:v>2.8374999999999999</c:v>
                </c:pt>
                <c:pt idx="14">
                  <c:v>3.0720000000000001</c:v>
                </c:pt>
                <c:pt idx="15">
                  <c:v>6.2880000000000003</c:v>
                </c:pt>
                <c:pt idx="16">
                  <c:v>6.6384615384615389</c:v>
                </c:pt>
              </c:numCache>
            </c:numRef>
          </c:xVal>
          <c:yVal>
            <c:numRef>
              <c:f>No.16!$G$3:$G$19</c:f>
              <c:numCache>
                <c:formatCode>General</c:formatCode>
                <c:ptCount val="17"/>
                <c:pt idx="0">
                  <c:v>0.13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1.5</c:v>
                </c:pt>
                <c:pt idx="8">
                  <c:v>1.55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2.42</c:v>
                </c:pt>
                <c:pt idx="13">
                  <c:v>2.5</c:v>
                </c:pt>
                <c:pt idx="14">
                  <c:v>2.75</c:v>
                </c:pt>
                <c:pt idx="15">
                  <c:v>3</c:v>
                </c:pt>
                <c:pt idx="16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0-439A-BBA6-839611DB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No.18(36m)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No.18!$F$3:$F$17</c:f>
              <c:numCache>
                <c:formatCode>0.000</c:formatCode>
                <c:ptCount val="15"/>
                <c:pt idx="0">
                  <c:v>2</c:v>
                </c:pt>
                <c:pt idx="1">
                  <c:v>3.2181818181818183</c:v>
                </c:pt>
                <c:pt idx="2">
                  <c:v>2.9380000000000002</c:v>
                </c:pt>
                <c:pt idx="3">
                  <c:v>2</c:v>
                </c:pt>
                <c:pt idx="4">
                  <c:v>2.9571428571428573</c:v>
                </c:pt>
                <c:pt idx="5">
                  <c:v>2.9380000000000002</c:v>
                </c:pt>
                <c:pt idx="6">
                  <c:v>2.8040000000000003</c:v>
                </c:pt>
                <c:pt idx="7">
                  <c:v>2.8040000000000003</c:v>
                </c:pt>
                <c:pt idx="8">
                  <c:v>3.0720000000000001</c:v>
                </c:pt>
                <c:pt idx="9">
                  <c:v>3.8760000000000003</c:v>
                </c:pt>
                <c:pt idx="10">
                  <c:v>2.9380000000000002</c:v>
                </c:pt>
                <c:pt idx="11">
                  <c:v>3.34</c:v>
                </c:pt>
                <c:pt idx="12">
                  <c:v>1.5</c:v>
                </c:pt>
                <c:pt idx="13">
                  <c:v>2</c:v>
                </c:pt>
                <c:pt idx="14">
                  <c:v>3.34</c:v>
                </c:pt>
              </c:numCache>
            </c:numRef>
          </c:xVal>
          <c:yVal>
            <c:numRef>
              <c:f>No.18!$G$3:$G$17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0.25</c:v>
                </c:pt>
                <c:pt idx="2">
                  <c:v>0.5</c:v>
                </c:pt>
                <c:pt idx="3">
                  <c:v>0.54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2.59</c:v>
                </c:pt>
                <c:pt idx="13">
                  <c:v>2.6</c:v>
                </c:pt>
                <c:pt idx="14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7-4150-B0DC-E3663FEE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No.10(20m)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No.10!$C$2</c:f>
              <c:strCache>
                <c:ptCount val="1"/>
                <c:pt idx="0">
                  <c:v>D(cm)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No.10!$F$3:$F$30</c:f>
              <c:numCache>
                <c:formatCode>0.000</c:formatCode>
                <c:ptCount val="28"/>
                <c:pt idx="0">
                  <c:v>2.8040000000000003</c:v>
                </c:pt>
                <c:pt idx="1">
                  <c:v>5.2160000000000002</c:v>
                </c:pt>
                <c:pt idx="2">
                  <c:v>2.67</c:v>
                </c:pt>
                <c:pt idx="3">
                  <c:v>5.2160000000000002</c:v>
                </c:pt>
                <c:pt idx="4">
                  <c:v>3.34</c:v>
                </c:pt>
                <c:pt idx="5">
                  <c:v>2.8040000000000003</c:v>
                </c:pt>
                <c:pt idx="6">
                  <c:v>2.8040000000000003</c:v>
                </c:pt>
                <c:pt idx="7">
                  <c:v>3.0720000000000001</c:v>
                </c:pt>
                <c:pt idx="8">
                  <c:v>4.1440000000000001</c:v>
                </c:pt>
                <c:pt idx="9">
                  <c:v>4.2780000000000005</c:v>
                </c:pt>
                <c:pt idx="10">
                  <c:v>2</c:v>
                </c:pt>
                <c:pt idx="11">
                  <c:v>3.0195652173913046</c:v>
                </c:pt>
                <c:pt idx="12">
                  <c:v>3.8760000000000003</c:v>
                </c:pt>
                <c:pt idx="13">
                  <c:v>3.206</c:v>
                </c:pt>
                <c:pt idx="14">
                  <c:v>4.1440000000000001</c:v>
                </c:pt>
                <c:pt idx="15">
                  <c:v>8.0300000000000011</c:v>
                </c:pt>
                <c:pt idx="16">
                  <c:v>4.68</c:v>
                </c:pt>
                <c:pt idx="17">
                  <c:v>7.36</c:v>
                </c:pt>
                <c:pt idx="18">
                  <c:v>4.68</c:v>
                </c:pt>
                <c:pt idx="19">
                  <c:v>2.9380000000000002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2.5826086956521737</c:v>
                </c:pt>
                <c:pt idx="24">
                  <c:v>1.5</c:v>
                </c:pt>
                <c:pt idx="25">
                  <c:v>3.4565217391304346</c:v>
                </c:pt>
                <c:pt idx="26">
                  <c:v>3.6080000000000001</c:v>
                </c:pt>
                <c:pt idx="27">
                  <c:v>12.72</c:v>
                </c:pt>
              </c:numCache>
            </c:numRef>
          </c:xVal>
          <c:yVal>
            <c:numRef>
              <c:f>No.10!$H$3:$H$30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2.52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5.2700000000000005</c:v>
                </c:pt>
                <c:pt idx="23">
                  <c:v>5.5</c:v>
                </c:pt>
                <c:pt idx="24">
                  <c:v>5.5200000000000005</c:v>
                </c:pt>
                <c:pt idx="25">
                  <c:v>5.75</c:v>
                </c:pt>
                <c:pt idx="26">
                  <c:v>6</c:v>
                </c:pt>
                <c:pt idx="27">
                  <c:v>6.125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49E5-BDE0-1336F9ED4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No.20(40m)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No.20!$F$3:$F$16</c:f>
              <c:numCache>
                <c:formatCode>0.000</c:formatCode>
                <c:ptCount val="14"/>
                <c:pt idx="0">
                  <c:v>2</c:v>
                </c:pt>
                <c:pt idx="1">
                  <c:v>2.67</c:v>
                </c:pt>
                <c:pt idx="2">
                  <c:v>3.206</c:v>
                </c:pt>
                <c:pt idx="3">
                  <c:v>2.67</c:v>
                </c:pt>
                <c:pt idx="4">
                  <c:v>3.206</c:v>
                </c:pt>
                <c:pt idx="5">
                  <c:v>3.206</c:v>
                </c:pt>
                <c:pt idx="6">
                  <c:v>2.67</c:v>
                </c:pt>
                <c:pt idx="7">
                  <c:v>2.536</c:v>
                </c:pt>
                <c:pt idx="8">
                  <c:v>3.206</c:v>
                </c:pt>
                <c:pt idx="9">
                  <c:v>3.0720000000000001</c:v>
                </c:pt>
                <c:pt idx="10">
                  <c:v>4.4119999999999999</c:v>
                </c:pt>
                <c:pt idx="11">
                  <c:v>3.6080000000000001</c:v>
                </c:pt>
                <c:pt idx="12">
                  <c:v>5.2160000000000002</c:v>
                </c:pt>
                <c:pt idx="13">
                  <c:v>57.833333333333336</c:v>
                </c:pt>
              </c:numCache>
            </c:numRef>
          </c:xVal>
          <c:yVal>
            <c:numRef>
              <c:f>No.20!$G$3:$G$16</c:f>
              <c:numCache>
                <c:formatCode>General</c:formatCode>
                <c:ptCount val="1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5-4AEA-A75A-F9C8D760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No.22(44m)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No.22!$F$3:$F$28</c:f>
              <c:numCache>
                <c:formatCode>0.000</c:formatCode>
                <c:ptCount val="26"/>
                <c:pt idx="0">
                  <c:v>2</c:v>
                </c:pt>
                <c:pt idx="1">
                  <c:v>7.0250000000000004</c:v>
                </c:pt>
                <c:pt idx="2">
                  <c:v>3.34</c:v>
                </c:pt>
                <c:pt idx="3">
                  <c:v>1.5</c:v>
                </c:pt>
                <c:pt idx="4">
                  <c:v>3.2562500000000001</c:v>
                </c:pt>
                <c:pt idx="5">
                  <c:v>3.6080000000000001</c:v>
                </c:pt>
                <c:pt idx="6">
                  <c:v>6.556</c:v>
                </c:pt>
                <c:pt idx="7">
                  <c:v>3.6080000000000001</c:v>
                </c:pt>
                <c:pt idx="8">
                  <c:v>3.0720000000000001</c:v>
                </c:pt>
                <c:pt idx="9">
                  <c:v>2.9380000000000002</c:v>
                </c:pt>
                <c:pt idx="10">
                  <c:v>3.742</c:v>
                </c:pt>
                <c:pt idx="11">
                  <c:v>4.9480000000000004</c:v>
                </c:pt>
                <c:pt idx="12">
                  <c:v>3.34</c:v>
                </c:pt>
                <c:pt idx="13">
                  <c:v>6.9580000000000002</c:v>
                </c:pt>
                <c:pt idx="14">
                  <c:v>5.2160000000000002</c:v>
                </c:pt>
                <c:pt idx="15">
                  <c:v>3.4740000000000002</c:v>
                </c:pt>
                <c:pt idx="16">
                  <c:v>3.6080000000000001</c:v>
                </c:pt>
                <c:pt idx="17">
                  <c:v>3.34</c:v>
                </c:pt>
                <c:pt idx="18">
                  <c:v>2</c:v>
                </c:pt>
                <c:pt idx="19">
                  <c:v>6.7857142857142865</c:v>
                </c:pt>
                <c:pt idx="20">
                  <c:v>3.8760000000000003</c:v>
                </c:pt>
                <c:pt idx="21">
                  <c:v>2.536</c:v>
                </c:pt>
                <c:pt idx="22">
                  <c:v>5.484</c:v>
                </c:pt>
                <c:pt idx="23">
                  <c:v>4.68</c:v>
                </c:pt>
                <c:pt idx="24">
                  <c:v>3.0720000000000001</c:v>
                </c:pt>
                <c:pt idx="25">
                  <c:v>5.35</c:v>
                </c:pt>
              </c:numCache>
            </c:numRef>
          </c:xVal>
          <c:yVal>
            <c:numRef>
              <c:f>No.22!$G$3:$G$28</c:f>
              <c:numCache>
                <c:formatCode>General</c:formatCode>
                <c:ptCount val="26"/>
                <c:pt idx="0">
                  <c:v>0.19</c:v>
                </c:pt>
                <c:pt idx="1">
                  <c:v>0.25</c:v>
                </c:pt>
                <c:pt idx="2">
                  <c:v>0.5</c:v>
                </c:pt>
                <c:pt idx="3">
                  <c:v>0.51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4.43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1-43F6-84BD-34110351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No.24(48m)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No.24!$F$3:$F$21</c:f>
              <c:numCache>
                <c:formatCode>0.000</c:formatCode>
                <c:ptCount val="19"/>
                <c:pt idx="0">
                  <c:v>1</c:v>
                </c:pt>
                <c:pt idx="1">
                  <c:v>2.67</c:v>
                </c:pt>
                <c:pt idx="2">
                  <c:v>2.67</c:v>
                </c:pt>
                <c:pt idx="3">
                  <c:v>2.8040000000000003</c:v>
                </c:pt>
                <c:pt idx="4">
                  <c:v>4.4119999999999999</c:v>
                </c:pt>
                <c:pt idx="5">
                  <c:v>4.4119999999999999</c:v>
                </c:pt>
                <c:pt idx="6">
                  <c:v>4.1440000000000001</c:v>
                </c:pt>
                <c:pt idx="7">
                  <c:v>3.0720000000000001</c:v>
                </c:pt>
                <c:pt idx="8">
                  <c:v>2.8040000000000003</c:v>
                </c:pt>
                <c:pt idx="9">
                  <c:v>2.8040000000000003</c:v>
                </c:pt>
                <c:pt idx="10">
                  <c:v>4.68</c:v>
                </c:pt>
                <c:pt idx="11">
                  <c:v>3.8760000000000003</c:v>
                </c:pt>
                <c:pt idx="12">
                  <c:v>5.0820000000000007</c:v>
                </c:pt>
                <c:pt idx="13">
                  <c:v>3.34</c:v>
                </c:pt>
                <c:pt idx="14">
                  <c:v>4.68</c:v>
                </c:pt>
                <c:pt idx="15">
                  <c:v>2</c:v>
                </c:pt>
                <c:pt idx="16">
                  <c:v>3.763157894736842</c:v>
                </c:pt>
                <c:pt idx="17">
                  <c:v>3.0720000000000001</c:v>
                </c:pt>
                <c:pt idx="18">
                  <c:v>2.8739130434782609</c:v>
                </c:pt>
              </c:numCache>
            </c:numRef>
          </c:xVal>
          <c:yVal>
            <c:numRef>
              <c:f>No.24!$G$3:$G$21</c:f>
              <c:numCache>
                <c:formatCode>General</c:formatCode>
                <c:ptCount val="19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3.56</c:v>
                </c:pt>
                <c:pt idx="16">
                  <c:v>3.75</c:v>
                </c:pt>
                <c:pt idx="17">
                  <c:v>4</c:v>
                </c:pt>
                <c:pt idx="18">
                  <c:v>4.2300000000000004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C-497A-A18C-5B1237EF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No.26(52m)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No.26!$F$3:$F$17</c:f>
              <c:numCache>
                <c:formatCode>0.000</c:formatCode>
                <c:ptCount val="15"/>
                <c:pt idx="0">
                  <c:v>2.536</c:v>
                </c:pt>
                <c:pt idx="1">
                  <c:v>2.8040000000000003</c:v>
                </c:pt>
                <c:pt idx="2">
                  <c:v>2.8040000000000003</c:v>
                </c:pt>
                <c:pt idx="3">
                  <c:v>3.4740000000000002</c:v>
                </c:pt>
                <c:pt idx="4">
                  <c:v>3.0720000000000001</c:v>
                </c:pt>
                <c:pt idx="5">
                  <c:v>2.8040000000000003</c:v>
                </c:pt>
                <c:pt idx="6">
                  <c:v>2.67</c:v>
                </c:pt>
                <c:pt idx="7">
                  <c:v>2.67</c:v>
                </c:pt>
                <c:pt idx="8">
                  <c:v>2.8040000000000003</c:v>
                </c:pt>
                <c:pt idx="9">
                  <c:v>4.2780000000000005</c:v>
                </c:pt>
                <c:pt idx="10">
                  <c:v>3.0720000000000001</c:v>
                </c:pt>
                <c:pt idx="11">
                  <c:v>6.8239999999999998</c:v>
                </c:pt>
                <c:pt idx="12">
                  <c:v>6.8239999999999998</c:v>
                </c:pt>
                <c:pt idx="13">
                  <c:v>4.4119999999999999</c:v>
                </c:pt>
                <c:pt idx="14">
                  <c:v>3.6749999999999998</c:v>
                </c:pt>
              </c:numCache>
            </c:numRef>
          </c:xVal>
          <c:yVal>
            <c:numRef>
              <c:f>No.26!$G$3:$G$17</c:f>
              <c:numCache>
                <c:formatCode>General</c:formatCode>
                <c:ptCount val="1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8-4ADC-BF05-6F698312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No.28(56m)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No.28!$F$3:$F$18</c:f>
              <c:numCache>
                <c:formatCode>0.000</c:formatCode>
                <c:ptCount val="16"/>
                <c:pt idx="0">
                  <c:v>2</c:v>
                </c:pt>
                <c:pt idx="1">
                  <c:v>2.8374999999999999</c:v>
                </c:pt>
                <c:pt idx="2">
                  <c:v>3.206</c:v>
                </c:pt>
                <c:pt idx="3">
                  <c:v>3.0720000000000001</c:v>
                </c:pt>
                <c:pt idx="4">
                  <c:v>2.8040000000000003</c:v>
                </c:pt>
                <c:pt idx="5">
                  <c:v>2</c:v>
                </c:pt>
                <c:pt idx="6">
                  <c:v>2.536</c:v>
                </c:pt>
                <c:pt idx="7">
                  <c:v>2.4674418604651165</c:v>
                </c:pt>
                <c:pt idx="8">
                  <c:v>2.9571428571428573</c:v>
                </c:pt>
                <c:pt idx="9">
                  <c:v>2.8040000000000003</c:v>
                </c:pt>
                <c:pt idx="10">
                  <c:v>4.68</c:v>
                </c:pt>
                <c:pt idx="11">
                  <c:v>4.9480000000000004</c:v>
                </c:pt>
                <c:pt idx="12">
                  <c:v>8.4320000000000004</c:v>
                </c:pt>
                <c:pt idx="13">
                  <c:v>4.1440000000000001</c:v>
                </c:pt>
                <c:pt idx="14">
                  <c:v>4.8140000000000001</c:v>
                </c:pt>
                <c:pt idx="15">
                  <c:v>43.875</c:v>
                </c:pt>
              </c:numCache>
            </c:numRef>
          </c:xVal>
          <c:yVal>
            <c:numRef>
              <c:f>No.28!$G$3:$G$18</c:f>
              <c:numCache>
                <c:formatCode>General</c:formatCode>
                <c:ptCount val="16"/>
                <c:pt idx="0">
                  <c:v>0.17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1.93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F-4200-B2C4-F0FCC110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  <c:majorUnit val="10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No.30(60m)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No.30!$F$3:$F$24</c:f>
              <c:numCache>
                <c:formatCode>0.000</c:formatCode>
                <c:ptCount val="22"/>
                <c:pt idx="0">
                  <c:v>2</c:v>
                </c:pt>
                <c:pt idx="1">
                  <c:v>2.67</c:v>
                </c:pt>
                <c:pt idx="2">
                  <c:v>2.67</c:v>
                </c:pt>
                <c:pt idx="3">
                  <c:v>2.67</c:v>
                </c:pt>
                <c:pt idx="4">
                  <c:v>2.8040000000000003</c:v>
                </c:pt>
                <c:pt idx="5">
                  <c:v>2</c:v>
                </c:pt>
                <c:pt idx="6">
                  <c:v>2.5289473684210524</c:v>
                </c:pt>
                <c:pt idx="7">
                  <c:v>2.8040000000000003</c:v>
                </c:pt>
                <c:pt idx="8">
                  <c:v>2.67</c:v>
                </c:pt>
                <c:pt idx="9">
                  <c:v>2</c:v>
                </c:pt>
                <c:pt idx="10">
                  <c:v>2.8374999999999999</c:v>
                </c:pt>
                <c:pt idx="11">
                  <c:v>2.8040000000000003</c:v>
                </c:pt>
                <c:pt idx="12">
                  <c:v>4.9480000000000004</c:v>
                </c:pt>
                <c:pt idx="13">
                  <c:v>5.484</c:v>
                </c:pt>
                <c:pt idx="14">
                  <c:v>9.6379999999999999</c:v>
                </c:pt>
                <c:pt idx="15">
                  <c:v>4.9480000000000004</c:v>
                </c:pt>
                <c:pt idx="16">
                  <c:v>5.484</c:v>
                </c:pt>
                <c:pt idx="17">
                  <c:v>4.5460000000000003</c:v>
                </c:pt>
                <c:pt idx="18">
                  <c:v>4.5460000000000003</c:v>
                </c:pt>
                <c:pt idx="19">
                  <c:v>8.5660000000000007</c:v>
                </c:pt>
                <c:pt idx="20">
                  <c:v>2.2679999999999998</c:v>
                </c:pt>
                <c:pt idx="21">
                  <c:v>2</c:v>
                </c:pt>
              </c:numCache>
            </c:numRef>
          </c:xVal>
          <c:yVal>
            <c:numRef>
              <c:f>No.30!$G$3:$G$24</c:f>
              <c:numCache>
                <c:formatCode>General</c:formatCode>
                <c:ptCount val="22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1.06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1.92</c:v>
                </c:pt>
                <c:pt idx="10">
                  <c:v>2</c:v>
                </c:pt>
                <c:pt idx="11">
                  <c:v>2.25</c:v>
                </c:pt>
                <c:pt idx="12">
                  <c:v>2.5</c:v>
                </c:pt>
                <c:pt idx="13">
                  <c:v>2.75</c:v>
                </c:pt>
                <c:pt idx="14">
                  <c:v>3</c:v>
                </c:pt>
                <c:pt idx="15">
                  <c:v>3.25</c:v>
                </c:pt>
                <c:pt idx="16">
                  <c:v>3.5</c:v>
                </c:pt>
                <c:pt idx="17">
                  <c:v>3.75</c:v>
                </c:pt>
                <c:pt idx="18">
                  <c:v>4</c:v>
                </c:pt>
                <c:pt idx="19">
                  <c:v>4.25</c:v>
                </c:pt>
                <c:pt idx="20">
                  <c:v>4.5</c:v>
                </c:pt>
                <c:pt idx="21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8-47EA-A5BE-946D3B19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No.40(80m)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No.40!$F$3:$F$14</c:f>
              <c:numCache>
                <c:formatCode>0.000</c:formatCode>
                <c:ptCount val="12"/>
                <c:pt idx="0">
                  <c:v>2</c:v>
                </c:pt>
                <c:pt idx="1">
                  <c:v>2.67</c:v>
                </c:pt>
                <c:pt idx="2">
                  <c:v>3.0720000000000001</c:v>
                </c:pt>
                <c:pt idx="3">
                  <c:v>2.4020000000000001</c:v>
                </c:pt>
                <c:pt idx="4">
                  <c:v>3.742</c:v>
                </c:pt>
                <c:pt idx="5">
                  <c:v>2.9380000000000002</c:v>
                </c:pt>
                <c:pt idx="6">
                  <c:v>2.9380000000000002</c:v>
                </c:pt>
                <c:pt idx="7">
                  <c:v>3.206</c:v>
                </c:pt>
                <c:pt idx="8">
                  <c:v>3.8760000000000003</c:v>
                </c:pt>
                <c:pt idx="9">
                  <c:v>3.8760000000000003</c:v>
                </c:pt>
                <c:pt idx="10">
                  <c:v>3.0720000000000001</c:v>
                </c:pt>
                <c:pt idx="11">
                  <c:v>14.953333333333335</c:v>
                </c:pt>
              </c:numCache>
            </c:numRef>
          </c:xVal>
          <c:yVal>
            <c:numRef>
              <c:f>No.40!$G$3:$G$14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A-482C-AF41-F5EB6F20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No.50(100m)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No.50!$F$3:$F$11</c:f>
              <c:numCache>
                <c:formatCode>0.000</c:formatCode>
                <c:ptCount val="9"/>
                <c:pt idx="0">
                  <c:v>1.5</c:v>
                </c:pt>
                <c:pt idx="1">
                  <c:v>1.7233333333333334</c:v>
                </c:pt>
                <c:pt idx="2">
                  <c:v>2.84</c:v>
                </c:pt>
                <c:pt idx="3">
                  <c:v>1.5</c:v>
                </c:pt>
                <c:pt idx="4">
                  <c:v>2</c:v>
                </c:pt>
                <c:pt idx="5">
                  <c:v>2.5583333333333331</c:v>
                </c:pt>
                <c:pt idx="6">
                  <c:v>2.9380000000000002</c:v>
                </c:pt>
                <c:pt idx="7">
                  <c:v>3.0720000000000001</c:v>
                </c:pt>
                <c:pt idx="8">
                  <c:v>29.916666666666668</c:v>
                </c:pt>
              </c:numCache>
            </c:numRef>
          </c:xVal>
          <c:yVal>
            <c:numRef>
              <c:f>No.50!$G$3:$G$11</c:f>
              <c:numCache>
                <c:formatCode>General</c:formatCode>
                <c:ptCount val="9"/>
                <c:pt idx="0">
                  <c:v>0.15</c:v>
                </c:pt>
                <c:pt idx="1">
                  <c:v>0.45</c:v>
                </c:pt>
                <c:pt idx="2">
                  <c:v>0.5</c:v>
                </c:pt>
                <c:pt idx="3">
                  <c:v>0.57000000000000006</c:v>
                </c:pt>
                <c:pt idx="4">
                  <c:v>0.63</c:v>
                </c:pt>
                <c:pt idx="5">
                  <c:v>0.75</c:v>
                </c:pt>
                <c:pt idx="6">
                  <c:v>1</c:v>
                </c:pt>
                <c:pt idx="7">
                  <c:v>1.25</c:v>
                </c:pt>
                <c:pt idx="8">
                  <c:v>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4-41AC-876F-12768659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No.58(116m)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No.58!$F$3:$F$8</c:f>
              <c:numCache>
                <c:formatCode>0.000</c:formatCode>
                <c:ptCount val="6"/>
                <c:pt idx="0">
                  <c:v>2</c:v>
                </c:pt>
                <c:pt idx="1">
                  <c:v>3.34</c:v>
                </c:pt>
                <c:pt idx="2">
                  <c:v>2.536</c:v>
                </c:pt>
                <c:pt idx="3">
                  <c:v>2</c:v>
                </c:pt>
                <c:pt idx="4">
                  <c:v>35.5</c:v>
                </c:pt>
              </c:numCache>
            </c:numRef>
          </c:xVal>
          <c:yVal>
            <c:numRef>
              <c:f>No.58!$G$3:$G$7</c:f>
              <c:numCache>
                <c:formatCode>General</c:formatCode>
                <c:ptCount val="5"/>
                <c:pt idx="0">
                  <c:v>0.2</c:v>
                </c:pt>
                <c:pt idx="1">
                  <c:v>0.25</c:v>
                </c:pt>
                <c:pt idx="2">
                  <c:v>0.5</c:v>
                </c:pt>
                <c:pt idx="3">
                  <c:v>0.72</c:v>
                </c:pt>
                <c:pt idx="4">
                  <c:v>0.82000000000000006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D-47A9-9AF5-3B70B5B0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  <c:majorUnit val="10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No.0(0m)</a:t>
            </a:r>
          </a:p>
        </c:rich>
      </c:tx>
      <c:layout>
        <c:manualLayout>
          <c:xMode val="edge"/>
          <c:yMode val="edge"/>
          <c:x val="0.4235514682678714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No.0!$C$2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No.0!$F$8:$F$17</c:f>
              <c:numCache>
                <c:formatCode>0.000</c:formatCode>
                <c:ptCount val="10"/>
                <c:pt idx="0">
                  <c:v>2</c:v>
                </c:pt>
                <c:pt idx="1">
                  <c:v>2.2679999999999998</c:v>
                </c:pt>
                <c:pt idx="2">
                  <c:v>1.5</c:v>
                </c:pt>
                <c:pt idx="3">
                  <c:v>2</c:v>
                </c:pt>
                <c:pt idx="4">
                  <c:v>4.01</c:v>
                </c:pt>
                <c:pt idx="5">
                  <c:v>2.536</c:v>
                </c:pt>
                <c:pt idx="6">
                  <c:v>2.536</c:v>
                </c:pt>
                <c:pt idx="7">
                  <c:v>2.8040000000000003</c:v>
                </c:pt>
                <c:pt idx="8">
                  <c:v>3.34</c:v>
                </c:pt>
                <c:pt idx="9">
                  <c:v>9.370000000000001</c:v>
                </c:pt>
              </c:numCache>
            </c:numRef>
          </c:xVal>
          <c:yVal>
            <c:numRef>
              <c:f>No.0!$C$8:$C$17</c:f>
              <c:numCache>
                <c:formatCode>General</c:formatCode>
                <c:ptCount val="10"/>
                <c:pt idx="0">
                  <c:v>0.17</c:v>
                </c:pt>
                <c:pt idx="1">
                  <c:v>0.67</c:v>
                </c:pt>
                <c:pt idx="2">
                  <c:v>0.82000000000000006</c:v>
                </c:pt>
                <c:pt idx="3">
                  <c:v>0.97000000000000008</c:v>
                </c:pt>
                <c:pt idx="4">
                  <c:v>1.1700000000000002</c:v>
                </c:pt>
                <c:pt idx="5">
                  <c:v>1.4200000000000002</c:v>
                </c:pt>
                <c:pt idx="6">
                  <c:v>1.6700000000000002</c:v>
                </c:pt>
                <c:pt idx="7">
                  <c:v>1.9200000000000002</c:v>
                </c:pt>
                <c:pt idx="8">
                  <c:v>2.17</c:v>
                </c:pt>
                <c:pt idx="9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C-476E-9F4D-6D788A4E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No.11(22m)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No.11!$F$3:$F$36</c:f>
              <c:numCache>
                <c:formatCode>0.000</c:formatCode>
                <c:ptCount val="34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3.4740000000000002</c:v>
                </c:pt>
                <c:pt idx="4">
                  <c:v>3.34</c:v>
                </c:pt>
                <c:pt idx="5">
                  <c:v>2.8040000000000003</c:v>
                </c:pt>
                <c:pt idx="6">
                  <c:v>3.0720000000000001</c:v>
                </c:pt>
                <c:pt idx="7">
                  <c:v>2.8040000000000003</c:v>
                </c:pt>
                <c:pt idx="8">
                  <c:v>2.536</c:v>
                </c:pt>
                <c:pt idx="9">
                  <c:v>2.9380000000000002</c:v>
                </c:pt>
                <c:pt idx="10">
                  <c:v>2.8040000000000003</c:v>
                </c:pt>
                <c:pt idx="11">
                  <c:v>2.9380000000000002</c:v>
                </c:pt>
                <c:pt idx="12">
                  <c:v>2.2392857142857143</c:v>
                </c:pt>
                <c:pt idx="13">
                  <c:v>3.6749999999999998</c:v>
                </c:pt>
                <c:pt idx="14">
                  <c:v>3.34</c:v>
                </c:pt>
                <c:pt idx="15">
                  <c:v>3.742</c:v>
                </c:pt>
                <c:pt idx="16">
                  <c:v>3.206</c:v>
                </c:pt>
                <c:pt idx="17">
                  <c:v>4.5460000000000003</c:v>
                </c:pt>
                <c:pt idx="18">
                  <c:v>2.67</c:v>
                </c:pt>
                <c:pt idx="19">
                  <c:v>3.0720000000000001</c:v>
                </c:pt>
                <c:pt idx="20">
                  <c:v>2.9380000000000002</c:v>
                </c:pt>
                <c:pt idx="21">
                  <c:v>2.2679999999999998</c:v>
                </c:pt>
                <c:pt idx="22">
                  <c:v>1</c:v>
                </c:pt>
                <c:pt idx="23">
                  <c:v>2</c:v>
                </c:pt>
                <c:pt idx="24">
                  <c:v>2.9380000000000002</c:v>
                </c:pt>
                <c:pt idx="25">
                  <c:v>3.34</c:v>
                </c:pt>
                <c:pt idx="26">
                  <c:v>2.8040000000000003</c:v>
                </c:pt>
                <c:pt idx="27">
                  <c:v>2.8040000000000003</c:v>
                </c:pt>
                <c:pt idx="28">
                  <c:v>3.6080000000000001</c:v>
                </c:pt>
                <c:pt idx="29">
                  <c:v>3.8760000000000003</c:v>
                </c:pt>
                <c:pt idx="30">
                  <c:v>3.8760000000000003</c:v>
                </c:pt>
                <c:pt idx="31">
                  <c:v>5.8859999999999992</c:v>
                </c:pt>
                <c:pt idx="32">
                  <c:v>46.666666666666671</c:v>
                </c:pt>
                <c:pt idx="33">
                  <c:v>29.713636363636368</c:v>
                </c:pt>
              </c:numCache>
            </c:numRef>
          </c:xVal>
          <c:yVal>
            <c:numRef>
              <c:f>No.11!$G$3:$G$36</c:f>
              <c:numCache>
                <c:formatCode>General</c:formatCode>
                <c:ptCount val="34"/>
                <c:pt idx="0">
                  <c:v>0.16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3.28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7.78</c:v>
                </c:pt>
                <c:pt idx="33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6-49AF-9672-0DD10A66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No.10(20m)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No.10!$C$2</c:f>
              <c:strCache>
                <c:ptCount val="1"/>
                <c:pt idx="0">
                  <c:v>D(cm)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No.10!$F$3:$F$30</c:f>
              <c:numCache>
                <c:formatCode>0.000</c:formatCode>
                <c:ptCount val="28"/>
                <c:pt idx="0">
                  <c:v>2.8040000000000003</c:v>
                </c:pt>
                <c:pt idx="1">
                  <c:v>5.2160000000000002</c:v>
                </c:pt>
                <c:pt idx="2">
                  <c:v>2.67</c:v>
                </c:pt>
                <c:pt idx="3">
                  <c:v>5.2160000000000002</c:v>
                </c:pt>
                <c:pt idx="4">
                  <c:v>3.34</c:v>
                </c:pt>
                <c:pt idx="5">
                  <c:v>2.8040000000000003</c:v>
                </c:pt>
                <c:pt idx="6">
                  <c:v>2.8040000000000003</c:v>
                </c:pt>
                <c:pt idx="7">
                  <c:v>3.0720000000000001</c:v>
                </c:pt>
                <c:pt idx="8">
                  <c:v>4.1440000000000001</c:v>
                </c:pt>
                <c:pt idx="9">
                  <c:v>4.2780000000000005</c:v>
                </c:pt>
                <c:pt idx="10">
                  <c:v>2</c:v>
                </c:pt>
                <c:pt idx="11">
                  <c:v>3.0195652173913046</c:v>
                </c:pt>
                <c:pt idx="12">
                  <c:v>3.8760000000000003</c:v>
                </c:pt>
                <c:pt idx="13">
                  <c:v>3.206</c:v>
                </c:pt>
                <c:pt idx="14">
                  <c:v>4.1440000000000001</c:v>
                </c:pt>
                <c:pt idx="15">
                  <c:v>8.0300000000000011</c:v>
                </c:pt>
                <c:pt idx="16">
                  <c:v>4.68</c:v>
                </c:pt>
                <c:pt idx="17">
                  <c:v>7.36</c:v>
                </c:pt>
                <c:pt idx="18">
                  <c:v>4.68</c:v>
                </c:pt>
                <c:pt idx="19">
                  <c:v>2.9380000000000002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2.5826086956521737</c:v>
                </c:pt>
                <c:pt idx="24">
                  <c:v>1.5</c:v>
                </c:pt>
                <c:pt idx="25">
                  <c:v>3.4565217391304346</c:v>
                </c:pt>
                <c:pt idx="26">
                  <c:v>3.6080000000000001</c:v>
                </c:pt>
                <c:pt idx="27">
                  <c:v>12.72</c:v>
                </c:pt>
              </c:numCache>
            </c:numRef>
          </c:xVal>
          <c:yVal>
            <c:numRef>
              <c:f>No.10!$H$3:$H$30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2.52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5.2700000000000005</c:v>
                </c:pt>
                <c:pt idx="23">
                  <c:v>5.5</c:v>
                </c:pt>
                <c:pt idx="24">
                  <c:v>5.5200000000000005</c:v>
                </c:pt>
                <c:pt idx="25">
                  <c:v>5.75</c:v>
                </c:pt>
                <c:pt idx="26">
                  <c:v>6</c:v>
                </c:pt>
                <c:pt idx="27">
                  <c:v>6.125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1-4BC1-805B-52CE3682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No.11(22m)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No.11!$F$3:$F$36</c:f>
              <c:numCache>
                <c:formatCode>0.000</c:formatCode>
                <c:ptCount val="34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3.4740000000000002</c:v>
                </c:pt>
                <c:pt idx="4">
                  <c:v>3.34</c:v>
                </c:pt>
                <c:pt idx="5">
                  <c:v>2.8040000000000003</c:v>
                </c:pt>
                <c:pt idx="6">
                  <c:v>3.0720000000000001</c:v>
                </c:pt>
                <c:pt idx="7">
                  <c:v>2.8040000000000003</c:v>
                </c:pt>
                <c:pt idx="8">
                  <c:v>2.536</c:v>
                </c:pt>
                <c:pt idx="9">
                  <c:v>2.9380000000000002</c:v>
                </c:pt>
                <c:pt idx="10">
                  <c:v>2.8040000000000003</c:v>
                </c:pt>
                <c:pt idx="11">
                  <c:v>2.9380000000000002</c:v>
                </c:pt>
                <c:pt idx="12">
                  <c:v>2.2392857142857143</c:v>
                </c:pt>
                <c:pt idx="13">
                  <c:v>3.6749999999999998</c:v>
                </c:pt>
                <c:pt idx="14">
                  <c:v>3.34</c:v>
                </c:pt>
                <c:pt idx="15">
                  <c:v>3.742</c:v>
                </c:pt>
                <c:pt idx="16">
                  <c:v>3.206</c:v>
                </c:pt>
                <c:pt idx="17">
                  <c:v>4.5460000000000003</c:v>
                </c:pt>
                <c:pt idx="18">
                  <c:v>2.67</c:v>
                </c:pt>
                <c:pt idx="19">
                  <c:v>3.0720000000000001</c:v>
                </c:pt>
                <c:pt idx="20">
                  <c:v>2.9380000000000002</c:v>
                </c:pt>
                <c:pt idx="21">
                  <c:v>2.2679999999999998</c:v>
                </c:pt>
                <c:pt idx="22">
                  <c:v>1</c:v>
                </c:pt>
                <c:pt idx="23">
                  <c:v>2</c:v>
                </c:pt>
                <c:pt idx="24">
                  <c:v>2.9380000000000002</c:v>
                </c:pt>
                <c:pt idx="25">
                  <c:v>3.34</c:v>
                </c:pt>
                <c:pt idx="26">
                  <c:v>2.8040000000000003</c:v>
                </c:pt>
                <c:pt idx="27">
                  <c:v>2.8040000000000003</c:v>
                </c:pt>
                <c:pt idx="28">
                  <c:v>3.6080000000000001</c:v>
                </c:pt>
                <c:pt idx="29">
                  <c:v>3.8760000000000003</c:v>
                </c:pt>
                <c:pt idx="30">
                  <c:v>3.8760000000000003</c:v>
                </c:pt>
                <c:pt idx="31">
                  <c:v>5.8859999999999992</c:v>
                </c:pt>
                <c:pt idx="32">
                  <c:v>46.666666666666671</c:v>
                </c:pt>
                <c:pt idx="33">
                  <c:v>29.713636363636368</c:v>
                </c:pt>
              </c:numCache>
            </c:numRef>
          </c:xVal>
          <c:yVal>
            <c:numRef>
              <c:f>No.11!$G$3:$G$36</c:f>
              <c:numCache>
                <c:formatCode>General</c:formatCode>
                <c:ptCount val="34"/>
                <c:pt idx="0">
                  <c:v>0.16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3.28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7.78</c:v>
                </c:pt>
                <c:pt idx="33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0-4704-B09D-F349B0BF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No.12(24m)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No.12!$F$3:$F$38</c:f>
              <c:numCache>
                <c:formatCode>0.000</c:formatCode>
                <c:ptCount val="36"/>
                <c:pt idx="0">
                  <c:v>2.2679999999999998</c:v>
                </c:pt>
                <c:pt idx="1">
                  <c:v>2.9380000000000002</c:v>
                </c:pt>
                <c:pt idx="2">
                  <c:v>3.0720000000000001</c:v>
                </c:pt>
                <c:pt idx="3">
                  <c:v>2.8040000000000003</c:v>
                </c:pt>
                <c:pt idx="4">
                  <c:v>2.67</c:v>
                </c:pt>
                <c:pt idx="5">
                  <c:v>2.8040000000000003</c:v>
                </c:pt>
                <c:pt idx="6">
                  <c:v>2.8040000000000003</c:v>
                </c:pt>
                <c:pt idx="7">
                  <c:v>2.9380000000000002</c:v>
                </c:pt>
                <c:pt idx="8">
                  <c:v>2.8040000000000003</c:v>
                </c:pt>
                <c:pt idx="9">
                  <c:v>2.8040000000000003</c:v>
                </c:pt>
                <c:pt idx="10">
                  <c:v>3.34</c:v>
                </c:pt>
                <c:pt idx="11">
                  <c:v>3.34</c:v>
                </c:pt>
                <c:pt idx="12">
                  <c:v>2.8040000000000003</c:v>
                </c:pt>
                <c:pt idx="13">
                  <c:v>4.68</c:v>
                </c:pt>
                <c:pt idx="14">
                  <c:v>4.68</c:v>
                </c:pt>
                <c:pt idx="15">
                  <c:v>4.68</c:v>
                </c:pt>
                <c:pt idx="16">
                  <c:v>4.01</c:v>
                </c:pt>
                <c:pt idx="17">
                  <c:v>3.0049999999999999</c:v>
                </c:pt>
                <c:pt idx="18">
                  <c:v>2.3190476190476192</c:v>
                </c:pt>
                <c:pt idx="19">
                  <c:v>5.7687500000000007</c:v>
                </c:pt>
                <c:pt idx="20">
                  <c:v>2.5289473684210524</c:v>
                </c:pt>
                <c:pt idx="21">
                  <c:v>2.8374999999999999</c:v>
                </c:pt>
                <c:pt idx="22">
                  <c:v>2.8040000000000003</c:v>
                </c:pt>
                <c:pt idx="23">
                  <c:v>3.206</c:v>
                </c:pt>
                <c:pt idx="24">
                  <c:v>2.693103448275862</c:v>
                </c:pt>
                <c:pt idx="25">
                  <c:v>3.2761904761904761</c:v>
                </c:pt>
                <c:pt idx="26">
                  <c:v>3.6172413793103448</c:v>
                </c:pt>
                <c:pt idx="27">
                  <c:v>3.1166666666666663</c:v>
                </c:pt>
                <c:pt idx="28">
                  <c:v>2</c:v>
                </c:pt>
                <c:pt idx="29">
                  <c:v>6.094444444444445</c:v>
                </c:pt>
                <c:pt idx="30">
                  <c:v>5.8859999999999992</c:v>
                </c:pt>
                <c:pt idx="31">
                  <c:v>4.68</c:v>
                </c:pt>
                <c:pt idx="32">
                  <c:v>9.8166666666666664</c:v>
                </c:pt>
                <c:pt idx="33">
                  <c:v>11.168421052631579</c:v>
                </c:pt>
                <c:pt idx="34">
                  <c:v>10.933333333333332</c:v>
                </c:pt>
                <c:pt idx="35">
                  <c:v>24.333333333333336</c:v>
                </c:pt>
              </c:numCache>
            </c:numRef>
          </c:xVal>
          <c:yVal>
            <c:numRef>
              <c:f>No.12!$G$3:$G$38</c:f>
              <c:numCache>
                <c:formatCode>General</c:formatCode>
                <c:ptCount val="3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5-4E61-AAC8-A4DD0106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No.14(28m)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No.14!$F$3:$F$23</c:f>
              <c:numCache>
                <c:formatCode>0.000</c:formatCode>
                <c:ptCount val="21"/>
                <c:pt idx="0">
                  <c:v>1.5</c:v>
                </c:pt>
                <c:pt idx="1">
                  <c:v>2.6090909090909093</c:v>
                </c:pt>
                <c:pt idx="2">
                  <c:v>2.536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2.7882352941176469</c:v>
                </c:pt>
                <c:pt idx="7">
                  <c:v>2.536</c:v>
                </c:pt>
                <c:pt idx="8">
                  <c:v>2.8040000000000003</c:v>
                </c:pt>
                <c:pt idx="9">
                  <c:v>2.67</c:v>
                </c:pt>
                <c:pt idx="10">
                  <c:v>2.67</c:v>
                </c:pt>
                <c:pt idx="11">
                  <c:v>2.536</c:v>
                </c:pt>
                <c:pt idx="12">
                  <c:v>2</c:v>
                </c:pt>
                <c:pt idx="13">
                  <c:v>2.536</c:v>
                </c:pt>
                <c:pt idx="14">
                  <c:v>2.8040000000000003</c:v>
                </c:pt>
                <c:pt idx="15">
                  <c:v>3.0720000000000001</c:v>
                </c:pt>
                <c:pt idx="16">
                  <c:v>4.01</c:v>
                </c:pt>
                <c:pt idx="17">
                  <c:v>4.68</c:v>
                </c:pt>
                <c:pt idx="18">
                  <c:v>2.9380000000000002</c:v>
                </c:pt>
                <c:pt idx="19">
                  <c:v>3.34</c:v>
                </c:pt>
                <c:pt idx="20">
                  <c:v>3.4357142857142859</c:v>
                </c:pt>
              </c:numCache>
            </c:numRef>
          </c:xVal>
          <c:yVal>
            <c:numRef>
              <c:f>No.14!$G$3:$G$23</c:f>
              <c:numCache>
                <c:formatCode>General</c:formatCode>
                <c:ptCount val="21"/>
                <c:pt idx="0">
                  <c:v>0.14000000000000001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0.79</c:v>
                </c:pt>
                <c:pt idx="5">
                  <c:v>0.83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2.3199999999999998</c:v>
                </c:pt>
                <c:pt idx="13">
                  <c:v>2.57</c:v>
                </c:pt>
                <c:pt idx="14">
                  <c:v>2.82</c:v>
                </c:pt>
                <c:pt idx="15">
                  <c:v>3.07</c:v>
                </c:pt>
                <c:pt idx="16">
                  <c:v>3.32</c:v>
                </c:pt>
                <c:pt idx="17">
                  <c:v>3.57</c:v>
                </c:pt>
                <c:pt idx="18">
                  <c:v>3.82</c:v>
                </c:pt>
                <c:pt idx="19">
                  <c:v>4.07</c:v>
                </c:pt>
                <c:pt idx="20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D-4F1D-BC51-F7B1F382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No.16(32m)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No.16!$F$3:$F$19</c:f>
              <c:numCache>
                <c:formatCode>0.000</c:formatCode>
                <c:ptCount val="17"/>
                <c:pt idx="0">
                  <c:v>1.5</c:v>
                </c:pt>
                <c:pt idx="1">
                  <c:v>2.5583333333333331</c:v>
                </c:pt>
                <c:pt idx="2">
                  <c:v>2.8040000000000003</c:v>
                </c:pt>
                <c:pt idx="3">
                  <c:v>3.0720000000000001</c:v>
                </c:pt>
                <c:pt idx="4">
                  <c:v>3.0720000000000001</c:v>
                </c:pt>
                <c:pt idx="5">
                  <c:v>2</c:v>
                </c:pt>
                <c:pt idx="6">
                  <c:v>2.67</c:v>
                </c:pt>
                <c:pt idx="7">
                  <c:v>2.8040000000000003</c:v>
                </c:pt>
                <c:pt idx="8">
                  <c:v>2</c:v>
                </c:pt>
                <c:pt idx="9">
                  <c:v>2.8374999999999999</c:v>
                </c:pt>
                <c:pt idx="10">
                  <c:v>2.67</c:v>
                </c:pt>
                <c:pt idx="11">
                  <c:v>3.34</c:v>
                </c:pt>
                <c:pt idx="12">
                  <c:v>2</c:v>
                </c:pt>
                <c:pt idx="13">
                  <c:v>2.8374999999999999</c:v>
                </c:pt>
                <c:pt idx="14">
                  <c:v>3.0720000000000001</c:v>
                </c:pt>
                <c:pt idx="15">
                  <c:v>6.2880000000000003</c:v>
                </c:pt>
                <c:pt idx="16">
                  <c:v>6.6384615384615389</c:v>
                </c:pt>
              </c:numCache>
            </c:numRef>
          </c:xVal>
          <c:yVal>
            <c:numRef>
              <c:f>No.16!$G$3:$G$19</c:f>
              <c:numCache>
                <c:formatCode>General</c:formatCode>
                <c:ptCount val="17"/>
                <c:pt idx="0">
                  <c:v>0.13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1.5</c:v>
                </c:pt>
                <c:pt idx="8">
                  <c:v>1.55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2.42</c:v>
                </c:pt>
                <c:pt idx="13">
                  <c:v>2.5</c:v>
                </c:pt>
                <c:pt idx="14">
                  <c:v>2.75</c:v>
                </c:pt>
                <c:pt idx="15">
                  <c:v>3</c:v>
                </c:pt>
                <c:pt idx="16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C3F-9885-4D127030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No.18(36m)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No.18!$F$3:$F$17</c:f>
              <c:numCache>
                <c:formatCode>0.000</c:formatCode>
                <c:ptCount val="15"/>
                <c:pt idx="0">
                  <c:v>2</c:v>
                </c:pt>
                <c:pt idx="1">
                  <c:v>3.2181818181818183</c:v>
                </c:pt>
                <c:pt idx="2">
                  <c:v>2.9380000000000002</c:v>
                </c:pt>
                <c:pt idx="3">
                  <c:v>2</c:v>
                </c:pt>
                <c:pt idx="4">
                  <c:v>2.9571428571428573</c:v>
                </c:pt>
                <c:pt idx="5">
                  <c:v>2.9380000000000002</c:v>
                </c:pt>
                <c:pt idx="6">
                  <c:v>2.8040000000000003</c:v>
                </c:pt>
                <c:pt idx="7">
                  <c:v>2.8040000000000003</c:v>
                </c:pt>
                <c:pt idx="8">
                  <c:v>3.0720000000000001</c:v>
                </c:pt>
                <c:pt idx="9">
                  <c:v>3.8760000000000003</c:v>
                </c:pt>
                <c:pt idx="10">
                  <c:v>2.9380000000000002</c:v>
                </c:pt>
                <c:pt idx="11">
                  <c:v>3.34</c:v>
                </c:pt>
                <c:pt idx="12">
                  <c:v>1.5</c:v>
                </c:pt>
                <c:pt idx="13">
                  <c:v>2</c:v>
                </c:pt>
                <c:pt idx="14">
                  <c:v>3.34</c:v>
                </c:pt>
              </c:numCache>
            </c:numRef>
          </c:xVal>
          <c:yVal>
            <c:numRef>
              <c:f>No.18!$G$3:$G$17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0.25</c:v>
                </c:pt>
                <c:pt idx="2">
                  <c:v>0.5</c:v>
                </c:pt>
                <c:pt idx="3">
                  <c:v>0.54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2.59</c:v>
                </c:pt>
                <c:pt idx="13">
                  <c:v>2.6</c:v>
                </c:pt>
                <c:pt idx="14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A-41B6-AA33-956AAB8A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No.20(40m)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No.20!$F$3:$F$16</c:f>
              <c:numCache>
                <c:formatCode>0.000</c:formatCode>
                <c:ptCount val="14"/>
                <c:pt idx="0">
                  <c:v>2</c:v>
                </c:pt>
                <c:pt idx="1">
                  <c:v>2.67</c:v>
                </c:pt>
                <c:pt idx="2">
                  <c:v>3.206</c:v>
                </c:pt>
                <c:pt idx="3">
                  <c:v>2.67</c:v>
                </c:pt>
                <c:pt idx="4">
                  <c:v>3.206</c:v>
                </c:pt>
                <c:pt idx="5">
                  <c:v>3.206</c:v>
                </c:pt>
                <c:pt idx="6">
                  <c:v>2.67</c:v>
                </c:pt>
                <c:pt idx="7">
                  <c:v>2.536</c:v>
                </c:pt>
                <c:pt idx="8">
                  <c:v>3.206</c:v>
                </c:pt>
                <c:pt idx="9">
                  <c:v>3.0720000000000001</c:v>
                </c:pt>
                <c:pt idx="10">
                  <c:v>4.4119999999999999</c:v>
                </c:pt>
                <c:pt idx="11">
                  <c:v>3.6080000000000001</c:v>
                </c:pt>
                <c:pt idx="12">
                  <c:v>5.2160000000000002</c:v>
                </c:pt>
                <c:pt idx="13">
                  <c:v>57.833333333333336</c:v>
                </c:pt>
              </c:numCache>
            </c:numRef>
          </c:xVal>
          <c:yVal>
            <c:numRef>
              <c:f>No.20!$G$3:$G$16</c:f>
              <c:numCache>
                <c:formatCode>General</c:formatCode>
                <c:ptCount val="1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C-4157-B4DB-310DC3F6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No.22(44m)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No.22!$F$3:$F$28</c:f>
              <c:numCache>
                <c:formatCode>0.000</c:formatCode>
                <c:ptCount val="26"/>
                <c:pt idx="0">
                  <c:v>2</c:v>
                </c:pt>
                <c:pt idx="1">
                  <c:v>7.0250000000000004</c:v>
                </c:pt>
                <c:pt idx="2">
                  <c:v>3.34</c:v>
                </c:pt>
                <c:pt idx="3">
                  <c:v>1.5</c:v>
                </c:pt>
                <c:pt idx="4">
                  <c:v>3.2562500000000001</c:v>
                </c:pt>
                <c:pt idx="5">
                  <c:v>3.6080000000000001</c:v>
                </c:pt>
                <c:pt idx="6">
                  <c:v>6.556</c:v>
                </c:pt>
                <c:pt idx="7">
                  <c:v>3.6080000000000001</c:v>
                </c:pt>
                <c:pt idx="8">
                  <c:v>3.0720000000000001</c:v>
                </c:pt>
                <c:pt idx="9">
                  <c:v>2.9380000000000002</c:v>
                </c:pt>
                <c:pt idx="10">
                  <c:v>3.742</c:v>
                </c:pt>
                <c:pt idx="11">
                  <c:v>4.9480000000000004</c:v>
                </c:pt>
                <c:pt idx="12">
                  <c:v>3.34</c:v>
                </c:pt>
                <c:pt idx="13">
                  <c:v>6.9580000000000002</c:v>
                </c:pt>
                <c:pt idx="14">
                  <c:v>5.2160000000000002</c:v>
                </c:pt>
                <c:pt idx="15">
                  <c:v>3.4740000000000002</c:v>
                </c:pt>
                <c:pt idx="16">
                  <c:v>3.6080000000000001</c:v>
                </c:pt>
                <c:pt idx="17">
                  <c:v>3.34</c:v>
                </c:pt>
                <c:pt idx="18">
                  <c:v>2</c:v>
                </c:pt>
                <c:pt idx="19">
                  <c:v>6.7857142857142865</c:v>
                </c:pt>
                <c:pt idx="20">
                  <c:v>3.8760000000000003</c:v>
                </c:pt>
                <c:pt idx="21">
                  <c:v>2.536</c:v>
                </c:pt>
                <c:pt idx="22">
                  <c:v>5.484</c:v>
                </c:pt>
                <c:pt idx="23">
                  <c:v>4.68</c:v>
                </c:pt>
                <c:pt idx="24">
                  <c:v>3.0720000000000001</c:v>
                </c:pt>
                <c:pt idx="25">
                  <c:v>5.35</c:v>
                </c:pt>
              </c:numCache>
            </c:numRef>
          </c:xVal>
          <c:yVal>
            <c:numRef>
              <c:f>No.22!$G$3:$G$28</c:f>
              <c:numCache>
                <c:formatCode>General</c:formatCode>
                <c:ptCount val="26"/>
                <c:pt idx="0">
                  <c:v>0.19</c:v>
                </c:pt>
                <c:pt idx="1">
                  <c:v>0.25</c:v>
                </c:pt>
                <c:pt idx="2">
                  <c:v>0.5</c:v>
                </c:pt>
                <c:pt idx="3">
                  <c:v>0.51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4.43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D-4FC2-8601-D7766AB7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No.24(48m)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No.24!$F$3:$F$21</c:f>
              <c:numCache>
                <c:formatCode>0.000</c:formatCode>
                <c:ptCount val="19"/>
                <c:pt idx="0">
                  <c:v>1</c:v>
                </c:pt>
                <c:pt idx="1">
                  <c:v>2.67</c:v>
                </c:pt>
                <c:pt idx="2">
                  <c:v>2.67</c:v>
                </c:pt>
                <c:pt idx="3">
                  <c:v>2.8040000000000003</c:v>
                </c:pt>
                <c:pt idx="4">
                  <c:v>4.4119999999999999</c:v>
                </c:pt>
                <c:pt idx="5">
                  <c:v>4.4119999999999999</c:v>
                </c:pt>
                <c:pt idx="6">
                  <c:v>4.1440000000000001</c:v>
                </c:pt>
                <c:pt idx="7">
                  <c:v>3.0720000000000001</c:v>
                </c:pt>
                <c:pt idx="8">
                  <c:v>2.8040000000000003</c:v>
                </c:pt>
                <c:pt idx="9">
                  <c:v>2.8040000000000003</c:v>
                </c:pt>
                <c:pt idx="10">
                  <c:v>4.68</c:v>
                </c:pt>
                <c:pt idx="11">
                  <c:v>3.8760000000000003</c:v>
                </c:pt>
                <c:pt idx="12">
                  <c:v>5.0820000000000007</c:v>
                </c:pt>
                <c:pt idx="13">
                  <c:v>3.34</c:v>
                </c:pt>
                <c:pt idx="14">
                  <c:v>4.68</c:v>
                </c:pt>
                <c:pt idx="15">
                  <c:v>2</c:v>
                </c:pt>
                <c:pt idx="16">
                  <c:v>3.763157894736842</c:v>
                </c:pt>
                <c:pt idx="17">
                  <c:v>3.0720000000000001</c:v>
                </c:pt>
                <c:pt idx="18">
                  <c:v>2.8739130434782609</c:v>
                </c:pt>
              </c:numCache>
            </c:numRef>
          </c:xVal>
          <c:yVal>
            <c:numRef>
              <c:f>No.24!$G$3:$G$21</c:f>
              <c:numCache>
                <c:formatCode>General</c:formatCode>
                <c:ptCount val="19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3.56</c:v>
                </c:pt>
                <c:pt idx="16">
                  <c:v>3.75</c:v>
                </c:pt>
                <c:pt idx="17">
                  <c:v>4</c:v>
                </c:pt>
                <c:pt idx="18">
                  <c:v>4.2300000000000004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2-4D62-B42F-6D2F6C02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No.26(52m)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No.26!$F$3:$F$17</c:f>
              <c:numCache>
                <c:formatCode>0.000</c:formatCode>
                <c:ptCount val="15"/>
                <c:pt idx="0">
                  <c:v>2.536</c:v>
                </c:pt>
                <c:pt idx="1">
                  <c:v>2.8040000000000003</c:v>
                </c:pt>
                <c:pt idx="2">
                  <c:v>2.8040000000000003</c:v>
                </c:pt>
                <c:pt idx="3">
                  <c:v>3.4740000000000002</c:v>
                </c:pt>
                <c:pt idx="4">
                  <c:v>3.0720000000000001</c:v>
                </c:pt>
                <c:pt idx="5">
                  <c:v>2.8040000000000003</c:v>
                </c:pt>
                <c:pt idx="6">
                  <c:v>2.67</c:v>
                </c:pt>
                <c:pt idx="7">
                  <c:v>2.67</c:v>
                </c:pt>
                <c:pt idx="8">
                  <c:v>2.8040000000000003</c:v>
                </c:pt>
                <c:pt idx="9">
                  <c:v>4.2780000000000005</c:v>
                </c:pt>
                <c:pt idx="10">
                  <c:v>3.0720000000000001</c:v>
                </c:pt>
                <c:pt idx="11">
                  <c:v>6.8239999999999998</c:v>
                </c:pt>
                <c:pt idx="12">
                  <c:v>6.8239999999999998</c:v>
                </c:pt>
                <c:pt idx="13">
                  <c:v>4.4119999999999999</c:v>
                </c:pt>
                <c:pt idx="14">
                  <c:v>3.6749999999999998</c:v>
                </c:pt>
              </c:numCache>
            </c:numRef>
          </c:xVal>
          <c:yVal>
            <c:numRef>
              <c:f>No.26!$G$3:$G$17</c:f>
              <c:numCache>
                <c:formatCode>General</c:formatCode>
                <c:ptCount val="1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F1-AD07-6BE70F74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No.11(22m)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No.11!$F$3:$F$34</c:f>
              <c:numCache>
                <c:formatCode>0.000</c:formatCode>
                <c:ptCount val="32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3.4740000000000002</c:v>
                </c:pt>
                <c:pt idx="4">
                  <c:v>3.34</c:v>
                </c:pt>
                <c:pt idx="5">
                  <c:v>2.8040000000000003</c:v>
                </c:pt>
                <c:pt idx="6">
                  <c:v>3.0720000000000001</c:v>
                </c:pt>
                <c:pt idx="7">
                  <c:v>2.8040000000000003</c:v>
                </c:pt>
                <c:pt idx="8">
                  <c:v>2.536</c:v>
                </c:pt>
                <c:pt idx="9">
                  <c:v>2.9380000000000002</c:v>
                </c:pt>
                <c:pt idx="10">
                  <c:v>2.8040000000000003</c:v>
                </c:pt>
                <c:pt idx="11">
                  <c:v>2.9380000000000002</c:v>
                </c:pt>
                <c:pt idx="12">
                  <c:v>2.2392857142857143</c:v>
                </c:pt>
                <c:pt idx="13">
                  <c:v>3.6749999999999998</c:v>
                </c:pt>
                <c:pt idx="14">
                  <c:v>3.34</c:v>
                </c:pt>
                <c:pt idx="15">
                  <c:v>3.742</c:v>
                </c:pt>
                <c:pt idx="16">
                  <c:v>3.206</c:v>
                </c:pt>
                <c:pt idx="17">
                  <c:v>4.5460000000000003</c:v>
                </c:pt>
                <c:pt idx="18">
                  <c:v>2.67</c:v>
                </c:pt>
                <c:pt idx="19">
                  <c:v>3.0720000000000001</c:v>
                </c:pt>
                <c:pt idx="20">
                  <c:v>2.9380000000000002</c:v>
                </c:pt>
                <c:pt idx="21">
                  <c:v>2.2679999999999998</c:v>
                </c:pt>
                <c:pt idx="22">
                  <c:v>1</c:v>
                </c:pt>
                <c:pt idx="23">
                  <c:v>2</c:v>
                </c:pt>
                <c:pt idx="24">
                  <c:v>2.9380000000000002</c:v>
                </c:pt>
                <c:pt idx="25">
                  <c:v>3.34</c:v>
                </c:pt>
                <c:pt idx="26">
                  <c:v>2.8040000000000003</c:v>
                </c:pt>
                <c:pt idx="27">
                  <c:v>2.8040000000000003</c:v>
                </c:pt>
                <c:pt idx="28">
                  <c:v>3.6080000000000001</c:v>
                </c:pt>
                <c:pt idx="29">
                  <c:v>3.8760000000000003</c:v>
                </c:pt>
                <c:pt idx="30">
                  <c:v>3.8760000000000003</c:v>
                </c:pt>
                <c:pt idx="31">
                  <c:v>5.8859999999999992</c:v>
                </c:pt>
              </c:numCache>
            </c:numRef>
          </c:xVal>
          <c:yVal>
            <c:numRef>
              <c:f>No.11!$G$3:$G$34</c:f>
              <c:numCache>
                <c:formatCode>General</c:formatCode>
                <c:ptCount val="32"/>
                <c:pt idx="0">
                  <c:v>0.16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3.28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D-4F64-875E-B7014630ED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No.11!$F$35:$F$36</c:f>
              <c:numCache>
                <c:formatCode>0.000</c:formatCode>
                <c:ptCount val="2"/>
                <c:pt idx="0">
                  <c:v>46.666666666666671</c:v>
                </c:pt>
                <c:pt idx="1">
                  <c:v>29.713636363636368</c:v>
                </c:pt>
              </c:numCache>
            </c:numRef>
          </c:xVal>
          <c:yVal>
            <c:numRef>
              <c:f>No.11!$G$35:$G$36</c:f>
              <c:numCache>
                <c:formatCode>General</c:formatCode>
                <c:ptCount val="2"/>
                <c:pt idx="0">
                  <c:v>7.78</c:v>
                </c:pt>
                <c:pt idx="1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ED-4F64-875E-B7014630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No.28(56m)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No.28!$F$3:$F$18</c:f>
              <c:numCache>
                <c:formatCode>0.000</c:formatCode>
                <c:ptCount val="16"/>
                <c:pt idx="0">
                  <c:v>2</c:v>
                </c:pt>
                <c:pt idx="1">
                  <c:v>2.8374999999999999</c:v>
                </c:pt>
                <c:pt idx="2">
                  <c:v>3.206</c:v>
                </c:pt>
                <c:pt idx="3">
                  <c:v>3.0720000000000001</c:v>
                </c:pt>
                <c:pt idx="4">
                  <c:v>2.8040000000000003</c:v>
                </c:pt>
                <c:pt idx="5">
                  <c:v>2</c:v>
                </c:pt>
                <c:pt idx="6">
                  <c:v>2.536</c:v>
                </c:pt>
                <c:pt idx="7">
                  <c:v>2.4674418604651165</c:v>
                </c:pt>
                <c:pt idx="8">
                  <c:v>2.9571428571428573</c:v>
                </c:pt>
                <c:pt idx="9">
                  <c:v>2.8040000000000003</c:v>
                </c:pt>
                <c:pt idx="10">
                  <c:v>4.68</c:v>
                </c:pt>
                <c:pt idx="11">
                  <c:v>4.9480000000000004</c:v>
                </c:pt>
                <c:pt idx="12">
                  <c:v>8.4320000000000004</c:v>
                </c:pt>
                <c:pt idx="13">
                  <c:v>4.1440000000000001</c:v>
                </c:pt>
                <c:pt idx="14">
                  <c:v>4.8140000000000001</c:v>
                </c:pt>
                <c:pt idx="15">
                  <c:v>43.875</c:v>
                </c:pt>
              </c:numCache>
            </c:numRef>
          </c:xVal>
          <c:yVal>
            <c:numRef>
              <c:f>No.28!$G$3:$G$18</c:f>
              <c:numCache>
                <c:formatCode>General</c:formatCode>
                <c:ptCount val="16"/>
                <c:pt idx="0">
                  <c:v>0.17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1.93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C-4B0F-8812-6D030443E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No.30(60m)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No.30!$F$3:$F$24</c:f>
              <c:numCache>
                <c:formatCode>0.000</c:formatCode>
                <c:ptCount val="22"/>
                <c:pt idx="0">
                  <c:v>2</c:v>
                </c:pt>
                <c:pt idx="1">
                  <c:v>2.67</c:v>
                </c:pt>
                <c:pt idx="2">
                  <c:v>2.67</c:v>
                </c:pt>
                <c:pt idx="3">
                  <c:v>2.67</c:v>
                </c:pt>
                <c:pt idx="4">
                  <c:v>2.8040000000000003</c:v>
                </c:pt>
                <c:pt idx="5">
                  <c:v>2</c:v>
                </c:pt>
                <c:pt idx="6">
                  <c:v>2.5289473684210524</c:v>
                </c:pt>
                <c:pt idx="7">
                  <c:v>2.8040000000000003</c:v>
                </c:pt>
                <c:pt idx="8">
                  <c:v>2.67</c:v>
                </c:pt>
                <c:pt idx="9">
                  <c:v>2</c:v>
                </c:pt>
                <c:pt idx="10">
                  <c:v>2.8374999999999999</c:v>
                </c:pt>
                <c:pt idx="11">
                  <c:v>2.8040000000000003</c:v>
                </c:pt>
                <c:pt idx="12">
                  <c:v>4.9480000000000004</c:v>
                </c:pt>
                <c:pt idx="13">
                  <c:v>5.484</c:v>
                </c:pt>
                <c:pt idx="14">
                  <c:v>9.6379999999999999</c:v>
                </c:pt>
                <c:pt idx="15">
                  <c:v>4.9480000000000004</c:v>
                </c:pt>
                <c:pt idx="16">
                  <c:v>5.484</c:v>
                </c:pt>
                <c:pt idx="17">
                  <c:v>4.5460000000000003</c:v>
                </c:pt>
                <c:pt idx="18">
                  <c:v>4.5460000000000003</c:v>
                </c:pt>
                <c:pt idx="19">
                  <c:v>8.5660000000000007</c:v>
                </c:pt>
                <c:pt idx="20">
                  <c:v>2.2679999999999998</c:v>
                </c:pt>
                <c:pt idx="21">
                  <c:v>2</c:v>
                </c:pt>
              </c:numCache>
            </c:numRef>
          </c:xVal>
          <c:yVal>
            <c:numRef>
              <c:f>No.30!$G$3:$G$24</c:f>
              <c:numCache>
                <c:formatCode>General</c:formatCode>
                <c:ptCount val="22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1.06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1.92</c:v>
                </c:pt>
                <c:pt idx="10">
                  <c:v>2</c:v>
                </c:pt>
                <c:pt idx="11">
                  <c:v>2.25</c:v>
                </c:pt>
                <c:pt idx="12">
                  <c:v>2.5</c:v>
                </c:pt>
                <c:pt idx="13">
                  <c:v>2.75</c:v>
                </c:pt>
                <c:pt idx="14">
                  <c:v>3</c:v>
                </c:pt>
                <c:pt idx="15">
                  <c:v>3.25</c:v>
                </c:pt>
                <c:pt idx="16">
                  <c:v>3.5</c:v>
                </c:pt>
                <c:pt idx="17">
                  <c:v>3.75</c:v>
                </c:pt>
                <c:pt idx="18">
                  <c:v>4</c:v>
                </c:pt>
                <c:pt idx="19">
                  <c:v>4.25</c:v>
                </c:pt>
                <c:pt idx="20">
                  <c:v>4.5</c:v>
                </c:pt>
                <c:pt idx="21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8-4EBC-8822-3B7021FA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No.40(80m)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No.40!$F$3:$F$14</c:f>
              <c:numCache>
                <c:formatCode>0.000</c:formatCode>
                <c:ptCount val="12"/>
                <c:pt idx="0">
                  <c:v>2</c:v>
                </c:pt>
                <c:pt idx="1">
                  <c:v>2.67</c:v>
                </c:pt>
                <c:pt idx="2">
                  <c:v>3.0720000000000001</c:v>
                </c:pt>
                <c:pt idx="3">
                  <c:v>2.4020000000000001</c:v>
                </c:pt>
                <c:pt idx="4">
                  <c:v>3.742</c:v>
                </c:pt>
                <c:pt idx="5">
                  <c:v>2.9380000000000002</c:v>
                </c:pt>
                <c:pt idx="6">
                  <c:v>2.9380000000000002</c:v>
                </c:pt>
                <c:pt idx="7">
                  <c:v>3.206</c:v>
                </c:pt>
                <c:pt idx="8">
                  <c:v>3.8760000000000003</c:v>
                </c:pt>
                <c:pt idx="9">
                  <c:v>3.8760000000000003</c:v>
                </c:pt>
                <c:pt idx="10">
                  <c:v>3.0720000000000001</c:v>
                </c:pt>
                <c:pt idx="11">
                  <c:v>14.953333333333335</c:v>
                </c:pt>
              </c:numCache>
            </c:numRef>
          </c:xVal>
          <c:yVal>
            <c:numRef>
              <c:f>No.40!$G$3:$G$14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1-4F38-9731-D5EE931EF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No.50(100m)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No.50!$F$3:$F$11</c:f>
              <c:numCache>
                <c:formatCode>0.000</c:formatCode>
                <c:ptCount val="9"/>
                <c:pt idx="0">
                  <c:v>1.5</c:v>
                </c:pt>
                <c:pt idx="1">
                  <c:v>1.7233333333333334</c:v>
                </c:pt>
                <c:pt idx="2">
                  <c:v>2.84</c:v>
                </c:pt>
                <c:pt idx="3">
                  <c:v>1.5</c:v>
                </c:pt>
                <c:pt idx="4">
                  <c:v>2</c:v>
                </c:pt>
                <c:pt idx="5">
                  <c:v>2.5583333333333331</c:v>
                </c:pt>
                <c:pt idx="6">
                  <c:v>2.9380000000000002</c:v>
                </c:pt>
                <c:pt idx="7">
                  <c:v>3.0720000000000001</c:v>
                </c:pt>
                <c:pt idx="8">
                  <c:v>29.916666666666668</c:v>
                </c:pt>
              </c:numCache>
            </c:numRef>
          </c:xVal>
          <c:yVal>
            <c:numRef>
              <c:f>No.50!$G$3:$G$11</c:f>
              <c:numCache>
                <c:formatCode>General</c:formatCode>
                <c:ptCount val="9"/>
                <c:pt idx="0">
                  <c:v>0.15</c:v>
                </c:pt>
                <c:pt idx="1">
                  <c:v>0.45</c:v>
                </c:pt>
                <c:pt idx="2">
                  <c:v>0.5</c:v>
                </c:pt>
                <c:pt idx="3">
                  <c:v>0.57000000000000006</c:v>
                </c:pt>
                <c:pt idx="4">
                  <c:v>0.63</c:v>
                </c:pt>
                <c:pt idx="5">
                  <c:v>0.75</c:v>
                </c:pt>
                <c:pt idx="6">
                  <c:v>1</c:v>
                </c:pt>
                <c:pt idx="7">
                  <c:v>1.25</c:v>
                </c:pt>
                <c:pt idx="8">
                  <c:v>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E-4AA7-A32B-A52F8A4B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No.58(116m)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No.58!$F$3:$F$8</c:f>
              <c:numCache>
                <c:formatCode>0.000</c:formatCode>
                <c:ptCount val="6"/>
                <c:pt idx="0">
                  <c:v>2</c:v>
                </c:pt>
                <c:pt idx="1">
                  <c:v>3.34</c:v>
                </c:pt>
                <c:pt idx="2">
                  <c:v>2.536</c:v>
                </c:pt>
                <c:pt idx="3">
                  <c:v>2</c:v>
                </c:pt>
                <c:pt idx="4">
                  <c:v>35.5</c:v>
                </c:pt>
              </c:numCache>
            </c:numRef>
          </c:xVal>
          <c:yVal>
            <c:numRef>
              <c:f>No.58!$G$3:$G$7</c:f>
              <c:numCache>
                <c:formatCode>General</c:formatCode>
                <c:ptCount val="5"/>
                <c:pt idx="0">
                  <c:v>0.2</c:v>
                </c:pt>
                <c:pt idx="1">
                  <c:v>0.25</c:v>
                </c:pt>
                <c:pt idx="2">
                  <c:v>0.5</c:v>
                </c:pt>
                <c:pt idx="3">
                  <c:v>0.72</c:v>
                </c:pt>
                <c:pt idx="4">
                  <c:v>0.82000000000000006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C-4743-B544-C5AEF5E2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No.12(24m)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No.12!$F$3:$F$38</c:f>
              <c:numCache>
                <c:formatCode>0.000</c:formatCode>
                <c:ptCount val="36"/>
                <c:pt idx="0">
                  <c:v>2.2679999999999998</c:v>
                </c:pt>
                <c:pt idx="1">
                  <c:v>2.9380000000000002</c:v>
                </c:pt>
                <c:pt idx="2">
                  <c:v>3.0720000000000001</c:v>
                </c:pt>
                <c:pt idx="3">
                  <c:v>2.8040000000000003</c:v>
                </c:pt>
                <c:pt idx="4">
                  <c:v>2.67</c:v>
                </c:pt>
                <c:pt idx="5">
                  <c:v>2.8040000000000003</c:v>
                </c:pt>
                <c:pt idx="6">
                  <c:v>2.8040000000000003</c:v>
                </c:pt>
                <c:pt idx="7">
                  <c:v>2.9380000000000002</c:v>
                </c:pt>
                <c:pt idx="8">
                  <c:v>2.8040000000000003</c:v>
                </c:pt>
                <c:pt idx="9">
                  <c:v>2.8040000000000003</c:v>
                </c:pt>
                <c:pt idx="10">
                  <c:v>3.34</c:v>
                </c:pt>
                <c:pt idx="11">
                  <c:v>3.34</c:v>
                </c:pt>
                <c:pt idx="12">
                  <c:v>2.8040000000000003</c:v>
                </c:pt>
                <c:pt idx="13">
                  <c:v>4.68</c:v>
                </c:pt>
                <c:pt idx="14">
                  <c:v>4.68</c:v>
                </c:pt>
                <c:pt idx="15">
                  <c:v>4.68</c:v>
                </c:pt>
                <c:pt idx="16">
                  <c:v>4.01</c:v>
                </c:pt>
                <c:pt idx="17">
                  <c:v>3.0049999999999999</c:v>
                </c:pt>
                <c:pt idx="18">
                  <c:v>2.3190476190476192</c:v>
                </c:pt>
                <c:pt idx="19">
                  <c:v>5.7687500000000007</c:v>
                </c:pt>
                <c:pt idx="20">
                  <c:v>2.5289473684210524</c:v>
                </c:pt>
                <c:pt idx="21">
                  <c:v>2.8374999999999999</c:v>
                </c:pt>
                <c:pt idx="22">
                  <c:v>2.8040000000000003</c:v>
                </c:pt>
                <c:pt idx="23">
                  <c:v>3.206</c:v>
                </c:pt>
                <c:pt idx="24">
                  <c:v>2.693103448275862</c:v>
                </c:pt>
                <c:pt idx="25">
                  <c:v>3.2761904761904761</c:v>
                </c:pt>
                <c:pt idx="26">
                  <c:v>3.6172413793103448</c:v>
                </c:pt>
                <c:pt idx="27">
                  <c:v>3.1166666666666663</c:v>
                </c:pt>
                <c:pt idx="28">
                  <c:v>2</c:v>
                </c:pt>
                <c:pt idx="29">
                  <c:v>6.094444444444445</c:v>
                </c:pt>
                <c:pt idx="30">
                  <c:v>5.8859999999999992</c:v>
                </c:pt>
                <c:pt idx="31">
                  <c:v>4.68</c:v>
                </c:pt>
                <c:pt idx="32">
                  <c:v>9.8166666666666664</c:v>
                </c:pt>
                <c:pt idx="33">
                  <c:v>11.168421052631579</c:v>
                </c:pt>
                <c:pt idx="34">
                  <c:v>10.933333333333332</c:v>
                </c:pt>
                <c:pt idx="35">
                  <c:v>24.333333333333336</c:v>
                </c:pt>
              </c:numCache>
            </c:numRef>
          </c:xVal>
          <c:yVal>
            <c:numRef>
              <c:f>No.12!$G$3:$G$38</c:f>
              <c:numCache>
                <c:formatCode>General</c:formatCode>
                <c:ptCount val="3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1-466B-B8EB-09FB58D6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No.12(24m)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No.12!$F$3:$F$37</c:f>
              <c:numCache>
                <c:formatCode>0.000</c:formatCode>
                <c:ptCount val="35"/>
                <c:pt idx="0">
                  <c:v>2.2679999999999998</c:v>
                </c:pt>
                <c:pt idx="1">
                  <c:v>2.9380000000000002</c:v>
                </c:pt>
                <c:pt idx="2">
                  <c:v>3.0720000000000001</c:v>
                </c:pt>
                <c:pt idx="3">
                  <c:v>2.8040000000000003</c:v>
                </c:pt>
                <c:pt idx="4">
                  <c:v>2.67</c:v>
                </c:pt>
                <c:pt idx="5">
                  <c:v>2.8040000000000003</c:v>
                </c:pt>
                <c:pt idx="6">
                  <c:v>2.8040000000000003</c:v>
                </c:pt>
                <c:pt idx="7">
                  <c:v>2.9380000000000002</c:v>
                </c:pt>
                <c:pt idx="8">
                  <c:v>2.8040000000000003</c:v>
                </c:pt>
                <c:pt idx="9">
                  <c:v>2.8040000000000003</c:v>
                </c:pt>
                <c:pt idx="10">
                  <c:v>3.34</c:v>
                </c:pt>
                <c:pt idx="11">
                  <c:v>3.34</c:v>
                </c:pt>
                <c:pt idx="12">
                  <c:v>2.8040000000000003</c:v>
                </c:pt>
                <c:pt idx="13">
                  <c:v>4.68</c:v>
                </c:pt>
                <c:pt idx="14">
                  <c:v>4.68</c:v>
                </c:pt>
                <c:pt idx="15">
                  <c:v>4.68</c:v>
                </c:pt>
                <c:pt idx="16">
                  <c:v>4.01</c:v>
                </c:pt>
                <c:pt idx="17">
                  <c:v>3.0049999999999999</c:v>
                </c:pt>
                <c:pt idx="18">
                  <c:v>2.3190476190476192</c:v>
                </c:pt>
                <c:pt idx="19">
                  <c:v>5.7687500000000007</c:v>
                </c:pt>
                <c:pt idx="20">
                  <c:v>2.5289473684210524</c:v>
                </c:pt>
                <c:pt idx="21">
                  <c:v>2.8374999999999999</c:v>
                </c:pt>
                <c:pt idx="22">
                  <c:v>2.8040000000000003</c:v>
                </c:pt>
                <c:pt idx="23">
                  <c:v>3.206</c:v>
                </c:pt>
                <c:pt idx="24">
                  <c:v>2.693103448275862</c:v>
                </c:pt>
                <c:pt idx="25">
                  <c:v>3.2761904761904761</c:v>
                </c:pt>
                <c:pt idx="26">
                  <c:v>3.6172413793103448</c:v>
                </c:pt>
                <c:pt idx="27">
                  <c:v>3.1166666666666663</c:v>
                </c:pt>
                <c:pt idx="28">
                  <c:v>2</c:v>
                </c:pt>
                <c:pt idx="29">
                  <c:v>6.094444444444445</c:v>
                </c:pt>
                <c:pt idx="30">
                  <c:v>5.8859999999999992</c:v>
                </c:pt>
                <c:pt idx="31">
                  <c:v>4.68</c:v>
                </c:pt>
                <c:pt idx="32">
                  <c:v>9.8166666666666664</c:v>
                </c:pt>
                <c:pt idx="33">
                  <c:v>11.168421052631579</c:v>
                </c:pt>
                <c:pt idx="34">
                  <c:v>10.933333333333332</c:v>
                </c:pt>
              </c:numCache>
            </c:numRef>
          </c:xVal>
          <c:yVal>
            <c:numRef>
              <c:f>No.12!$G$3:$G$37</c:f>
              <c:numCache>
                <c:formatCode>General</c:formatCode>
                <c:ptCount val="3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D-4D5C-83C5-149D020256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No.12!$F$38</c:f>
              <c:numCache>
                <c:formatCode>0.000</c:formatCode>
                <c:ptCount val="1"/>
                <c:pt idx="0">
                  <c:v>24.333333333333336</c:v>
                </c:pt>
              </c:numCache>
            </c:numRef>
          </c:xVal>
          <c:yVal>
            <c:numRef>
              <c:f>No.12!$G$38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FD-4D5C-83C5-149D02025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solidFill>
                  <a:schemeClr val="tx1"/>
                </a:solidFill>
              </a:rPr>
              <a:t>No.14(28m)</a:t>
            </a:r>
          </a:p>
        </c:rich>
      </c:tx>
      <c:layout>
        <c:manualLayout>
          <c:xMode val="edge"/>
          <c:yMode val="edge"/>
          <c:x val="0.40908498923362629"/>
          <c:y val="3.2599837000814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7830656389982"/>
          <c:y val="0.25973239897580042"/>
          <c:w val="0.76688911983044139"/>
          <c:h val="0.6254679167549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No.11!$C$2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No.14!$F$3:$F$23</c:f>
              <c:numCache>
                <c:formatCode>0.000</c:formatCode>
                <c:ptCount val="21"/>
                <c:pt idx="0">
                  <c:v>1.5</c:v>
                </c:pt>
                <c:pt idx="1">
                  <c:v>2.6090909090909093</c:v>
                </c:pt>
                <c:pt idx="2">
                  <c:v>2.536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2.7882352941176469</c:v>
                </c:pt>
                <c:pt idx="7">
                  <c:v>2.536</c:v>
                </c:pt>
                <c:pt idx="8">
                  <c:v>2.8040000000000003</c:v>
                </c:pt>
                <c:pt idx="9">
                  <c:v>2.67</c:v>
                </c:pt>
                <c:pt idx="10">
                  <c:v>2.67</c:v>
                </c:pt>
                <c:pt idx="11">
                  <c:v>2.536</c:v>
                </c:pt>
                <c:pt idx="12">
                  <c:v>2</c:v>
                </c:pt>
                <c:pt idx="13">
                  <c:v>2.536</c:v>
                </c:pt>
                <c:pt idx="14">
                  <c:v>2.8040000000000003</c:v>
                </c:pt>
                <c:pt idx="15">
                  <c:v>3.0720000000000001</c:v>
                </c:pt>
                <c:pt idx="16">
                  <c:v>4.01</c:v>
                </c:pt>
                <c:pt idx="17">
                  <c:v>4.68</c:v>
                </c:pt>
                <c:pt idx="18">
                  <c:v>2.9380000000000002</c:v>
                </c:pt>
                <c:pt idx="19">
                  <c:v>3.34</c:v>
                </c:pt>
                <c:pt idx="20">
                  <c:v>3.4357142857142859</c:v>
                </c:pt>
              </c:numCache>
            </c:numRef>
          </c:xVal>
          <c:yVal>
            <c:numRef>
              <c:f>No.14!$G$3:$G$23</c:f>
              <c:numCache>
                <c:formatCode>General</c:formatCode>
                <c:ptCount val="21"/>
                <c:pt idx="0">
                  <c:v>0.14000000000000001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0.79</c:v>
                </c:pt>
                <c:pt idx="5">
                  <c:v>0.83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2.3199999999999998</c:v>
                </c:pt>
                <c:pt idx="13">
                  <c:v>2.57</c:v>
                </c:pt>
                <c:pt idx="14">
                  <c:v>2.82</c:v>
                </c:pt>
                <c:pt idx="15">
                  <c:v>3.07</c:v>
                </c:pt>
                <c:pt idx="16">
                  <c:v>3.32</c:v>
                </c:pt>
                <c:pt idx="17">
                  <c:v>3.57</c:v>
                </c:pt>
                <c:pt idx="18">
                  <c:v>3.82</c:v>
                </c:pt>
                <c:pt idx="19">
                  <c:v>4.07</c:v>
                </c:pt>
                <c:pt idx="20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1-406B-946D-6BB514C41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3312"/>
        <c:axId val="608368368"/>
      </c:scatterChart>
      <c:valAx>
        <c:axId val="4137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Nsws</a:t>
                </a:r>
                <a:endParaRPr lang="ja-JP" alt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84163526918561"/>
              <c:y val="0.124758292743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68368"/>
        <c:crosses val="max"/>
        <c:crossBetween val="midCat"/>
      </c:valAx>
      <c:valAx>
        <c:axId val="608368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深さ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D(m)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63961339782039E-2"/>
              <c:y val="0.4677393809881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7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19050</xdr:rowOff>
    </xdr:from>
    <xdr:to>
      <xdr:col>15</xdr:col>
      <xdr:colOff>495301</xdr:colOff>
      <xdr:row>16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1EC783-A29A-4A15-9119-861FE8939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16</xdr:row>
      <xdr:rowOff>114300</xdr:rowOff>
    </xdr:from>
    <xdr:to>
      <xdr:col>15</xdr:col>
      <xdr:colOff>485776</xdr:colOff>
      <xdr:row>32</xdr:row>
      <xdr:rowOff>200025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F6EFE6-4B11-4603-BDEC-28D039C3D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133350</xdr:rowOff>
    </xdr:from>
    <xdr:to>
      <xdr:col>14</xdr:col>
      <xdr:colOff>609601</xdr:colOff>
      <xdr:row>16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41C36B5-7086-4382-8FDA-6C28CED7C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16</xdr:row>
      <xdr:rowOff>200025</xdr:rowOff>
    </xdr:from>
    <xdr:to>
      <xdr:col>14</xdr:col>
      <xdr:colOff>628651</xdr:colOff>
      <xdr:row>33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8A817CD-9FD5-4319-B667-BB20BFA45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104775</xdr:rowOff>
    </xdr:from>
    <xdr:to>
      <xdr:col>14</xdr:col>
      <xdr:colOff>657226</xdr:colOff>
      <xdr:row>16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2AF9E2-96E6-45F6-A9EC-6F5FD9BB2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16</xdr:row>
      <xdr:rowOff>190500</xdr:rowOff>
    </xdr:from>
    <xdr:to>
      <xdr:col>14</xdr:col>
      <xdr:colOff>647701</xdr:colOff>
      <xdr:row>33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103EB81-2103-4DE2-9DDF-BED6FC0F1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47625</xdr:rowOff>
    </xdr:from>
    <xdr:to>
      <xdr:col>14</xdr:col>
      <xdr:colOff>590551</xdr:colOff>
      <xdr:row>16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76AADF-4988-44C6-B589-1A3071D45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16</xdr:row>
      <xdr:rowOff>152400</xdr:rowOff>
    </xdr:from>
    <xdr:to>
      <xdr:col>14</xdr:col>
      <xdr:colOff>581026</xdr:colOff>
      <xdr:row>33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77F17F-780D-4672-8268-A2DFFFDA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47625</xdr:rowOff>
    </xdr:from>
    <xdr:to>
      <xdr:col>15</xdr:col>
      <xdr:colOff>38101</xdr:colOff>
      <xdr:row>16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8B4DD39-C1D6-4F10-ABB3-D15F58044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16</xdr:row>
      <xdr:rowOff>142875</xdr:rowOff>
    </xdr:from>
    <xdr:to>
      <xdr:col>15</xdr:col>
      <xdr:colOff>47626</xdr:colOff>
      <xdr:row>32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4D59FDC-34CB-4A1B-8277-1B399EA9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123825</xdr:rowOff>
    </xdr:from>
    <xdr:to>
      <xdr:col>14</xdr:col>
      <xdr:colOff>523876</xdr:colOff>
      <xdr:row>16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6B820B-7370-48BD-AB0F-0020EDDB2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16</xdr:row>
      <xdr:rowOff>180975</xdr:rowOff>
    </xdr:from>
    <xdr:to>
      <xdr:col>14</xdr:col>
      <xdr:colOff>514351</xdr:colOff>
      <xdr:row>33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EF8BC82-0939-4B7C-9673-BEA40A93F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95250</xdr:rowOff>
    </xdr:from>
    <xdr:to>
      <xdr:col>15</xdr:col>
      <xdr:colOff>9526</xdr:colOff>
      <xdr:row>16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282149-2318-4489-8B17-6DE95E44D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16</xdr:row>
      <xdr:rowOff>180975</xdr:rowOff>
    </xdr:from>
    <xdr:to>
      <xdr:col>15</xdr:col>
      <xdr:colOff>19051</xdr:colOff>
      <xdr:row>33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DB9932-6940-4A62-925B-077159628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14</xdr:col>
      <xdr:colOff>571501</xdr:colOff>
      <xdr:row>16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4878B9-2152-4A75-86DA-05413A9F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16</xdr:row>
      <xdr:rowOff>95250</xdr:rowOff>
    </xdr:from>
    <xdr:to>
      <xdr:col>14</xdr:col>
      <xdr:colOff>485776</xdr:colOff>
      <xdr:row>32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E6D51D3-898E-4278-99D5-9DCA79D65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466726</xdr:colOff>
      <xdr:row>16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7D25B22-2113-41B4-88C0-F0E8CC264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95250</xdr:rowOff>
    </xdr:from>
    <xdr:to>
      <xdr:col>7</xdr:col>
      <xdr:colOff>466726</xdr:colOff>
      <xdr:row>32</xdr:row>
      <xdr:rowOff>180975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BB207C4-D9AF-4277-9F15-9CE9F121B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0</xdr:row>
      <xdr:rowOff>0</xdr:rowOff>
    </xdr:from>
    <xdr:to>
      <xdr:col>15</xdr:col>
      <xdr:colOff>257176</xdr:colOff>
      <xdr:row>16</xdr:row>
      <xdr:rowOff>85725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F43CAF-DAFA-49A8-ADD7-D89A6BA60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16</xdr:row>
      <xdr:rowOff>95250</xdr:rowOff>
    </xdr:from>
    <xdr:to>
      <xdr:col>15</xdr:col>
      <xdr:colOff>257176</xdr:colOff>
      <xdr:row>32</xdr:row>
      <xdr:rowOff>180975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6DA7019-EF11-4832-A5CA-6A613A6E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266700</xdr:colOff>
      <xdr:row>0</xdr:row>
      <xdr:rowOff>0</xdr:rowOff>
    </xdr:from>
    <xdr:to>
      <xdr:col>23</xdr:col>
      <xdr:colOff>47626</xdr:colOff>
      <xdr:row>16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9C8A89E-B393-477D-8149-19E63191A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266700</xdr:colOff>
      <xdr:row>16</xdr:row>
      <xdr:rowOff>85725</xdr:rowOff>
    </xdr:from>
    <xdr:to>
      <xdr:col>23</xdr:col>
      <xdr:colOff>47626</xdr:colOff>
      <xdr:row>32</xdr:row>
      <xdr:rowOff>171450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D7ED474-65DE-4408-96E2-575927E49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57150</xdr:colOff>
      <xdr:row>0</xdr:row>
      <xdr:rowOff>0</xdr:rowOff>
    </xdr:from>
    <xdr:to>
      <xdr:col>30</xdr:col>
      <xdr:colOff>523876</xdr:colOff>
      <xdr:row>16</xdr:row>
      <xdr:rowOff>85725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6075979-2DC3-498E-A40F-12F47F19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57150</xdr:colOff>
      <xdr:row>16</xdr:row>
      <xdr:rowOff>85725</xdr:rowOff>
    </xdr:from>
    <xdr:to>
      <xdr:col>30</xdr:col>
      <xdr:colOff>523876</xdr:colOff>
      <xdr:row>32</xdr:row>
      <xdr:rowOff>171450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D4B7A92-0DF5-4D8F-8151-B3B001BEB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523875</xdr:colOff>
      <xdr:row>0</xdr:row>
      <xdr:rowOff>0</xdr:rowOff>
    </xdr:from>
    <xdr:to>
      <xdr:col>38</xdr:col>
      <xdr:colOff>304801</xdr:colOff>
      <xdr:row>16</xdr:row>
      <xdr:rowOff>85725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4ABBC7B-B254-4DF8-A0B1-B4D6C2F1C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533400</xdr:colOff>
      <xdr:row>16</xdr:row>
      <xdr:rowOff>85725</xdr:rowOff>
    </xdr:from>
    <xdr:to>
      <xdr:col>38</xdr:col>
      <xdr:colOff>314326</xdr:colOff>
      <xdr:row>32</xdr:row>
      <xdr:rowOff>171450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6667FD68-7047-4B59-96C8-4DA0F2AE0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314325</xdr:colOff>
      <xdr:row>0</xdr:row>
      <xdr:rowOff>0</xdr:rowOff>
    </xdr:from>
    <xdr:to>
      <xdr:col>46</xdr:col>
      <xdr:colOff>95251</xdr:colOff>
      <xdr:row>16</xdr:row>
      <xdr:rowOff>85725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EEE69EA-6523-4A0D-8AD8-B03DB4451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323850</xdr:colOff>
      <xdr:row>16</xdr:row>
      <xdr:rowOff>85725</xdr:rowOff>
    </xdr:from>
    <xdr:to>
      <xdr:col>46</xdr:col>
      <xdr:colOff>104776</xdr:colOff>
      <xdr:row>32</xdr:row>
      <xdr:rowOff>171450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FB36FA27-617F-4D40-91DF-5750A70DC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104775</xdr:colOff>
      <xdr:row>0</xdr:row>
      <xdr:rowOff>0</xdr:rowOff>
    </xdr:from>
    <xdr:to>
      <xdr:col>53</xdr:col>
      <xdr:colOff>571501</xdr:colOff>
      <xdr:row>16</xdr:row>
      <xdr:rowOff>85725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480D49C9-9139-4C72-B1A8-5990FC17F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104775</xdr:colOff>
      <xdr:row>16</xdr:row>
      <xdr:rowOff>85725</xdr:rowOff>
    </xdr:from>
    <xdr:to>
      <xdr:col>53</xdr:col>
      <xdr:colOff>571501</xdr:colOff>
      <xdr:row>32</xdr:row>
      <xdr:rowOff>171450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FEE61A41-824F-427B-927B-BBD8D218B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581025</xdr:colOff>
      <xdr:row>0</xdr:row>
      <xdr:rowOff>0</xdr:rowOff>
    </xdr:from>
    <xdr:to>
      <xdr:col>61</xdr:col>
      <xdr:colOff>361951</xdr:colOff>
      <xdr:row>16</xdr:row>
      <xdr:rowOff>85725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57B9E98-5EC0-4F98-B9A3-0B05F29D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581025</xdr:colOff>
      <xdr:row>16</xdr:row>
      <xdr:rowOff>104775</xdr:rowOff>
    </xdr:from>
    <xdr:to>
      <xdr:col>61</xdr:col>
      <xdr:colOff>361951</xdr:colOff>
      <xdr:row>32</xdr:row>
      <xdr:rowOff>190500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003E954-F578-4D50-B1D9-4324D395A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466726</xdr:colOff>
      <xdr:row>16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37E18A-06C5-4FA2-A505-039FBDFB9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95250</xdr:rowOff>
    </xdr:from>
    <xdr:to>
      <xdr:col>7</xdr:col>
      <xdr:colOff>466726</xdr:colOff>
      <xdr:row>32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DCBDEB9-4DF0-42F7-B07F-75CD32EAE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0</xdr:row>
      <xdr:rowOff>0</xdr:rowOff>
    </xdr:from>
    <xdr:to>
      <xdr:col>15</xdr:col>
      <xdr:colOff>257176</xdr:colOff>
      <xdr:row>16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C5F7A8F-0C29-4870-82E6-42FF40B18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16</xdr:row>
      <xdr:rowOff>95250</xdr:rowOff>
    </xdr:from>
    <xdr:to>
      <xdr:col>15</xdr:col>
      <xdr:colOff>257176</xdr:colOff>
      <xdr:row>32</xdr:row>
      <xdr:rowOff>180975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FB672A3-227E-4F2B-98EA-1E286B3B2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266700</xdr:colOff>
      <xdr:row>0</xdr:row>
      <xdr:rowOff>0</xdr:rowOff>
    </xdr:from>
    <xdr:to>
      <xdr:col>23</xdr:col>
      <xdr:colOff>47626</xdr:colOff>
      <xdr:row>16</xdr:row>
      <xdr:rowOff>85725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D042656-6AB2-4632-B91D-67DAA3390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266700</xdr:colOff>
      <xdr:row>16</xdr:row>
      <xdr:rowOff>85725</xdr:rowOff>
    </xdr:from>
    <xdr:to>
      <xdr:col>23</xdr:col>
      <xdr:colOff>47626</xdr:colOff>
      <xdr:row>32</xdr:row>
      <xdr:rowOff>171450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C82D94C-0099-4D0E-A739-2BF8AA51B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57150</xdr:colOff>
      <xdr:row>0</xdr:row>
      <xdr:rowOff>0</xdr:rowOff>
    </xdr:from>
    <xdr:to>
      <xdr:col>30</xdr:col>
      <xdr:colOff>523876</xdr:colOff>
      <xdr:row>16</xdr:row>
      <xdr:rowOff>85725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BF89E4B-F6D5-468D-8246-DAF0FCDD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57150</xdr:colOff>
      <xdr:row>16</xdr:row>
      <xdr:rowOff>85725</xdr:rowOff>
    </xdr:from>
    <xdr:to>
      <xdr:col>30</xdr:col>
      <xdr:colOff>523876</xdr:colOff>
      <xdr:row>32</xdr:row>
      <xdr:rowOff>171450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BDAA95A7-C4F9-4836-ACB7-0EFBDFEDF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523875</xdr:colOff>
      <xdr:row>0</xdr:row>
      <xdr:rowOff>0</xdr:rowOff>
    </xdr:from>
    <xdr:to>
      <xdr:col>38</xdr:col>
      <xdr:colOff>304801</xdr:colOff>
      <xdr:row>16</xdr:row>
      <xdr:rowOff>85725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6170546-AB33-47B6-B870-33E476AE9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533400</xdr:colOff>
      <xdr:row>16</xdr:row>
      <xdr:rowOff>85725</xdr:rowOff>
    </xdr:from>
    <xdr:to>
      <xdr:col>38</xdr:col>
      <xdr:colOff>314326</xdr:colOff>
      <xdr:row>32</xdr:row>
      <xdr:rowOff>171450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54E7C709-3BBA-4303-9746-0858C2551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314325</xdr:colOff>
      <xdr:row>0</xdr:row>
      <xdr:rowOff>0</xdr:rowOff>
    </xdr:from>
    <xdr:to>
      <xdr:col>46</xdr:col>
      <xdr:colOff>95251</xdr:colOff>
      <xdr:row>16</xdr:row>
      <xdr:rowOff>85725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4156F51D-52D0-40AD-A3D5-C5A9338DF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323850</xdr:colOff>
      <xdr:row>16</xdr:row>
      <xdr:rowOff>85725</xdr:rowOff>
    </xdr:from>
    <xdr:to>
      <xdr:col>46</xdr:col>
      <xdr:colOff>104776</xdr:colOff>
      <xdr:row>32</xdr:row>
      <xdr:rowOff>171450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F917348C-F42E-4984-B453-28561DFD7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104775</xdr:colOff>
      <xdr:row>0</xdr:row>
      <xdr:rowOff>0</xdr:rowOff>
    </xdr:from>
    <xdr:to>
      <xdr:col>53</xdr:col>
      <xdr:colOff>571501</xdr:colOff>
      <xdr:row>16</xdr:row>
      <xdr:rowOff>85725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75C6A99A-9237-42C5-90AB-8682601FE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104775</xdr:colOff>
      <xdr:row>16</xdr:row>
      <xdr:rowOff>85725</xdr:rowOff>
    </xdr:from>
    <xdr:to>
      <xdr:col>53</xdr:col>
      <xdr:colOff>571501</xdr:colOff>
      <xdr:row>32</xdr:row>
      <xdr:rowOff>171450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A6FCA5E1-2CAE-4EB7-92FB-7905085C2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581025</xdr:colOff>
      <xdr:row>0</xdr:row>
      <xdr:rowOff>0</xdr:rowOff>
    </xdr:from>
    <xdr:to>
      <xdr:col>61</xdr:col>
      <xdr:colOff>361951</xdr:colOff>
      <xdr:row>16</xdr:row>
      <xdr:rowOff>85725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715F9539-C143-4335-97D7-C9257BAD6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581025</xdr:colOff>
      <xdr:row>16</xdr:row>
      <xdr:rowOff>104775</xdr:rowOff>
    </xdr:from>
    <xdr:to>
      <xdr:col>61</xdr:col>
      <xdr:colOff>361951</xdr:colOff>
      <xdr:row>32</xdr:row>
      <xdr:rowOff>190500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DB4F86C9-E8AB-420D-849C-40C451262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219075</xdr:rowOff>
    </xdr:from>
    <xdr:to>
      <xdr:col>17</xdr:col>
      <xdr:colOff>352426</xdr:colOff>
      <xdr:row>17</xdr:row>
      <xdr:rowOff>66675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DA3DF3F-1208-4C7F-95FD-57BABFE8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17</xdr:row>
      <xdr:rowOff>47625</xdr:rowOff>
    </xdr:from>
    <xdr:to>
      <xdr:col>17</xdr:col>
      <xdr:colOff>342901</xdr:colOff>
      <xdr:row>33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9EA41C4-B90C-4A4F-ACAA-DD2FFE5DC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104775</xdr:rowOff>
    </xdr:from>
    <xdr:to>
      <xdr:col>16</xdr:col>
      <xdr:colOff>314326</xdr:colOff>
      <xdr:row>16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57A7DE-0CA0-4176-B63D-3E0DDC8AA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16</xdr:row>
      <xdr:rowOff>161925</xdr:rowOff>
    </xdr:from>
    <xdr:to>
      <xdr:col>16</xdr:col>
      <xdr:colOff>285751</xdr:colOff>
      <xdr:row>33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EFF161-155F-45E5-A5F7-4E4EFD42F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</xdr:row>
      <xdr:rowOff>104775</xdr:rowOff>
    </xdr:from>
    <xdr:to>
      <xdr:col>15</xdr:col>
      <xdr:colOff>1</xdr:colOff>
      <xdr:row>17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7AAC1D-392C-4AA0-B63C-630857D14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17</xdr:row>
      <xdr:rowOff>180975</xdr:rowOff>
    </xdr:from>
    <xdr:to>
      <xdr:col>14</xdr:col>
      <xdr:colOff>676276</xdr:colOff>
      <xdr:row>34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C252715-C955-436C-AA52-A1C9E9090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190500</xdr:rowOff>
    </xdr:from>
    <xdr:to>
      <xdr:col>14</xdr:col>
      <xdr:colOff>590551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FCD9DD-69C9-4C37-AA73-656BC6DDD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17</xdr:row>
      <xdr:rowOff>47625</xdr:rowOff>
    </xdr:from>
    <xdr:to>
      <xdr:col>14</xdr:col>
      <xdr:colOff>590551</xdr:colOff>
      <xdr:row>33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8F3287-6192-4496-9E20-E405E7C09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95250</xdr:rowOff>
    </xdr:from>
    <xdr:to>
      <xdr:col>15</xdr:col>
      <xdr:colOff>266701</xdr:colOff>
      <xdr:row>16</xdr:row>
      <xdr:rowOff>180975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0719607-77D5-428D-99B8-CB4E5F9F6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16</xdr:row>
      <xdr:rowOff>180975</xdr:rowOff>
    </xdr:from>
    <xdr:to>
      <xdr:col>15</xdr:col>
      <xdr:colOff>238126</xdr:colOff>
      <xdr:row>33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DA56AB3-DD7A-4284-8E71-C86E910CB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38100</xdr:rowOff>
    </xdr:from>
    <xdr:to>
      <xdr:col>14</xdr:col>
      <xdr:colOff>552451</xdr:colOff>
      <xdr:row>17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F85790-9D6C-4065-B59D-C8D165FE7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17</xdr:row>
      <xdr:rowOff>123825</xdr:rowOff>
    </xdr:from>
    <xdr:to>
      <xdr:col>14</xdr:col>
      <xdr:colOff>533401</xdr:colOff>
      <xdr:row>33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BD4A626-58A6-415E-991B-ABAC265F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114300</xdr:rowOff>
    </xdr:from>
    <xdr:to>
      <xdr:col>14</xdr:col>
      <xdr:colOff>666751</xdr:colOff>
      <xdr:row>16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B899F9-68D0-4D62-B7BA-A6FFDAA34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16</xdr:row>
      <xdr:rowOff>219075</xdr:rowOff>
    </xdr:from>
    <xdr:to>
      <xdr:col>14</xdr:col>
      <xdr:colOff>666751</xdr:colOff>
      <xdr:row>33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E422ED3-A2F5-4952-B331-23B6DE67A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0</xdr:rowOff>
    </xdr:from>
    <xdr:to>
      <xdr:col>14</xdr:col>
      <xdr:colOff>533401</xdr:colOff>
      <xdr:row>16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DDA066-DA55-4861-8480-C27DE659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16</xdr:row>
      <xdr:rowOff>76200</xdr:rowOff>
    </xdr:from>
    <xdr:to>
      <xdr:col>14</xdr:col>
      <xdr:colOff>514351</xdr:colOff>
      <xdr:row>32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A133C4-F672-4B62-895A-FA856003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"/>
  <sheetViews>
    <sheetView workbookViewId="0">
      <selection activeCell="AK1" sqref="AK1:AO10"/>
    </sheetView>
  </sheetViews>
  <sheetFormatPr defaultRowHeight="14.25"/>
  <cols>
    <col min="1" max="3" width="9" style="5"/>
    <col min="4" max="5" width="9" style="3"/>
    <col min="11" max="11" width="9" style="3"/>
    <col min="17" max="17" width="9" style="3"/>
    <col min="23" max="23" width="9" style="3"/>
  </cols>
  <sheetData>
    <row r="1" spans="1:47">
      <c r="A1" s="28" t="s">
        <v>4</v>
      </c>
      <c r="B1" s="29"/>
      <c r="C1" s="29"/>
      <c r="D1" s="29"/>
      <c r="E1" s="30"/>
      <c r="G1" s="27" t="s">
        <v>5</v>
      </c>
      <c r="H1" s="27"/>
      <c r="I1" s="27"/>
      <c r="J1" s="27"/>
      <c r="K1" s="27"/>
      <c r="M1" s="27" t="s">
        <v>9</v>
      </c>
      <c r="N1" s="27"/>
      <c r="O1" s="27"/>
      <c r="P1" s="27"/>
      <c r="Q1" s="27"/>
      <c r="S1" s="27" t="s">
        <v>10</v>
      </c>
      <c r="T1" s="27"/>
      <c r="U1" s="27"/>
      <c r="V1" s="27"/>
      <c r="W1" s="27"/>
      <c r="Y1" s="27" t="s">
        <v>11</v>
      </c>
      <c r="Z1" s="27"/>
      <c r="AA1" s="27"/>
      <c r="AB1" s="27"/>
      <c r="AC1" s="27"/>
      <c r="AE1" s="27" t="s">
        <v>12</v>
      </c>
      <c r="AF1" s="27"/>
      <c r="AG1" s="27"/>
      <c r="AH1" s="27"/>
      <c r="AI1" s="27"/>
      <c r="AK1" s="27" t="s">
        <v>23</v>
      </c>
      <c r="AL1" s="27"/>
      <c r="AM1" s="27"/>
      <c r="AN1" s="27"/>
      <c r="AO1" s="27"/>
      <c r="AQ1" s="11"/>
      <c r="AR1" s="11"/>
      <c r="AS1" s="11"/>
      <c r="AT1" s="11"/>
      <c r="AU1" s="11"/>
    </row>
    <row r="2" spans="1:47">
      <c r="A2" s="1" t="s">
        <v>2</v>
      </c>
      <c r="B2" s="1" t="s">
        <v>0</v>
      </c>
      <c r="C2" s="1" t="s">
        <v>1</v>
      </c>
      <c r="D2" s="4" t="s">
        <v>3</v>
      </c>
      <c r="E2" s="1" t="s">
        <v>6</v>
      </c>
      <c r="G2" s="6" t="s">
        <v>2</v>
      </c>
      <c r="H2" s="6" t="s">
        <v>0</v>
      </c>
      <c r="I2" s="6" t="s">
        <v>1</v>
      </c>
      <c r="J2" s="7" t="s">
        <v>3</v>
      </c>
      <c r="K2" s="1" t="s">
        <v>7</v>
      </c>
      <c r="M2" s="6" t="s">
        <v>2</v>
      </c>
      <c r="N2" s="6" t="s">
        <v>0</v>
      </c>
      <c r="O2" s="6" t="s">
        <v>1</v>
      </c>
      <c r="P2" s="7" t="s">
        <v>3</v>
      </c>
      <c r="Q2" s="1" t="s">
        <v>7</v>
      </c>
      <c r="S2" s="6" t="s">
        <v>2</v>
      </c>
      <c r="T2" s="6" t="s">
        <v>0</v>
      </c>
      <c r="U2" s="6" t="s">
        <v>1</v>
      </c>
      <c r="V2" s="7" t="s">
        <v>3</v>
      </c>
      <c r="W2" s="1" t="s">
        <v>8</v>
      </c>
      <c r="Y2" s="6" t="s">
        <v>2</v>
      </c>
      <c r="Z2" s="6" t="s">
        <v>0</v>
      </c>
      <c r="AA2" s="6" t="s">
        <v>1</v>
      </c>
      <c r="AB2" s="7" t="s">
        <v>3</v>
      </c>
      <c r="AC2" s="1" t="s">
        <v>7</v>
      </c>
      <c r="AE2" s="6" t="s">
        <v>2</v>
      </c>
      <c r="AF2" s="6" t="s">
        <v>0</v>
      </c>
      <c r="AG2" s="6" t="s">
        <v>1</v>
      </c>
      <c r="AH2" s="7" t="s">
        <v>3</v>
      </c>
      <c r="AI2" s="1" t="s">
        <v>7</v>
      </c>
      <c r="AK2" s="6" t="s">
        <v>2</v>
      </c>
      <c r="AL2" s="6" t="s">
        <v>0</v>
      </c>
      <c r="AM2" s="6" t="s">
        <v>1</v>
      </c>
      <c r="AN2" s="7" t="s">
        <v>3</v>
      </c>
      <c r="AO2" s="1" t="s">
        <v>7</v>
      </c>
      <c r="AQ2" s="2"/>
      <c r="AR2" s="2"/>
      <c r="AS2" s="2"/>
      <c r="AT2" s="2"/>
      <c r="AU2" s="2"/>
    </row>
    <row r="3" spans="1:47">
      <c r="A3" s="5">
        <v>0.05</v>
      </c>
      <c r="G3" s="12">
        <v>1</v>
      </c>
      <c r="H3" s="5">
        <v>3</v>
      </c>
      <c r="I3" s="5">
        <v>25</v>
      </c>
      <c r="J3" s="3">
        <v>25</v>
      </c>
      <c r="K3" s="3">
        <v>12</v>
      </c>
      <c r="M3" s="5">
        <v>1</v>
      </c>
      <c r="N3" s="5"/>
      <c r="O3" s="5">
        <v>10</v>
      </c>
      <c r="P3" s="3">
        <v>10</v>
      </c>
      <c r="S3" s="5">
        <v>1</v>
      </c>
      <c r="T3" s="5"/>
      <c r="U3" s="5">
        <v>10</v>
      </c>
      <c r="V3" s="3">
        <v>10</v>
      </c>
      <c r="Y3" s="5">
        <v>1</v>
      </c>
      <c r="Z3" s="5"/>
      <c r="AA3" s="5">
        <f>AB3</f>
        <v>20</v>
      </c>
      <c r="AB3" s="3">
        <v>20</v>
      </c>
      <c r="AC3" s="3"/>
      <c r="AE3" s="5"/>
      <c r="AF3" s="5"/>
      <c r="AG3" s="5">
        <f>AH3</f>
        <v>15</v>
      </c>
      <c r="AH3" s="3">
        <v>15</v>
      </c>
      <c r="AI3" s="3"/>
      <c r="AK3" s="5">
        <v>1</v>
      </c>
      <c r="AL3" s="5"/>
      <c r="AM3" s="5">
        <v>20</v>
      </c>
      <c r="AN3" s="3">
        <v>20</v>
      </c>
      <c r="AO3" s="3"/>
      <c r="AQ3" s="2"/>
      <c r="AR3" s="2"/>
      <c r="AS3" s="2"/>
      <c r="AT3" s="2"/>
      <c r="AU3" s="2"/>
    </row>
    <row r="4" spans="1:47">
      <c r="A4" s="5">
        <v>0.3</v>
      </c>
      <c r="G4" s="12">
        <v>1</v>
      </c>
      <c r="H4" s="5">
        <v>12</v>
      </c>
      <c r="I4" s="5">
        <v>50</v>
      </c>
      <c r="J4" s="3">
        <v>25</v>
      </c>
      <c r="K4" s="3">
        <v>48</v>
      </c>
      <c r="M4" s="5"/>
      <c r="N4" s="5">
        <v>1.5</v>
      </c>
      <c r="O4" s="5">
        <v>25</v>
      </c>
      <c r="P4" s="3">
        <v>15</v>
      </c>
      <c r="S4" s="5">
        <v>1</v>
      </c>
      <c r="T4" s="5">
        <v>1.5</v>
      </c>
      <c r="U4" s="5">
        <f>SUM($V$3:V4)</f>
        <v>25</v>
      </c>
      <c r="V4" s="3">
        <v>15</v>
      </c>
      <c r="Y4" s="5">
        <v>1</v>
      </c>
      <c r="Z4" s="5">
        <v>0.5</v>
      </c>
      <c r="AA4" s="5">
        <f>SUM($AB$3:AB4)</f>
        <v>25</v>
      </c>
      <c r="AB4" s="3">
        <v>5</v>
      </c>
      <c r="AC4" s="3"/>
      <c r="AE4" s="5"/>
      <c r="AF4" s="5">
        <v>1</v>
      </c>
      <c r="AG4" s="5">
        <f>SUM($AH$3:AH4)</f>
        <v>45</v>
      </c>
      <c r="AH4" s="3">
        <v>30</v>
      </c>
      <c r="AI4" s="3"/>
      <c r="AK4" s="5"/>
      <c r="AL4" s="5">
        <v>1</v>
      </c>
      <c r="AM4" s="5">
        <v>25</v>
      </c>
      <c r="AN4" s="3">
        <v>5</v>
      </c>
      <c r="AO4" s="3"/>
      <c r="AQ4" s="2"/>
      <c r="AR4" s="2"/>
      <c r="AS4" s="2"/>
      <c r="AT4" s="2"/>
      <c r="AU4" s="2"/>
    </row>
    <row r="5" spans="1:47">
      <c r="A5" s="5">
        <v>0.55000000000000004</v>
      </c>
      <c r="G5" s="12">
        <v>1</v>
      </c>
      <c r="H5" s="5">
        <v>2.5</v>
      </c>
      <c r="I5" s="5">
        <v>75</v>
      </c>
      <c r="J5" s="3">
        <v>25</v>
      </c>
      <c r="K5" s="3">
        <v>10</v>
      </c>
      <c r="M5" s="5"/>
      <c r="N5" s="5">
        <v>4.5</v>
      </c>
      <c r="O5" s="5">
        <v>50</v>
      </c>
      <c r="P5" s="3">
        <v>25</v>
      </c>
      <c r="S5" s="5">
        <v>1</v>
      </c>
      <c r="T5" s="5">
        <v>2.5</v>
      </c>
      <c r="U5" s="5">
        <f>SUM($V$3:V5)</f>
        <v>50</v>
      </c>
      <c r="V5" s="3">
        <v>25</v>
      </c>
      <c r="Y5" s="5">
        <v>1</v>
      </c>
      <c r="Z5" s="5">
        <v>4</v>
      </c>
      <c r="AA5" s="5">
        <f>SUM($AB$3:AB5)</f>
        <v>50</v>
      </c>
      <c r="AB5" s="3">
        <v>25</v>
      </c>
      <c r="AC5" s="3"/>
      <c r="AE5" s="5"/>
      <c r="AF5" s="5">
        <v>1</v>
      </c>
      <c r="AG5" s="5">
        <f>SUM($AH$3:AH5)</f>
        <v>50</v>
      </c>
      <c r="AH5" s="3">
        <v>5</v>
      </c>
      <c r="AI5" s="3"/>
      <c r="AK5" s="5"/>
      <c r="AL5" s="5">
        <v>2</v>
      </c>
      <c r="AM5" s="5">
        <v>50</v>
      </c>
      <c r="AN5" s="3">
        <v>25</v>
      </c>
      <c r="AO5" s="3"/>
      <c r="AQ5" s="2"/>
      <c r="AR5" s="2"/>
      <c r="AS5" s="2"/>
      <c r="AT5" s="2"/>
      <c r="AU5" s="2"/>
    </row>
    <row r="6" spans="1:47">
      <c r="A6" s="5">
        <v>0.8</v>
      </c>
      <c r="G6" s="12">
        <v>1</v>
      </c>
      <c r="H6" s="5">
        <v>12</v>
      </c>
      <c r="I6" s="5">
        <v>100</v>
      </c>
      <c r="J6" s="3">
        <v>25</v>
      </c>
      <c r="K6" s="3">
        <v>48</v>
      </c>
      <c r="M6" s="5"/>
      <c r="N6" s="5">
        <v>2.5</v>
      </c>
      <c r="O6" s="5">
        <v>75</v>
      </c>
      <c r="P6" s="3">
        <v>25</v>
      </c>
      <c r="S6" s="5">
        <v>1</v>
      </c>
      <c r="T6" s="5">
        <v>2.5</v>
      </c>
      <c r="U6" s="5">
        <f>SUM($V$3:V6)</f>
        <v>75</v>
      </c>
      <c r="V6" s="3">
        <v>25</v>
      </c>
      <c r="Y6" s="5">
        <v>1</v>
      </c>
      <c r="Z6" s="5">
        <v>1.5</v>
      </c>
      <c r="AA6" s="5">
        <f>SUM($AB$3:AB6)</f>
        <v>75</v>
      </c>
      <c r="AB6" s="3">
        <v>25</v>
      </c>
      <c r="AC6" s="3"/>
      <c r="AE6" s="5">
        <v>0.75</v>
      </c>
      <c r="AF6" s="5"/>
      <c r="AG6" s="5">
        <f>SUM($AH$3:AH6)</f>
        <v>57</v>
      </c>
      <c r="AH6" s="3">
        <v>7</v>
      </c>
      <c r="AI6" s="3"/>
      <c r="AK6" s="5">
        <v>1</v>
      </c>
      <c r="AL6" s="5"/>
      <c r="AM6" s="5">
        <v>72</v>
      </c>
      <c r="AN6" s="3">
        <v>22</v>
      </c>
      <c r="AO6" s="3"/>
      <c r="AQ6" s="2"/>
      <c r="AR6" s="2"/>
      <c r="AS6" s="2"/>
      <c r="AT6" s="2"/>
      <c r="AU6" s="2"/>
    </row>
    <row r="7" spans="1:47">
      <c r="A7" s="5">
        <v>0.9</v>
      </c>
      <c r="G7" s="12">
        <v>1</v>
      </c>
      <c r="H7" s="5">
        <v>5</v>
      </c>
      <c r="I7" s="5">
        <v>125</v>
      </c>
      <c r="J7" s="3">
        <v>25</v>
      </c>
      <c r="K7" s="3">
        <v>20</v>
      </c>
      <c r="M7" s="5"/>
      <c r="N7" s="5">
        <v>4.5</v>
      </c>
      <c r="O7" s="5">
        <v>100</v>
      </c>
      <c r="P7" s="3">
        <v>25</v>
      </c>
      <c r="S7" s="5">
        <v>1</v>
      </c>
      <c r="T7" s="5">
        <v>3</v>
      </c>
      <c r="U7" s="5">
        <f>SUM($V$3:V7)</f>
        <v>100</v>
      </c>
      <c r="V7" s="3">
        <v>25</v>
      </c>
      <c r="Y7" s="5">
        <v>1</v>
      </c>
      <c r="Z7" s="5">
        <v>6.5</v>
      </c>
      <c r="AA7" s="5">
        <f>SUM($AB$3:AB7)</f>
        <v>100</v>
      </c>
      <c r="AB7" s="3">
        <v>25</v>
      </c>
      <c r="AC7" s="3"/>
      <c r="AE7" s="5">
        <v>1</v>
      </c>
      <c r="AF7" s="5"/>
      <c r="AG7" s="5">
        <f>SUM($AH$3:AH7)</f>
        <v>63</v>
      </c>
      <c r="AH7" s="3">
        <v>6</v>
      </c>
      <c r="AI7" s="3"/>
      <c r="AK7" s="5"/>
      <c r="AL7" s="5">
        <v>50</v>
      </c>
      <c r="AM7" s="5">
        <v>82</v>
      </c>
      <c r="AN7" s="3">
        <v>10</v>
      </c>
      <c r="AO7" s="3"/>
      <c r="AQ7" s="2"/>
      <c r="AR7" s="2"/>
      <c r="AS7" s="2"/>
      <c r="AT7" s="2"/>
      <c r="AU7" s="2"/>
    </row>
    <row r="8" spans="1:47">
      <c r="A8" s="5">
        <v>1</v>
      </c>
      <c r="D8" s="3">
        <v>17</v>
      </c>
      <c r="G8" s="12">
        <v>1</v>
      </c>
      <c r="H8" s="5">
        <v>3</v>
      </c>
      <c r="I8" s="5">
        <v>150</v>
      </c>
      <c r="J8" s="3">
        <v>25</v>
      </c>
      <c r="K8" s="3">
        <v>12</v>
      </c>
      <c r="M8" s="5"/>
      <c r="N8" s="5">
        <v>4.5</v>
      </c>
      <c r="O8" s="5">
        <v>125</v>
      </c>
      <c r="P8" s="3">
        <v>25</v>
      </c>
      <c r="S8" s="5">
        <v>1</v>
      </c>
      <c r="T8" s="5"/>
      <c r="U8" s="5">
        <f>SUM($V$3:V8)</f>
        <v>106</v>
      </c>
      <c r="V8" s="3">
        <v>6</v>
      </c>
      <c r="Y8" s="5">
        <v>1</v>
      </c>
      <c r="Z8" s="5">
        <v>3.5</v>
      </c>
      <c r="AA8" s="5">
        <f>SUM($AB$3:AB8)</f>
        <v>125</v>
      </c>
      <c r="AB8" s="3">
        <v>25</v>
      </c>
      <c r="AC8" s="3"/>
      <c r="AE8" s="5"/>
      <c r="AF8" s="5">
        <v>1</v>
      </c>
      <c r="AG8" s="5">
        <f>SUM($AH$3:AH8)</f>
        <v>75</v>
      </c>
      <c r="AH8" s="3">
        <v>12</v>
      </c>
      <c r="AI8" s="3"/>
      <c r="AK8" s="5"/>
      <c r="AL8" s="5"/>
      <c r="AM8" s="5"/>
      <c r="AN8" s="3"/>
      <c r="AO8" s="3"/>
      <c r="AQ8" s="2"/>
      <c r="AR8" s="2"/>
      <c r="AS8" s="2"/>
      <c r="AT8" s="2"/>
      <c r="AU8" s="2"/>
    </row>
    <row r="9" spans="1:47">
      <c r="A9" s="5">
        <v>1</v>
      </c>
      <c r="B9" s="5">
        <v>2</v>
      </c>
      <c r="D9" s="3">
        <v>50</v>
      </c>
      <c r="G9" s="12">
        <v>1</v>
      </c>
      <c r="H9" s="5">
        <v>3</v>
      </c>
      <c r="I9" s="5">
        <v>175</v>
      </c>
      <c r="J9" s="3">
        <v>25</v>
      </c>
      <c r="K9" s="3">
        <v>12</v>
      </c>
      <c r="M9" s="5"/>
      <c r="N9" s="5">
        <v>2.5</v>
      </c>
      <c r="O9" s="5">
        <v>150</v>
      </c>
      <c r="P9" s="3">
        <v>25</v>
      </c>
      <c r="S9" s="5">
        <v>1</v>
      </c>
      <c r="T9" s="5">
        <v>1.5</v>
      </c>
      <c r="U9" s="5">
        <f>SUM($V$3:V9)</f>
        <v>125</v>
      </c>
      <c r="V9" s="3">
        <v>19</v>
      </c>
      <c r="Y9" s="5">
        <v>1</v>
      </c>
      <c r="Z9" s="5">
        <v>3.5</v>
      </c>
      <c r="AA9" s="5">
        <f>SUM($AB$3:AB9)</f>
        <v>150</v>
      </c>
      <c r="AB9" s="3">
        <v>25</v>
      </c>
      <c r="AC9" s="3"/>
      <c r="AE9" s="5"/>
      <c r="AF9" s="5">
        <v>3.5</v>
      </c>
      <c r="AG9" s="5">
        <f>SUM($AH$3:AH9)</f>
        <v>100</v>
      </c>
      <c r="AH9" s="3">
        <v>25</v>
      </c>
      <c r="AI9" s="3"/>
      <c r="AK9" s="5"/>
      <c r="AL9" s="5"/>
      <c r="AM9" s="5"/>
      <c r="AN9" s="3"/>
      <c r="AO9" s="3"/>
      <c r="AQ9" s="2"/>
      <c r="AR9" s="2"/>
      <c r="AS9" s="2"/>
      <c r="AT9" s="2"/>
      <c r="AU9" s="2"/>
    </row>
    <row r="10" spans="1:47">
      <c r="A10" s="5">
        <v>0.75</v>
      </c>
      <c r="D10" s="3">
        <v>15</v>
      </c>
      <c r="G10" s="12">
        <v>1</v>
      </c>
      <c r="H10" s="5">
        <v>4</v>
      </c>
      <c r="I10" s="5">
        <v>200</v>
      </c>
      <c r="J10" s="3">
        <v>25</v>
      </c>
      <c r="K10" s="3">
        <v>16</v>
      </c>
      <c r="M10" s="5"/>
      <c r="N10" s="5">
        <v>2</v>
      </c>
      <c r="O10" s="5">
        <v>175</v>
      </c>
      <c r="P10" s="3">
        <v>25</v>
      </c>
      <c r="S10" s="5">
        <v>1</v>
      </c>
      <c r="T10" s="5">
        <v>3</v>
      </c>
      <c r="U10" s="5">
        <f>SUM($V$3:V10)</f>
        <v>150</v>
      </c>
      <c r="V10" s="3">
        <v>25</v>
      </c>
      <c r="Y10" s="5">
        <v>1</v>
      </c>
      <c r="Z10" s="5">
        <v>4.5</v>
      </c>
      <c r="AA10" s="5">
        <f>SUM($AB$3:AB10)</f>
        <v>175</v>
      </c>
      <c r="AB10" s="3">
        <v>25</v>
      </c>
      <c r="AC10" s="3"/>
      <c r="AE10" s="5"/>
      <c r="AF10" s="5">
        <v>4</v>
      </c>
      <c r="AG10" s="5">
        <f>SUM($AH$3:AH10)</f>
        <v>125</v>
      </c>
      <c r="AH10" s="3">
        <v>25</v>
      </c>
      <c r="AI10" s="3"/>
      <c r="AK10" s="5"/>
      <c r="AL10" s="5"/>
      <c r="AM10" s="5"/>
      <c r="AN10" s="3"/>
      <c r="AO10" s="3"/>
      <c r="AQ10" s="2"/>
      <c r="AR10" s="2"/>
      <c r="AS10" s="2"/>
      <c r="AT10" s="2"/>
      <c r="AU10" s="2"/>
    </row>
    <row r="11" spans="1:47">
      <c r="A11" s="5">
        <v>1</v>
      </c>
      <c r="D11" s="3">
        <v>15</v>
      </c>
      <c r="G11" s="12">
        <v>1</v>
      </c>
      <c r="H11" s="5">
        <v>8</v>
      </c>
      <c r="I11" s="5">
        <v>225</v>
      </c>
      <c r="J11" s="3">
        <v>25</v>
      </c>
      <c r="K11" s="3">
        <v>32</v>
      </c>
      <c r="M11" s="5"/>
      <c r="N11" s="5">
        <v>4.5</v>
      </c>
      <c r="O11" s="5">
        <v>200</v>
      </c>
      <c r="P11" s="3">
        <v>25</v>
      </c>
      <c r="S11" s="5">
        <v>1</v>
      </c>
      <c r="T11" s="5">
        <v>2.5</v>
      </c>
      <c r="U11" s="5">
        <f>SUM($V$3:V11)</f>
        <v>175</v>
      </c>
      <c r="V11" s="3">
        <v>25</v>
      </c>
      <c r="Y11" s="5">
        <v>1</v>
      </c>
      <c r="Z11" s="5">
        <v>7</v>
      </c>
      <c r="AA11" s="5">
        <f>SUM($AB$3:AB11)</f>
        <v>200</v>
      </c>
      <c r="AB11" s="3">
        <v>25</v>
      </c>
      <c r="AC11" s="3"/>
      <c r="AE11" s="5"/>
      <c r="AF11" s="5">
        <v>50</v>
      </c>
      <c r="AG11" s="5">
        <f>SUM($AH$3:AH11)</f>
        <v>137</v>
      </c>
      <c r="AH11" s="3">
        <v>12</v>
      </c>
      <c r="AI11" s="3"/>
      <c r="AK11" s="5"/>
      <c r="AL11" s="5"/>
      <c r="AM11" s="5"/>
      <c r="AN11" s="3"/>
      <c r="AO11" s="3"/>
      <c r="AQ11" s="2"/>
      <c r="AR11" s="2"/>
      <c r="AS11" s="2"/>
      <c r="AT11" s="2"/>
      <c r="AU11" s="2"/>
    </row>
    <row r="12" spans="1:47">
      <c r="A12" s="5">
        <v>1</v>
      </c>
      <c r="B12" s="5">
        <v>6</v>
      </c>
      <c r="D12" s="3">
        <v>20</v>
      </c>
      <c r="G12" s="12">
        <v>1</v>
      </c>
      <c r="H12" s="5">
        <v>8.5</v>
      </c>
      <c r="I12" s="5">
        <v>250</v>
      </c>
      <c r="J12" s="3">
        <v>25</v>
      </c>
      <c r="K12" s="3">
        <v>34</v>
      </c>
      <c r="M12" s="5"/>
      <c r="N12" s="5">
        <v>4</v>
      </c>
      <c r="O12" s="5">
        <v>225</v>
      </c>
      <c r="P12" s="3">
        <v>25</v>
      </c>
      <c r="S12" s="5">
        <v>1</v>
      </c>
      <c r="T12" s="5"/>
      <c r="U12" s="5">
        <f>SUM($V$3:V12)</f>
        <v>192</v>
      </c>
      <c r="V12" s="3">
        <v>17</v>
      </c>
      <c r="Y12" s="5">
        <v>1</v>
      </c>
      <c r="Z12" s="5">
        <v>7</v>
      </c>
      <c r="AA12" s="5">
        <f>SUM($AB$3:AB12)</f>
        <v>225</v>
      </c>
      <c r="AB12" s="3">
        <v>25</v>
      </c>
      <c r="AC12" s="3"/>
      <c r="AE12" s="5"/>
      <c r="AF12" s="5"/>
      <c r="AG12" s="5"/>
      <c r="AH12" s="3"/>
      <c r="AI12" s="3"/>
      <c r="AK12" s="5"/>
      <c r="AL12" s="5"/>
      <c r="AM12" s="5"/>
      <c r="AN12" s="3"/>
      <c r="AO12" s="3"/>
      <c r="AQ12" s="2"/>
      <c r="AR12" s="2"/>
      <c r="AS12" s="2"/>
      <c r="AT12" s="2"/>
      <c r="AU12" s="2"/>
    </row>
    <row r="13" spans="1:47">
      <c r="A13" s="5">
        <v>1</v>
      </c>
      <c r="B13" s="5">
        <v>2</v>
      </c>
      <c r="D13" s="3">
        <v>25</v>
      </c>
      <c r="G13" s="12">
        <v>1</v>
      </c>
      <c r="H13" s="5"/>
      <c r="I13" s="5">
        <v>252</v>
      </c>
      <c r="J13" s="3">
        <v>2</v>
      </c>
      <c r="M13" s="5"/>
      <c r="N13" s="5">
        <v>9</v>
      </c>
      <c r="O13" s="5">
        <v>250</v>
      </c>
      <c r="P13" s="3">
        <v>25</v>
      </c>
      <c r="S13" s="5">
        <v>1</v>
      </c>
      <c r="T13" s="5">
        <v>1</v>
      </c>
      <c r="U13" s="5">
        <f>SUM($V$3:V13)</f>
        <v>200</v>
      </c>
      <c r="V13" s="3">
        <v>8</v>
      </c>
      <c r="Y13" s="5">
        <v>1</v>
      </c>
      <c r="Z13" s="5">
        <v>4</v>
      </c>
      <c r="AA13" s="5">
        <f>SUM($AB$3:AB13)</f>
        <v>250</v>
      </c>
      <c r="AB13" s="3">
        <v>25</v>
      </c>
      <c r="AC13" s="3"/>
      <c r="AE13" s="5"/>
      <c r="AF13" s="5"/>
      <c r="AG13" s="5"/>
      <c r="AH13" s="3"/>
      <c r="AI13" s="3"/>
      <c r="AK13" s="5"/>
      <c r="AL13" s="5"/>
      <c r="AM13" s="5"/>
      <c r="AN13" s="3"/>
      <c r="AO13" s="3"/>
      <c r="AQ13" s="2"/>
      <c r="AR13" s="2"/>
      <c r="AS13" s="2"/>
      <c r="AT13" s="2"/>
      <c r="AU13" s="2"/>
    </row>
    <row r="14" spans="1:47">
      <c r="A14" s="5">
        <v>1</v>
      </c>
      <c r="B14" s="5">
        <v>2</v>
      </c>
      <c r="D14" s="3">
        <v>25</v>
      </c>
      <c r="G14" s="12">
        <v>1</v>
      </c>
      <c r="H14" s="5">
        <v>3.5</v>
      </c>
      <c r="I14" s="5">
        <v>275</v>
      </c>
      <c r="J14" s="3">
        <v>23</v>
      </c>
      <c r="M14" s="5"/>
      <c r="N14" s="5">
        <v>6</v>
      </c>
      <c r="O14" s="5">
        <v>275</v>
      </c>
      <c r="P14" s="3">
        <v>25</v>
      </c>
      <c r="S14" s="5">
        <v>1</v>
      </c>
      <c r="T14" s="5">
        <v>3</v>
      </c>
      <c r="U14" s="5">
        <f>SUM($V$3:V14)</f>
        <v>225</v>
      </c>
      <c r="V14" s="3">
        <v>25</v>
      </c>
      <c r="Y14" s="5">
        <v>1</v>
      </c>
      <c r="Z14" s="5">
        <v>29</v>
      </c>
      <c r="AA14" s="5">
        <f>SUM($AB$3:AB14)</f>
        <v>265</v>
      </c>
      <c r="AB14" s="3">
        <v>15</v>
      </c>
      <c r="AC14" s="3"/>
      <c r="AE14" s="5"/>
      <c r="AF14" s="5"/>
      <c r="AG14" s="5"/>
      <c r="AH14" s="3"/>
      <c r="AI14" s="3"/>
      <c r="AK14" s="5"/>
      <c r="AL14" s="5"/>
      <c r="AM14" s="5"/>
      <c r="AN14" s="3"/>
      <c r="AO14" s="3"/>
      <c r="AQ14" s="2"/>
      <c r="AR14" s="2"/>
      <c r="AS14" s="2"/>
      <c r="AT14" s="2"/>
      <c r="AU14" s="2"/>
    </row>
    <row r="15" spans="1:47">
      <c r="A15" s="5">
        <v>1</v>
      </c>
      <c r="B15" s="5">
        <v>3</v>
      </c>
      <c r="D15" s="3">
        <v>25</v>
      </c>
      <c r="G15" s="12">
        <v>1</v>
      </c>
      <c r="H15" s="5">
        <v>7</v>
      </c>
      <c r="I15" s="5">
        <v>300</v>
      </c>
      <c r="J15" s="3">
        <v>25</v>
      </c>
      <c r="M15" s="5"/>
      <c r="N15" s="5">
        <v>12</v>
      </c>
      <c r="O15" s="5">
        <v>300</v>
      </c>
      <c r="P15" s="3">
        <v>25</v>
      </c>
      <c r="S15" s="5">
        <v>1</v>
      </c>
      <c r="T15" s="5">
        <v>11</v>
      </c>
      <c r="U15" s="5">
        <f>SUM($V$3:V15)</f>
        <v>250</v>
      </c>
      <c r="V15" s="3">
        <v>25</v>
      </c>
      <c r="Y15" s="5"/>
      <c r="Z15" s="5"/>
      <c r="AA15" s="5"/>
      <c r="AB15" s="3"/>
      <c r="AC15" s="3"/>
      <c r="AE15" s="5"/>
      <c r="AF15" s="5"/>
      <c r="AG15" s="5"/>
      <c r="AH15" s="3"/>
      <c r="AI15" s="3"/>
      <c r="AK15" s="5"/>
      <c r="AL15" s="5"/>
      <c r="AM15" s="5"/>
      <c r="AN15" s="3"/>
      <c r="AO15" s="3"/>
      <c r="AQ15" s="2"/>
      <c r="AR15" s="2"/>
      <c r="AS15" s="2"/>
      <c r="AT15" s="2"/>
      <c r="AU15" s="2"/>
    </row>
    <row r="16" spans="1:47">
      <c r="A16" s="5">
        <v>1</v>
      </c>
      <c r="B16" s="5">
        <v>5</v>
      </c>
      <c r="D16" s="3">
        <v>25</v>
      </c>
      <c r="G16" s="12">
        <v>1</v>
      </c>
      <c r="H16" s="5">
        <v>4.5</v>
      </c>
      <c r="I16" s="5">
        <v>325</v>
      </c>
      <c r="J16" s="3">
        <v>25</v>
      </c>
      <c r="M16" s="5"/>
      <c r="N16" s="5">
        <v>50</v>
      </c>
      <c r="O16" s="5">
        <v>306</v>
      </c>
      <c r="P16" s="3">
        <v>6</v>
      </c>
      <c r="S16" s="5">
        <v>1</v>
      </c>
      <c r="T16" s="5">
        <v>13</v>
      </c>
      <c r="U16" s="5">
        <f>SUM($V$3:V16)</f>
        <v>275</v>
      </c>
      <c r="V16" s="3">
        <v>25</v>
      </c>
      <c r="Y16" s="5"/>
      <c r="Z16" s="5"/>
      <c r="AA16" s="5"/>
      <c r="AB16" s="3"/>
      <c r="AC16" s="3"/>
      <c r="AE16" s="5"/>
      <c r="AF16" s="5"/>
      <c r="AG16" s="5"/>
      <c r="AH16" s="3"/>
      <c r="AI16" s="3"/>
      <c r="AK16" s="5"/>
      <c r="AL16" s="5"/>
      <c r="AM16" s="5"/>
      <c r="AN16" s="3"/>
      <c r="AO16" s="3"/>
      <c r="AQ16" s="2"/>
      <c r="AR16" s="2"/>
      <c r="AS16" s="2"/>
      <c r="AT16" s="2"/>
      <c r="AU16" s="2"/>
    </row>
    <row r="17" spans="1:47">
      <c r="A17" s="5">
        <v>1</v>
      </c>
      <c r="B17" s="5">
        <v>22</v>
      </c>
      <c r="D17" s="3">
        <v>20</v>
      </c>
      <c r="G17" s="12">
        <v>1</v>
      </c>
      <c r="H17" s="5">
        <v>8</v>
      </c>
      <c r="I17" s="5">
        <v>350</v>
      </c>
      <c r="J17" s="3">
        <v>25</v>
      </c>
      <c r="M17" s="5"/>
      <c r="N17" s="5"/>
      <c r="O17" s="5"/>
      <c r="P17" s="3"/>
      <c r="S17" s="5">
        <v>1</v>
      </c>
      <c r="T17" s="5">
        <v>28.5</v>
      </c>
      <c r="U17" s="5">
        <f>SUM($V$3:V17)</f>
        <v>300</v>
      </c>
      <c r="V17" s="3">
        <v>25</v>
      </c>
      <c r="Y17" s="5"/>
      <c r="Z17" s="5"/>
      <c r="AA17" s="5"/>
      <c r="AB17" s="3"/>
      <c r="AC17" s="3"/>
      <c r="AE17" s="5"/>
      <c r="AF17" s="5"/>
      <c r="AG17" s="5"/>
      <c r="AH17" s="3"/>
      <c r="AI17" s="3"/>
      <c r="AK17" s="5"/>
      <c r="AL17" s="5"/>
      <c r="AM17" s="5"/>
      <c r="AN17" s="3"/>
      <c r="AO17" s="3"/>
      <c r="AQ17" s="2"/>
      <c r="AR17" s="2"/>
      <c r="AS17" s="2"/>
      <c r="AT17" s="2"/>
      <c r="AU17" s="2"/>
    </row>
    <row r="18" spans="1:47">
      <c r="G18" s="12">
        <v>1</v>
      </c>
      <c r="H18" s="5">
        <v>22.5</v>
      </c>
      <c r="I18" s="5">
        <v>375</v>
      </c>
      <c r="J18" s="3">
        <v>25</v>
      </c>
      <c r="M18" s="5"/>
      <c r="N18" s="5"/>
      <c r="O18" s="5"/>
      <c r="P18" s="3"/>
      <c r="S18" s="5">
        <v>1</v>
      </c>
      <c r="T18" s="5">
        <v>11</v>
      </c>
      <c r="U18" s="5">
        <f>SUM($V$3:V18)</f>
        <v>325</v>
      </c>
      <c r="V18" s="3">
        <v>25</v>
      </c>
      <c r="Y18" s="5"/>
      <c r="Z18" s="5"/>
      <c r="AA18" s="5"/>
      <c r="AB18" s="3"/>
      <c r="AC18" s="3"/>
      <c r="AE18" s="5"/>
      <c r="AF18" s="5"/>
      <c r="AG18" s="5"/>
      <c r="AH18" s="3"/>
      <c r="AI18" s="3"/>
      <c r="AK18" s="5"/>
      <c r="AL18" s="5"/>
      <c r="AM18" s="5"/>
      <c r="AN18" s="3"/>
      <c r="AO18" s="3"/>
      <c r="AQ18" s="2"/>
      <c r="AR18" s="2"/>
      <c r="AS18" s="2"/>
      <c r="AT18" s="2"/>
      <c r="AU18" s="2"/>
    </row>
    <row r="19" spans="1:47">
      <c r="G19" s="12">
        <v>1</v>
      </c>
      <c r="H19" s="5">
        <v>10</v>
      </c>
      <c r="I19" s="5">
        <v>400</v>
      </c>
      <c r="J19" s="3">
        <v>25</v>
      </c>
      <c r="M19" s="5"/>
      <c r="N19" s="5"/>
      <c r="O19" s="5"/>
      <c r="P19" s="3"/>
      <c r="S19" s="5">
        <v>1</v>
      </c>
      <c r="T19" s="5">
        <v>13</v>
      </c>
      <c r="U19" s="5">
        <f>SUM($V$3:V19)</f>
        <v>350</v>
      </c>
      <c r="V19" s="3">
        <v>25</v>
      </c>
      <c r="Y19" s="5"/>
      <c r="Z19" s="5"/>
      <c r="AA19" s="5"/>
      <c r="AB19" s="3"/>
      <c r="AC19" s="3"/>
      <c r="AE19" s="5"/>
      <c r="AF19" s="5"/>
      <c r="AG19" s="5"/>
      <c r="AH19" s="3"/>
      <c r="AI19" s="3"/>
      <c r="AK19" s="5"/>
      <c r="AL19" s="5"/>
      <c r="AM19" s="5"/>
      <c r="AN19" s="3"/>
      <c r="AO19" s="3"/>
      <c r="AQ19" s="2"/>
      <c r="AR19" s="2"/>
      <c r="AS19" s="2"/>
      <c r="AT19" s="2"/>
      <c r="AU19" s="2"/>
    </row>
    <row r="20" spans="1:47">
      <c r="G20" s="12">
        <v>1</v>
      </c>
      <c r="H20" s="5">
        <v>20</v>
      </c>
      <c r="I20" s="5">
        <v>425</v>
      </c>
      <c r="J20" s="3">
        <v>25</v>
      </c>
      <c r="M20" s="5"/>
      <c r="N20" s="5"/>
      <c r="O20" s="5"/>
      <c r="P20" s="3"/>
      <c r="S20" s="5">
        <v>1</v>
      </c>
      <c r="T20" s="5">
        <v>9.5</v>
      </c>
      <c r="U20" s="5">
        <f>SUM($V$3:V20)</f>
        <v>375</v>
      </c>
      <c r="V20" s="3">
        <v>25</v>
      </c>
      <c r="Y20" s="5"/>
      <c r="Z20" s="5"/>
      <c r="AA20" s="5"/>
      <c r="AB20" s="3"/>
      <c r="AC20" s="3"/>
      <c r="AE20" s="5"/>
      <c r="AF20" s="5"/>
      <c r="AG20" s="5"/>
      <c r="AH20" s="3"/>
      <c r="AI20" s="3"/>
      <c r="AK20" s="5"/>
      <c r="AL20" s="5"/>
      <c r="AM20" s="5"/>
      <c r="AN20" s="3"/>
      <c r="AO20" s="3"/>
      <c r="AQ20" s="2"/>
      <c r="AR20" s="2"/>
      <c r="AS20" s="2"/>
      <c r="AT20" s="2"/>
      <c r="AU20" s="2"/>
    </row>
    <row r="21" spans="1:47">
      <c r="G21" s="12">
        <v>1</v>
      </c>
      <c r="H21" s="5">
        <v>10</v>
      </c>
      <c r="I21" s="5">
        <v>450</v>
      </c>
      <c r="J21" s="3">
        <v>25</v>
      </c>
      <c r="M21" s="5"/>
      <c r="N21" s="5"/>
      <c r="O21" s="5"/>
      <c r="P21" s="3"/>
      <c r="S21" s="5">
        <v>1</v>
      </c>
      <c r="T21" s="5">
        <v>9.5</v>
      </c>
      <c r="U21" s="5">
        <f>SUM($V$3:V21)</f>
        <v>400</v>
      </c>
      <c r="V21" s="3">
        <v>25</v>
      </c>
      <c r="Y21" s="5"/>
      <c r="Z21" s="5"/>
      <c r="AA21" s="5"/>
      <c r="AB21" s="3"/>
      <c r="AC21" s="3"/>
      <c r="AE21" s="5"/>
      <c r="AF21" s="5"/>
      <c r="AG21" s="5"/>
      <c r="AH21" s="3"/>
      <c r="AI21" s="3"/>
      <c r="AK21" s="5"/>
      <c r="AL21" s="5"/>
      <c r="AM21" s="5"/>
      <c r="AN21" s="3"/>
      <c r="AO21" s="3"/>
      <c r="AQ21" s="2"/>
      <c r="AR21" s="2"/>
      <c r="AS21" s="2"/>
      <c r="AT21" s="2"/>
      <c r="AU21" s="2"/>
    </row>
    <row r="22" spans="1:47">
      <c r="G22" s="12">
        <v>1</v>
      </c>
      <c r="H22" s="5">
        <v>3.5</v>
      </c>
      <c r="I22" s="5">
        <v>475</v>
      </c>
      <c r="J22" s="3">
        <v>25</v>
      </c>
      <c r="M22" s="5"/>
      <c r="N22" s="5"/>
      <c r="O22" s="5"/>
      <c r="P22" s="3"/>
      <c r="S22" s="5">
        <v>1</v>
      </c>
      <c r="T22" s="5">
        <v>24.5</v>
      </c>
      <c r="U22" s="5">
        <f>SUM($V$3:V22)</f>
        <v>425</v>
      </c>
      <c r="V22" s="3">
        <v>25</v>
      </c>
      <c r="Y22" s="5"/>
      <c r="Z22" s="5"/>
      <c r="AA22" s="5"/>
      <c r="AB22" s="3"/>
      <c r="AC22" s="3"/>
      <c r="AE22" s="5"/>
      <c r="AF22" s="5"/>
      <c r="AG22" s="5"/>
      <c r="AH22" s="3"/>
      <c r="AI22" s="3"/>
      <c r="AK22" s="5"/>
      <c r="AL22" s="5"/>
      <c r="AM22" s="5"/>
      <c r="AN22" s="3"/>
      <c r="AO22" s="3"/>
      <c r="AQ22" s="2"/>
      <c r="AR22" s="2"/>
      <c r="AS22" s="2"/>
      <c r="AT22" s="2"/>
      <c r="AU22" s="2"/>
    </row>
    <row r="23" spans="1:47">
      <c r="G23" s="12">
        <v>1</v>
      </c>
      <c r="H23" s="5">
        <v>0</v>
      </c>
      <c r="I23" s="5">
        <v>500</v>
      </c>
      <c r="J23" s="3">
        <v>25</v>
      </c>
      <c r="M23" s="5"/>
      <c r="N23" s="5"/>
      <c r="O23" s="5"/>
      <c r="P23" s="3"/>
      <c r="S23" s="5">
        <v>1</v>
      </c>
      <c r="T23" s="5">
        <v>1</v>
      </c>
      <c r="U23" s="5">
        <f>SUM($V$3:V23)</f>
        <v>450</v>
      </c>
      <c r="V23" s="3">
        <v>25</v>
      </c>
      <c r="Y23" s="5"/>
      <c r="Z23" s="5"/>
      <c r="AA23" s="5"/>
      <c r="AB23" s="3"/>
      <c r="AC23" s="3"/>
      <c r="AE23" s="5"/>
      <c r="AF23" s="5"/>
      <c r="AG23" s="5"/>
      <c r="AH23" s="3"/>
      <c r="AI23" s="3"/>
      <c r="AK23" s="5"/>
      <c r="AL23" s="5"/>
      <c r="AM23" s="5"/>
      <c r="AN23" s="3"/>
      <c r="AO23" s="3"/>
      <c r="AQ23" s="2"/>
      <c r="AR23" s="2"/>
      <c r="AS23" s="2"/>
      <c r="AT23" s="2"/>
      <c r="AU23" s="2"/>
    </row>
    <row r="24" spans="1:47">
      <c r="G24" s="12">
        <v>1</v>
      </c>
      <c r="H24" s="5">
        <v>0</v>
      </c>
      <c r="I24" s="5">
        <v>525</v>
      </c>
      <c r="J24" s="3">
        <v>25</v>
      </c>
      <c r="M24" s="5"/>
      <c r="N24" s="5"/>
      <c r="O24" s="5"/>
      <c r="P24" s="3"/>
      <c r="S24" s="5">
        <v>1</v>
      </c>
      <c r="T24" s="5"/>
      <c r="U24" s="5">
        <f>SUM($V$3:V24)</f>
        <v>454</v>
      </c>
      <c r="V24" s="3">
        <v>4</v>
      </c>
      <c r="Y24" s="5"/>
      <c r="Z24" s="5"/>
      <c r="AA24" s="5"/>
      <c r="AB24" s="3"/>
      <c r="AC24" s="3"/>
      <c r="AE24" s="5"/>
      <c r="AF24" s="5"/>
      <c r="AG24" s="5"/>
      <c r="AH24" s="3"/>
      <c r="AI24" s="3"/>
      <c r="AK24" s="5"/>
      <c r="AL24" s="5"/>
      <c r="AM24" s="5"/>
      <c r="AN24" s="3"/>
      <c r="AO24" s="3"/>
      <c r="AQ24" s="2"/>
      <c r="AR24" s="2"/>
      <c r="AS24" s="2"/>
      <c r="AT24" s="2"/>
      <c r="AU24" s="2"/>
    </row>
    <row r="25" spans="1:47">
      <c r="G25" s="12">
        <v>1</v>
      </c>
      <c r="H25" s="5">
        <v>0</v>
      </c>
      <c r="I25" s="5">
        <v>527</v>
      </c>
      <c r="J25" s="3">
        <v>2</v>
      </c>
      <c r="M25" s="5"/>
      <c r="N25" s="5"/>
      <c r="O25" s="5"/>
      <c r="P25" s="3"/>
      <c r="S25" s="5"/>
      <c r="T25" s="5"/>
      <c r="U25" s="5"/>
      <c r="V25" s="3"/>
      <c r="Y25" s="5"/>
      <c r="Z25" s="5"/>
      <c r="AA25" s="5"/>
      <c r="AB25" s="3"/>
      <c r="AC25" s="3"/>
      <c r="AE25" s="5"/>
      <c r="AF25" s="5"/>
      <c r="AG25" s="5"/>
      <c r="AH25" s="3"/>
      <c r="AI25" s="3"/>
      <c r="AK25" s="5"/>
      <c r="AL25" s="5"/>
      <c r="AM25" s="5"/>
      <c r="AN25" s="3"/>
      <c r="AO25" s="3"/>
      <c r="AQ25" s="2"/>
      <c r="AR25" s="2"/>
      <c r="AS25" s="2"/>
      <c r="AT25" s="2"/>
      <c r="AU25" s="2"/>
    </row>
    <row r="26" spans="1:47">
      <c r="G26" s="12">
        <v>1</v>
      </c>
      <c r="H26" s="5">
        <v>2</v>
      </c>
      <c r="I26" s="5">
        <v>550</v>
      </c>
      <c r="J26" s="3">
        <v>23</v>
      </c>
      <c r="M26" s="5"/>
      <c r="N26" s="5"/>
      <c r="O26" s="5"/>
      <c r="P26" s="3"/>
      <c r="S26" s="5"/>
      <c r="T26" s="5"/>
      <c r="U26" s="5"/>
      <c r="V26" s="3"/>
      <c r="Y26" s="5"/>
      <c r="Z26" s="5"/>
      <c r="AA26" s="5"/>
      <c r="AB26" s="3"/>
      <c r="AC26" s="3"/>
      <c r="AE26" s="5"/>
      <c r="AF26" s="5"/>
      <c r="AG26" s="5"/>
      <c r="AH26" s="3"/>
      <c r="AI26" s="3"/>
      <c r="AK26" s="5"/>
      <c r="AL26" s="5"/>
      <c r="AM26" s="5"/>
      <c r="AN26" s="3"/>
      <c r="AO26" s="3"/>
      <c r="AQ26" s="2"/>
      <c r="AR26" s="2"/>
      <c r="AS26" s="2"/>
      <c r="AT26" s="2"/>
      <c r="AU26" s="2"/>
    </row>
    <row r="27" spans="1:47">
      <c r="G27" s="13">
        <v>0.75</v>
      </c>
      <c r="H27" s="5">
        <v>0</v>
      </c>
      <c r="I27" s="5">
        <v>552</v>
      </c>
      <c r="J27" s="3">
        <v>2</v>
      </c>
      <c r="M27" s="5"/>
      <c r="N27" s="5"/>
      <c r="O27" s="5"/>
      <c r="P27" s="3"/>
      <c r="S27" s="5"/>
      <c r="T27" s="5"/>
      <c r="U27" s="5"/>
      <c r="V27" s="3"/>
      <c r="Y27" s="5"/>
      <c r="Z27" s="5"/>
      <c r="AA27" s="5"/>
      <c r="AB27" s="3"/>
      <c r="AC27" s="3"/>
      <c r="AE27" s="5"/>
      <c r="AF27" s="5"/>
      <c r="AG27" s="5"/>
      <c r="AH27" s="3"/>
      <c r="AI27" s="3"/>
      <c r="AK27" s="5"/>
      <c r="AL27" s="5"/>
      <c r="AM27" s="5"/>
      <c r="AN27" s="3"/>
      <c r="AO27" s="3"/>
      <c r="AQ27" s="2"/>
      <c r="AR27" s="2"/>
      <c r="AS27" s="2"/>
      <c r="AT27" s="2"/>
      <c r="AU27" s="2"/>
    </row>
    <row r="28" spans="1:47">
      <c r="G28" s="12">
        <v>1</v>
      </c>
      <c r="H28" s="5">
        <v>5</v>
      </c>
      <c r="I28" s="5">
        <v>575</v>
      </c>
      <c r="J28" s="3">
        <v>23</v>
      </c>
      <c r="M28" s="5"/>
      <c r="N28" s="5"/>
      <c r="O28" s="5"/>
      <c r="P28" s="3"/>
      <c r="S28" s="5"/>
      <c r="T28" s="5"/>
      <c r="U28" s="5"/>
      <c r="V28" s="3"/>
      <c r="Y28" s="5"/>
      <c r="Z28" s="5"/>
      <c r="AA28" s="5"/>
      <c r="AB28" s="3"/>
      <c r="AC28" s="3"/>
      <c r="AE28" s="5"/>
      <c r="AF28" s="5"/>
      <c r="AG28" s="5"/>
      <c r="AH28" s="3"/>
      <c r="AI28" s="3"/>
      <c r="AK28" s="5"/>
      <c r="AL28" s="5"/>
      <c r="AM28" s="5"/>
      <c r="AN28" s="3"/>
      <c r="AO28" s="3"/>
      <c r="AQ28" s="2"/>
      <c r="AR28" s="2"/>
      <c r="AS28" s="2"/>
      <c r="AT28" s="2"/>
      <c r="AU28" s="2"/>
    </row>
    <row r="29" spans="1:47">
      <c r="G29" s="12">
        <v>1</v>
      </c>
      <c r="H29" s="8">
        <v>6</v>
      </c>
      <c r="I29" s="8">
        <v>600</v>
      </c>
      <c r="J29" s="9">
        <v>25</v>
      </c>
      <c r="Y29" s="5"/>
      <c r="Z29" s="8"/>
      <c r="AA29" s="8"/>
      <c r="AB29" s="9"/>
      <c r="AC29" s="3"/>
      <c r="AE29" s="5"/>
      <c r="AF29" s="8"/>
      <c r="AG29" s="8"/>
      <c r="AH29" s="9"/>
      <c r="AI29" s="3"/>
      <c r="AK29" s="5"/>
      <c r="AL29" s="8"/>
      <c r="AM29" s="8"/>
      <c r="AN29" s="9"/>
      <c r="AO29" s="3"/>
      <c r="AQ29" s="2"/>
      <c r="AR29" s="10"/>
      <c r="AS29" s="10"/>
      <c r="AT29" s="10"/>
      <c r="AU29" s="2"/>
    </row>
    <row r="30" spans="1:47">
      <c r="G30" s="12">
        <v>1</v>
      </c>
      <c r="H30" s="8">
        <v>20</v>
      </c>
      <c r="I30" s="8">
        <v>612.5</v>
      </c>
      <c r="J30" s="9">
        <v>12.5</v>
      </c>
      <c r="Y30" s="5"/>
      <c r="Z30" s="8"/>
      <c r="AA30" s="8"/>
      <c r="AB30" s="9"/>
      <c r="AC30" s="3"/>
      <c r="AE30" s="5"/>
      <c r="AF30" s="8"/>
      <c r="AG30" s="8"/>
      <c r="AH30" s="9"/>
      <c r="AI30" s="3"/>
      <c r="AK30" s="5"/>
      <c r="AL30" s="8"/>
      <c r="AM30" s="8"/>
      <c r="AN30" s="9"/>
      <c r="AO30" s="3"/>
      <c r="AQ30" s="2"/>
      <c r="AR30" s="10"/>
      <c r="AS30" s="10"/>
      <c r="AT30" s="10"/>
      <c r="AU30" s="2"/>
    </row>
  </sheetData>
  <mergeCells count="7">
    <mergeCell ref="Y1:AC1"/>
    <mergeCell ref="AE1:AI1"/>
    <mergeCell ref="AK1:AO1"/>
    <mergeCell ref="A1:E1"/>
    <mergeCell ref="G1:K1"/>
    <mergeCell ref="M1:Q1"/>
    <mergeCell ref="S1:W1"/>
  </mergeCells>
  <phoneticPr fontId="1" type="noConversion"/>
  <pageMargins left="0.7" right="0.7" top="0.75" bottom="0.75" header="0.3" footer="0.3"/>
  <pageSetup paperSize="9" orientation="portrait" horizontalDpi="4294967294" verticalDpi="0" r:id="rId1"/>
  <ignoredErrors>
    <ignoredError sqref="U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F3" sqref="F3:F23"/>
    </sheetView>
  </sheetViews>
  <sheetFormatPr defaultRowHeight="14.25"/>
  <sheetData>
    <row r="1" spans="1:7">
      <c r="A1" s="27" t="s">
        <v>15</v>
      </c>
      <c r="B1" s="27"/>
      <c r="C1" s="27"/>
      <c r="D1" s="27"/>
      <c r="E1" s="27"/>
    </row>
    <row r="2" spans="1:7">
      <c r="A2" s="6" t="s">
        <v>2</v>
      </c>
      <c r="B2" s="6" t="s">
        <v>0</v>
      </c>
      <c r="C2" s="6" t="s">
        <v>1</v>
      </c>
      <c r="D2" s="7" t="s">
        <v>3</v>
      </c>
      <c r="E2" s="1" t="s">
        <v>6</v>
      </c>
      <c r="F2" t="s">
        <v>22</v>
      </c>
      <c r="G2" t="s">
        <v>25</v>
      </c>
    </row>
    <row r="3" spans="1:7">
      <c r="A3" s="5">
        <v>0.75</v>
      </c>
      <c r="B3" s="5">
        <v>0</v>
      </c>
      <c r="C3" s="5">
        <v>0.14000000000000001</v>
      </c>
      <c r="D3" s="3">
        <v>14</v>
      </c>
      <c r="E3" s="15">
        <f>B3/D3*100</f>
        <v>0</v>
      </c>
      <c r="F3" s="14">
        <f>2*A3+0.067*E3</f>
        <v>1.5</v>
      </c>
      <c r="G3">
        <f>C3</f>
        <v>0.14000000000000001</v>
      </c>
    </row>
    <row r="4" spans="1:7">
      <c r="A4" s="5">
        <v>1</v>
      </c>
      <c r="B4" s="5">
        <v>1</v>
      </c>
      <c r="C4" s="5">
        <v>0.25</v>
      </c>
      <c r="D4" s="3">
        <v>11</v>
      </c>
      <c r="E4" s="15">
        <f t="shared" ref="E4:E23" si="0">B4/D4*100</f>
        <v>9.0909090909090917</v>
      </c>
      <c r="F4" s="14">
        <f t="shared" ref="F4:F23" si="1">2*A4+0.067*E4</f>
        <v>2.6090909090909093</v>
      </c>
      <c r="G4">
        <f t="shared" ref="G4:G23" si="2">C4</f>
        <v>0.25</v>
      </c>
    </row>
    <row r="5" spans="1:7">
      <c r="A5" s="5">
        <v>1</v>
      </c>
      <c r="B5" s="5">
        <v>2</v>
      </c>
      <c r="C5" s="5">
        <v>0.5</v>
      </c>
      <c r="D5" s="3">
        <v>25</v>
      </c>
      <c r="E5" s="15">
        <f t="shared" si="0"/>
        <v>8</v>
      </c>
      <c r="F5" s="14">
        <f t="shared" si="1"/>
        <v>2.536</v>
      </c>
      <c r="G5">
        <f t="shared" si="2"/>
        <v>0.5</v>
      </c>
    </row>
    <row r="6" spans="1:7">
      <c r="A6" s="5">
        <v>0.75</v>
      </c>
      <c r="B6" s="5">
        <v>0</v>
      </c>
      <c r="C6" s="5">
        <v>0.75</v>
      </c>
      <c r="D6" s="3">
        <v>25</v>
      </c>
      <c r="E6" s="15">
        <v>0</v>
      </c>
      <c r="F6" s="14">
        <f t="shared" si="1"/>
        <v>1.5</v>
      </c>
      <c r="G6">
        <f t="shared" si="2"/>
        <v>0.75</v>
      </c>
    </row>
    <row r="7" spans="1:7">
      <c r="A7" s="5">
        <v>0.75</v>
      </c>
      <c r="B7" s="5">
        <v>0</v>
      </c>
      <c r="C7" s="5">
        <v>0.79</v>
      </c>
      <c r="D7" s="3">
        <v>4</v>
      </c>
      <c r="E7" s="15">
        <f t="shared" si="0"/>
        <v>0</v>
      </c>
      <c r="F7" s="14">
        <f t="shared" si="1"/>
        <v>1.5</v>
      </c>
      <c r="G7">
        <f t="shared" si="2"/>
        <v>0.79</v>
      </c>
    </row>
    <row r="8" spans="1:7">
      <c r="A8" s="5">
        <v>1</v>
      </c>
      <c r="B8" s="5">
        <v>0</v>
      </c>
      <c r="C8" s="5">
        <v>0.83</v>
      </c>
      <c r="D8" s="3">
        <v>4</v>
      </c>
      <c r="E8" s="15">
        <f t="shared" si="0"/>
        <v>0</v>
      </c>
      <c r="F8" s="14">
        <f t="shared" si="1"/>
        <v>2</v>
      </c>
      <c r="G8">
        <f t="shared" si="2"/>
        <v>0.83</v>
      </c>
    </row>
    <row r="9" spans="1:7">
      <c r="A9" s="5">
        <v>1</v>
      </c>
      <c r="B9" s="5">
        <v>2</v>
      </c>
      <c r="C9" s="5">
        <v>1</v>
      </c>
      <c r="D9" s="3">
        <v>17</v>
      </c>
      <c r="E9" s="15">
        <f t="shared" si="0"/>
        <v>11.76470588235294</v>
      </c>
      <c r="F9" s="14">
        <f t="shared" si="1"/>
        <v>2.7882352941176469</v>
      </c>
      <c r="G9">
        <f t="shared" si="2"/>
        <v>1</v>
      </c>
    </row>
    <row r="10" spans="1:7">
      <c r="A10" s="5">
        <v>1</v>
      </c>
      <c r="B10" s="5">
        <v>2</v>
      </c>
      <c r="C10" s="5">
        <v>1.25</v>
      </c>
      <c r="D10" s="3">
        <v>25</v>
      </c>
      <c r="E10" s="15">
        <f t="shared" si="0"/>
        <v>8</v>
      </c>
      <c r="F10" s="14">
        <f t="shared" si="1"/>
        <v>2.536</v>
      </c>
      <c r="G10">
        <f t="shared" si="2"/>
        <v>1.25</v>
      </c>
    </row>
    <row r="11" spans="1:7">
      <c r="A11" s="5">
        <v>1</v>
      </c>
      <c r="B11" s="5">
        <v>3</v>
      </c>
      <c r="C11" s="5">
        <v>1.5</v>
      </c>
      <c r="D11" s="3">
        <v>25</v>
      </c>
      <c r="E11" s="15">
        <f t="shared" si="0"/>
        <v>12</v>
      </c>
      <c r="F11" s="14">
        <f t="shared" si="1"/>
        <v>2.8040000000000003</v>
      </c>
      <c r="G11">
        <f t="shared" si="2"/>
        <v>1.5</v>
      </c>
    </row>
    <row r="12" spans="1:7">
      <c r="A12" s="5">
        <v>1</v>
      </c>
      <c r="B12" s="5">
        <v>2.5</v>
      </c>
      <c r="C12" s="5">
        <v>1.75</v>
      </c>
      <c r="D12" s="3">
        <v>25</v>
      </c>
      <c r="E12" s="15">
        <f t="shared" si="0"/>
        <v>10</v>
      </c>
      <c r="F12" s="14">
        <f t="shared" si="1"/>
        <v>2.67</v>
      </c>
      <c r="G12">
        <f t="shared" si="2"/>
        <v>1.75</v>
      </c>
    </row>
    <row r="13" spans="1:7">
      <c r="A13" s="5">
        <v>1</v>
      </c>
      <c r="B13" s="5">
        <v>2.5</v>
      </c>
      <c r="C13" s="5">
        <v>2</v>
      </c>
      <c r="D13" s="3">
        <v>25</v>
      </c>
      <c r="E13" s="15">
        <f t="shared" si="0"/>
        <v>10</v>
      </c>
      <c r="F13" s="14">
        <f t="shared" si="1"/>
        <v>2.67</v>
      </c>
      <c r="G13">
        <f t="shared" si="2"/>
        <v>2</v>
      </c>
    </row>
    <row r="14" spans="1:7">
      <c r="A14" s="5">
        <v>1</v>
      </c>
      <c r="B14" s="5">
        <v>2</v>
      </c>
      <c r="C14" s="5">
        <v>2.25</v>
      </c>
      <c r="D14" s="3">
        <v>25</v>
      </c>
      <c r="E14" s="15">
        <f t="shared" si="0"/>
        <v>8</v>
      </c>
      <c r="F14" s="14">
        <f t="shared" si="1"/>
        <v>2.536</v>
      </c>
      <c r="G14">
        <f t="shared" si="2"/>
        <v>2.25</v>
      </c>
    </row>
    <row r="15" spans="1:7">
      <c r="A15" s="5">
        <v>1</v>
      </c>
      <c r="B15" s="5">
        <v>0</v>
      </c>
      <c r="C15" s="5">
        <v>2.3199999999999998</v>
      </c>
      <c r="D15" s="3">
        <v>7</v>
      </c>
      <c r="E15" s="15">
        <f t="shared" si="0"/>
        <v>0</v>
      </c>
      <c r="F15" s="14">
        <f t="shared" si="1"/>
        <v>2</v>
      </c>
      <c r="G15">
        <f t="shared" si="2"/>
        <v>2.3199999999999998</v>
      </c>
    </row>
    <row r="16" spans="1:7">
      <c r="A16" s="5">
        <v>1</v>
      </c>
      <c r="B16" s="5">
        <v>2</v>
      </c>
      <c r="C16" s="5">
        <v>2.57</v>
      </c>
      <c r="D16" s="3">
        <v>25</v>
      </c>
      <c r="E16" s="15">
        <f t="shared" si="0"/>
        <v>8</v>
      </c>
      <c r="F16" s="14">
        <f t="shared" si="1"/>
        <v>2.536</v>
      </c>
      <c r="G16">
        <f t="shared" si="2"/>
        <v>2.57</v>
      </c>
    </row>
    <row r="17" spans="1:8">
      <c r="A17" s="5">
        <v>1</v>
      </c>
      <c r="B17" s="5">
        <v>3</v>
      </c>
      <c r="C17" s="5">
        <v>2.82</v>
      </c>
      <c r="D17" s="3">
        <v>25</v>
      </c>
      <c r="E17" s="15">
        <f t="shared" si="0"/>
        <v>12</v>
      </c>
      <c r="F17" s="14">
        <f t="shared" si="1"/>
        <v>2.8040000000000003</v>
      </c>
      <c r="G17">
        <f t="shared" si="2"/>
        <v>2.82</v>
      </c>
    </row>
    <row r="18" spans="1:8">
      <c r="A18" s="5">
        <v>1</v>
      </c>
      <c r="B18" s="5">
        <v>4</v>
      </c>
      <c r="C18" s="5">
        <v>3.07</v>
      </c>
      <c r="D18" s="3">
        <v>25</v>
      </c>
      <c r="E18" s="15">
        <f t="shared" si="0"/>
        <v>16</v>
      </c>
      <c r="F18" s="14">
        <f t="shared" si="1"/>
        <v>3.0720000000000001</v>
      </c>
      <c r="G18">
        <f t="shared" si="2"/>
        <v>3.07</v>
      </c>
    </row>
    <row r="19" spans="1:8">
      <c r="A19" s="5">
        <v>1</v>
      </c>
      <c r="B19" s="5">
        <v>7.5</v>
      </c>
      <c r="C19" s="5">
        <v>3.32</v>
      </c>
      <c r="D19" s="3">
        <v>25</v>
      </c>
      <c r="E19" s="15">
        <f t="shared" si="0"/>
        <v>30</v>
      </c>
      <c r="F19" s="14">
        <f t="shared" si="1"/>
        <v>4.01</v>
      </c>
      <c r="G19">
        <f t="shared" si="2"/>
        <v>3.32</v>
      </c>
    </row>
    <row r="20" spans="1:8">
      <c r="A20" s="5">
        <v>1</v>
      </c>
      <c r="B20" s="5">
        <v>10</v>
      </c>
      <c r="C20" s="5">
        <v>3.57</v>
      </c>
      <c r="D20" s="3">
        <v>25</v>
      </c>
      <c r="E20" s="15">
        <f t="shared" si="0"/>
        <v>40</v>
      </c>
      <c r="F20" s="14">
        <f t="shared" si="1"/>
        <v>4.68</v>
      </c>
      <c r="G20">
        <f t="shared" si="2"/>
        <v>3.57</v>
      </c>
    </row>
    <row r="21" spans="1:8">
      <c r="A21" s="5">
        <v>1</v>
      </c>
      <c r="B21" s="5">
        <v>3.5</v>
      </c>
      <c r="C21" s="5">
        <v>3.82</v>
      </c>
      <c r="D21" s="3">
        <v>25</v>
      </c>
      <c r="E21" s="15">
        <f t="shared" si="0"/>
        <v>14.000000000000002</v>
      </c>
      <c r="F21" s="14">
        <f t="shared" si="1"/>
        <v>2.9380000000000002</v>
      </c>
      <c r="G21">
        <f t="shared" si="2"/>
        <v>3.82</v>
      </c>
    </row>
    <row r="22" spans="1:8">
      <c r="A22" s="5">
        <v>1</v>
      </c>
      <c r="B22" s="5">
        <v>5</v>
      </c>
      <c r="C22" s="5">
        <v>4.07</v>
      </c>
      <c r="D22" s="3">
        <v>25</v>
      </c>
      <c r="E22" s="15">
        <f t="shared" si="0"/>
        <v>20</v>
      </c>
      <c r="F22" s="14">
        <f t="shared" si="1"/>
        <v>3.34</v>
      </c>
      <c r="G22">
        <f t="shared" si="2"/>
        <v>4.07</v>
      </c>
    </row>
    <row r="23" spans="1:8">
      <c r="A23" s="5">
        <v>1</v>
      </c>
      <c r="B23" s="5">
        <v>3</v>
      </c>
      <c r="C23" s="8">
        <v>4.21</v>
      </c>
      <c r="D23" s="9">
        <v>14</v>
      </c>
      <c r="E23" s="18">
        <f t="shared" si="0"/>
        <v>21.428571428571427</v>
      </c>
      <c r="F23" s="20">
        <f t="shared" si="1"/>
        <v>3.4357142857142859</v>
      </c>
      <c r="G23">
        <f t="shared" si="2"/>
        <v>4.21</v>
      </c>
      <c r="H23" s="21"/>
    </row>
    <row r="24" spans="1:8">
      <c r="A24" s="5">
        <v>1</v>
      </c>
      <c r="B24" s="5">
        <v>25</v>
      </c>
      <c r="C24" s="8"/>
      <c r="D24" s="9">
        <v>0</v>
      </c>
      <c r="E24" s="18"/>
      <c r="F24" s="20"/>
      <c r="G24" s="21"/>
      <c r="H24" s="21"/>
    </row>
    <row r="25" spans="1:8">
      <c r="A25" s="5"/>
      <c r="B25" s="5"/>
      <c r="C25" s="8"/>
      <c r="D25" s="9"/>
      <c r="E25" s="9"/>
      <c r="F25" s="21"/>
      <c r="G25" s="21"/>
      <c r="H25" s="21"/>
    </row>
    <row r="26" spans="1:8">
      <c r="A26" s="5"/>
      <c r="B26" s="5"/>
      <c r="C26" s="8"/>
      <c r="D26" s="9"/>
      <c r="E26" s="9"/>
      <c r="F26" s="21"/>
      <c r="G26" s="21"/>
      <c r="H26" s="21"/>
    </row>
    <row r="27" spans="1:8">
      <c r="A27" s="5"/>
      <c r="B27" s="5"/>
      <c r="C27" s="8"/>
      <c r="D27" s="9"/>
      <c r="E27" s="9"/>
      <c r="F27" s="21"/>
      <c r="G27" s="21"/>
      <c r="H27" s="21"/>
    </row>
    <row r="28" spans="1:8">
      <c r="A28" s="5"/>
      <c r="B28" s="5"/>
      <c r="C28" s="5"/>
      <c r="D28" s="3"/>
      <c r="E28" s="3"/>
    </row>
    <row r="29" spans="1:8">
      <c r="A29" s="5"/>
      <c r="B29" s="8"/>
      <c r="C29" s="8"/>
      <c r="D29" s="9"/>
      <c r="E29" s="3"/>
    </row>
    <row r="30" spans="1:8">
      <c r="A30" s="5"/>
      <c r="B30" s="8"/>
      <c r="C30" s="8"/>
      <c r="D30" s="9"/>
      <c r="E30" s="3"/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7" workbookViewId="0">
      <selection activeCell="F3" sqref="F3:F19"/>
    </sheetView>
  </sheetViews>
  <sheetFormatPr defaultRowHeight="14.25"/>
  <sheetData>
    <row r="1" spans="1:8">
      <c r="A1" s="27" t="s">
        <v>16</v>
      </c>
      <c r="B1" s="27"/>
      <c r="C1" s="27"/>
      <c r="D1" s="27"/>
      <c r="E1" s="27"/>
    </row>
    <row r="2" spans="1:8">
      <c r="A2" s="6" t="s">
        <v>2</v>
      </c>
      <c r="B2" s="6" t="s">
        <v>0</v>
      </c>
      <c r="C2" s="6" t="s">
        <v>1</v>
      </c>
      <c r="D2" s="7" t="s">
        <v>3</v>
      </c>
      <c r="E2" s="1" t="s">
        <v>6</v>
      </c>
      <c r="F2" t="s">
        <v>22</v>
      </c>
      <c r="G2" t="s">
        <v>25</v>
      </c>
    </row>
    <row r="3" spans="1:8">
      <c r="A3" s="5">
        <v>0.75</v>
      </c>
      <c r="B3" s="5">
        <v>0</v>
      </c>
      <c r="C3" s="5">
        <v>0.13</v>
      </c>
      <c r="D3" s="3">
        <v>13</v>
      </c>
      <c r="E3" s="15">
        <f>B3/D3*100</f>
        <v>0</v>
      </c>
      <c r="F3" s="14">
        <f>2*A3+0.067*E3</f>
        <v>1.5</v>
      </c>
      <c r="G3">
        <f>C3</f>
        <v>0.13</v>
      </c>
    </row>
    <row r="4" spans="1:8">
      <c r="A4" s="5">
        <v>1</v>
      </c>
      <c r="B4" s="5">
        <v>1</v>
      </c>
      <c r="C4" s="5">
        <v>0.25</v>
      </c>
      <c r="D4" s="3">
        <v>12</v>
      </c>
      <c r="E4" s="15">
        <f t="shared" ref="E4:E19" si="0">B4/D4*100</f>
        <v>8.3333333333333321</v>
      </c>
      <c r="F4" s="14">
        <f t="shared" ref="F4:F19" si="1">2*A4+0.067*E4</f>
        <v>2.5583333333333331</v>
      </c>
      <c r="G4">
        <f t="shared" ref="G4:G19" si="2">C4</f>
        <v>0.25</v>
      </c>
    </row>
    <row r="5" spans="1:8">
      <c r="A5" s="5">
        <v>1</v>
      </c>
      <c r="B5" s="5">
        <v>3</v>
      </c>
      <c r="C5" s="5">
        <v>0.5</v>
      </c>
      <c r="D5" s="3">
        <v>25</v>
      </c>
      <c r="E5" s="15">
        <f t="shared" si="0"/>
        <v>12</v>
      </c>
      <c r="F5" s="14">
        <f t="shared" si="1"/>
        <v>2.8040000000000003</v>
      </c>
      <c r="G5">
        <f t="shared" si="2"/>
        <v>0.5</v>
      </c>
    </row>
    <row r="6" spans="1:8">
      <c r="A6" s="5">
        <v>1</v>
      </c>
      <c r="B6" s="5">
        <v>4</v>
      </c>
      <c r="C6" s="5">
        <v>0.75</v>
      </c>
      <c r="D6" s="3">
        <v>25</v>
      </c>
      <c r="E6" s="15">
        <f t="shared" si="0"/>
        <v>16</v>
      </c>
      <c r="F6" s="14">
        <f t="shared" si="1"/>
        <v>3.0720000000000001</v>
      </c>
      <c r="G6">
        <f t="shared" si="2"/>
        <v>0.75</v>
      </c>
    </row>
    <row r="7" spans="1:8">
      <c r="A7" s="5">
        <v>1</v>
      </c>
      <c r="B7" s="5">
        <v>4</v>
      </c>
      <c r="C7" s="5">
        <v>1</v>
      </c>
      <c r="D7" s="3">
        <v>25</v>
      </c>
      <c r="E7" s="15">
        <f t="shared" si="0"/>
        <v>16</v>
      </c>
      <c r="F7" s="14">
        <f t="shared" si="1"/>
        <v>3.0720000000000001</v>
      </c>
      <c r="G7">
        <f t="shared" si="2"/>
        <v>1</v>
      </c>
    </row>
    <row r="8" spans="1:8">
      <c r="A8" s="5">
        <v>1</v>
      </c>
      <c r="B8" s="5">
        <v>0</v>
      </c>
      <c r="C8" s="5">
        <v>1.1000000000000001</v>
      </c>
      <c r="D8" s="3">
        <v>10</v>
      </c>
      <c r="E8" s="15">
        <f t="shared" si="0"/>
        <v>0</v>
      </c>
      <c r="F8" s="14">
        <f t="shared" si="1"/>
        <v>2</v>
      </c>
      <c r="G8">
        <f t="shared" si="2"/>
        <v>1.1000000000000001</v>
      </c>
    </row>
    <row r="9" spans="1:8">
      <c r="A9" s="5">
        <v>1</v>
      </c>
      <c r="B9" s="5">
        <v>1.5</v>
      </c>
      <c r="C9" s="5">
        <v>1.25</v>
      </c>
      <c r="D9" s="3">
        <v>15</v>
      </c>
      <c r="E9" s="15">
        <f t="shared" si="0"/>
        <v>10</v>
      </c>
      <c r="F9" s="14">
        <f t="shared" si="1"/>
        <v>2.67</v>
      </c>
      <c r="G9">
        <f t="shared" si="2"/>
        <v>1.25</v>
      </c>
    </row>
    <row r="10" spans="1:8">
      <c r="A10" s="5">
        <v>1</v>
      </c>
      <c r="B10" s="5">
        <v>3</v>
      </c>
      <c r="C10" s="5">
        <v>1.5</v>
      </c>
      <c r="D10" s="3">
        <v>25</v>
      </c>
      <c r="E10" s="15">
        <f t="shared" si="0"/>
        <v>12</v>
      </c>
      <c r="F10" s="14">
        <f t="shared" si="1"/>
        <v>2.8040000000000003</v>
      </c>
      <c r="G10">
        <f t="shared" si="2"/>
        <v>1.5</v>
      </c>
    </row>
    <row r="11" spans="1:8">
      <c r="A11" s="5">
        <v>1</v>
      </c>
      <c r="B11" s="5">
        <v>0</v>
      </c>
      <c r="C11" s="5">
        <v>1.55</v>
      </c>
      <c r="D11" s="3">
        <v>5</v>
      </c>
      <c r="E11" s="15">
        <f t="shared" si="0"/>
        <v>0</v>
      </c>
      <c r="F11" s="14">
        <f t="shared" si="1"/>
        <v>2</v>
      </c>
      <c r="G11">
        <f t="shared" si="2"/>
        <v>1.55</v>
      </c>
    </row>
    <row r="12" spans="1:8">
      <c r="A12" s="5">
        <v>1</v>
      </c>
      <c r="B12" s="5">
        <v>2.5</v>
      </c>
      <c r="C12" s="5">
        <v>1.75</v>
      </c>
      <c r="D12" s="3">
        <v>20</v>
      </c>
      <c r="E12" s="15">
        <f t="shared" si="0"/>
        <v>12.5</v>
      </c>
      <c r="F12" s="14">
        <f t="shared" si="1"/>
        <v>2.8374999999999999</v>
      </c>
      <c r="G12">
        <f t="shared" si="2"/>
        <v>1.75</v>
      </c>
    </row>
    <row r="13" spans="1:8">
      <c r="A13" s="5">
        <v>1</v>
      </c>
      <c r="B13" s="5">
        <v>2.5</v>
      </c>
      <c r="C13" s="5">
        <v>2</v>
      </c>
      <c r="D13" s="3">
        <v>25</v>
      </c>
      <c r="E13" s="15">
        <f t="shared" si="0"/>
        <v>10</v>
      </c>
      <c r="F13" s="14">
        <f t="shared" si="1"/>
        <v>2.67</v>
      </c>
      <c r="G13">
        <f t="shared" si="2"/>
        <v>2</v>
      </c>
    </row>
    <row r="14" spans="1:8">
      <c r="A14" s="5">
        <v>1</v>
      </c>
      <c r="B14" s="5">
        <v>5</v>
      </c>
      <c r="C14" s="5">
        <v>2.25</v>
      </c>
      <c r="D14" s="3">
        <v>25</v>
      </c>
      <c r="E14" s="15">
        <f t="shared" si="0"/>
        <v>20</v>
      </c>
      <c r="F14" s="14">
        <f t="shared" si="1"/>
        <v>3.34</v>
      </c>
      <c r="G14">
        <f t="shared" si="2"/>
        <v>2.25</v>
      </c>
    </row>
    <row r="15" spans="1:8">
      <c r="A15" s="5">
        <v>1</v>
      </c>
      <c r="B15" s="5">
        <v>0</v>
      </c>
      <c r="C15" s="5">
        <v>2.42</v>
      </c>
      <c r="D15" s="3">
        <v>17</v>
      </c>
      <c r="E15" s="15">
        <f t="shared" si="0"/>
        <v>0</v>
      </c>
      <c r="F15" s="14">
        <f t="shared" si="1"/>
        <v>2</v>
      </c>
      <c r="G15">
        <f t="shared" si="2"/>
        <v>2.42</v>
      </c>
    </row>
    <row r="16" spans="1:8">
      <c r="A16" s="5">
        <v>1</v>
      </c>
      <c r="B16" s="8">
        <v>1</v>
      </c>
      <c r="C16" s="8">
        <v>2.5</v>
      </c>
      <c r="D16" s="9">
        <v>8</v>
      </c>
      <c r="E16" s="18">
        <f t="shared" si="0"/>
        <v>12.5</v>
      </c>
      <c r="F16" s="20">
        <f t="shared" si="1"/>
        <v>2.8374999999999999</v>
      </c>
      <c r="G16">
        <f t="shared" si="2"/>
        <v>2.5</v>
      </c>
      <c r="H16" s="21"/>
    </row>
    <row r="17" spans="1:8">
      <c r="A17" s="5">
        <v>1</v>
      </c>
      <c r="B17" s="8">
        <v>4</v>
      </c>
      <c r="C17" s="8">
        <v>2.75</v>
      </c>
      <c r="D17" s="9">
        <v>25</v>
      </c>
      <c r="E17" s="18">
        <f t="shared" si="0"/>
        <v>16</v>
      </c>
      <c r="F17" s="20">
        <f t="shared" si="1"/>
        <v>3.0720000000000001</v>
      </c>
      <c r="G17">
        <f t="shared" si="2"/>
        <v>2.75</v>
      </c>
      <c r="H17" s="21"/>
    </row>
    <row r="18" spans="1:8">
      <c r="A18" s="5">
        <v>1</v>
      </c>
      <c r="B18" s="8">
        <v>16</v>
      </c>
      <c r="C18" s="8">
        <v>3</v>
      </c>
      <c r="D18" s="9">
        <v>25</v>
      </c>
      <c r="E18" s="18">
        <f t="shared" si="0"/>
        <v>64</v>
      </c>
      <c r="F18" s="20">
        <f t="shared" si="1"/>
        <v>6.2880000000000003</v>
      </c>
      <c r="G18">
        <f t="shared" si="2"/>
        <v>3</v>
      </c>
      <c r="H18" s="21"/>
    </row>
    <row r="19" spans="1:8">
      <c r="A19" s="5">
        <v>1</v>
      </c>
      <c r="B19" s="8">
        <v>9</v>
      </c>
      <c r="C19" s="8">
        <v>3.13</v>
      </c>
      <c r="D19" s="9">
        <v>13</v>
      </c>
      <c r="E19" s="18">
        <f t="shared" si="0"/>
        <v>69.230769230769226</v>
      </c>
      <c r="F19" s="20">
        <f t="shared" si="1"/>
        <v>6.6384615384615389</v>
      </c>
      <c r="G19">
        <f t="shared" si="2"/>
        <v>3.13</v>
      </c>
      <c r="H19" s="21"/>
    </row>
    <row r="20" spans="1:8">
      <c r="A20" s="5">
        <v>1</v>
      </c>
      <c r="B20" s="8">
        <v>20</v>
      </c>
      <c r="C20" s="8"/>
      <c r="D20" s="9">
        <v>0</v>
      </c>
      <c r="E20" s="18"/>
      <c r="F20" s="20"/>
      <c r="G20" s="21"/>
      <c r="H20" s="21"/>
    </row>
    <row r="21" spans="1:8">
      <c r="A21" s="5"/>
      <c r="B21" s="8"/>
      <c r="C21" s="8"/>
      <c r="D21" s="9"/>
      <c r="E21" s="9"/>
      <c r="F21" s="21"/>
      <c r="G21" s="21"/>
      <c r="H21" s="21"/>
    </row>
    <row r="22" spans="1:8">
      <c r="A22" s="5"/>
      <c r="B22" s="8"/>
      <c r="C22" s="8"/>
      <c r="D22" s="9"/>
      <c r="E22" s="9"/>
      <c r="F22" s="21"/>
      <c r="G22" s="21"/>
      <c r="H22" s="21"/>
    </row>
    <row r="23" spans="1:8">
      <c r="A23" s="5"/>
      <c r="B23" s="8"/>
      <c r="C23" s="8"/>
      <c r="D23" s="9"/>
      <c r="E23" s="9"/>
      <c r="F23" s="21"/>
      <c r="G23" s="21"/>
      <c r="H23" s="21"/>
    </row>
    <row r="24" spans="1:8">
      <c r="A24" s="5"/>
      <c r="B24" s="8"/>
      <c r="C24" s="8"/>
      <c r="D24" s="9"/>
      <c r="E24" s="9"/>
      <c r="F24" s="21"/>
      <c r="G24" s="21"/>
      <c r="H24" s="21"/>
    </row>
    <row r="25" spans="1:8">
      <c r="A25" s="5"/>
      <c r="B25" s="5"/>
      <c r="C25" s="5"/>
      <c r="D25" s="3"/>
      <c r="E25" s="3"/>
    </row>
    <row r="26" spans="1:8">
      <c r="A26" s="5"/>
      <c r="B26" s="5"/>
      <c r="C26" s="5"/>
      <c r="D26" s="3"/>
      <c r="E26" s="3"/>
    </row>
    <row r="27" spans="1:8">
      <c r="A27" s="5"/>
      <c r="B27" s="5"/>
      <c r="C27" s="5"/>
      <c r="D27" s="3"/>
      <c r="E27" s="3"/>
    </row>
    <row r="28" spans="1:8">
      <c r="A28" s="5"/>
      <c r="B28" s="5"/>
      <c r="C28" s="5"/>
      <c r="D28" s="3"/>
      <c r="E28" s="3"/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F3" sqref="F3:F17"/>
    </sheetView>
  </sheetViews>
  <sheetFormatPr defaultRowHeight="14.25"/>
  <sheetData>
    <row r="1" spans="1:7">
      <c r="A1" s="27" t="s">
        <v>17</v>
      </c>
      <c r="B1" s="27"/>
      <c r="C1" s="27"/>
      <c r="D1" s="27"/>
      <c r="E1" s="27"/>
    </row>
    <row r="2" spans="1:7">
      <c r="A2" s="6" t="s">
        <v>2</v>
      </c>
      <c r="B2" s="6" t="s">
        <v>0</v>
      </c>
      <c r="C2" s="6" t="s">
        <v>1</v>
      </c>
      <c r="D2" s="7" t="s">
        <v>3</v>
      </c>
      <c r="E2" s="1" t="s">
        <v>6</v>
      </c>
      <c r="F2" t="s">
        <v>22</v>
      </c>
      <c r="G2" t="s">
        <v>25</v>
      </c>
    </row>
    <row r="3" spans="1:7">
      <c r="A3" s="5">
        <v>1</v>
      </c>
      <c r="B3" s="5">
        <v>0</v>
      </c>
      <c r="C3" s="5">
        <v>0.14000000000000001</v>
      </c>
      <c r="D3" s="3">
        <v>14</v>
      </c>
      <c r="E3" s="15">
        <f>B3/D3*100</f>
        <v>0</v>
      </c>
      <c r="F3" s="14">
        <f>2*A3+0.067*E3</f>
        <v>2</v>
      </c>
      <c r="G3">
        <f>C3</f>
        <v>0.14000000000000001</v>
      </c>
    </row>
    <row r="4" spans="1:7">
      <c r="A4" s="5">
        <v>1</v>
      </c>
      <c r="B4" s="5">
        <v>2</v>
      </c>
      <c r="C4" s="5">
        <v>0.25</v>
      </c>
      <c r="D4" s="3">
        <v>11</v>
      </c>
      <c r="E4" s="15">
        <f t="shared" ref="E4:E17" si="0">B4/D4*100</f>
        <v>18.181818181818183</v>
      </c>
      <c r="F4" s="14">
        <f t="shared" ref="F4:F17" si="1">2*A4+0.067*E4</f>
        <v>3.2181818181818183</v>
      </c>
      <c r="G4">
        <f t="shared" ref="G4:G17" si="2">C4</f>
        <v>0.25</v>
      </c>
    </row>
    <row r="5" spans="1:7">
      <c r="A5" s="5">
        <v>1</v>
      </c>
      <c r="B5" s="5">
        <v>3.5</v>
      </c>
      <c r="C5" s="5">
        <v>0.5</v>
      </c>
      <c r="D5" s="3">
        <v>25</v>
      </c>
      <c r="E5" s="15">
        <f t="shared" si="0"/>
        <v>14.000000000000002</v>
      </c>
      <c r="F5" s="14">
        <f t="shared" si="1"/>
        <v>2.9380000000000002</v>
      </c>
      <c r="G5">
        <f t="shared" si="2"/>
        <v>0.5</v>
      </c>
    </row>
    <row r="6" spans="1:7">
      <c r="A6" s="5">
        <v>1</v>
      </c>
      <c r="B6" s="5">
        <v>0</v>
      </c>
      <c r="C6" s="5">
        <v>0.54</v>
      </c>
      <c r="D6" s="3">
        <v>4</v>
      </c>
      <c r="E6" s="15">
        <f t="shared" si="0"/>
        <v>0</v>
      </c>
      <c r="F6" s="14">
        <f t="shared" si="1"/>
        <v>2</v>
      </c>
      <c r="G6">
        <f t="shared" si="2"/>
        <v>0.54</v>
      </c>
    </row>
    <row r="7" spans="1:7">
      <c r="A7" s="5">
        <v>1</v>
      </c>
      <c r="B7" s="5">
        <v>3</v>
      </c>
      <c r="C7" s="5">
        <v>0.75</v>
      </c>
      <c r="D7" s="3">
        <v>21</v>
      </c>
      <c r="E7" s="15">
        <f t="shared" si="0"/>
        <v>14.285714285714285</v>
      </c>
      <c r="F7" s="14">
        <f t="shared" si="1"/>
        <v>2.9571428571428573</v>
      </c>
      <c r="G7">
        <f t="shared" si="2"/>
        <v>0.75</v>
      </c>
    </row>
    <row r="8" spans="1:7">
      <c r="A8" s="5">
        <v>1</v>
      </c>
      <c r="B8" s="5">
        <v>3.5</v>
      </c>
      <c r="C8" s="5">
        <v>1</v>
      </c>
      <c r="D8" s="3">
        <v>25</v>
      </c>
      <c r="E8" s="15">
        <f t="shared" si="0"/>
        <v>14.000000000000002</v>
      </c>
      <c r="F8" s="14">
        <f t="shared" si="1"/>
        <v>2.9380000000000002</v>
      </c>
      <c r="G8">
        <f t="shared" si="2"/>
        <v>1</v>
      </c>
    </row>
    <row r="9" spans="1:7">
      <c r="A9" s="5">
        <v>1</v>
      </c>
      <c r="B9" s="5">
        <v>3</v>
      </c>
      <c r="C9" s="5">
        <v>1.25</v>
      </c>
      <c r="D9" s="3">
        <v>25</v>
      </c>
      <c r="E9" s="15">
        <f t="shared" si="0"/>
        <v>12</v>
      </c>
      <c r="F9" s="14">
        <f t="shared" si="1"/>
        <v>2.8040000000000003</v>
      </c>
      <c r="G9">
        <f t="shared" si="2"/>
        <v>1.25</v>
      </c>
    </row>
    <row r="10" spans="1:7">
      <c r="A10" s="5">
        <v>1</v>
      </c>
      <c r="B10" s="5">
        <v>3</v>
      </c>
      <c r="C10" s="5">
        <v>1.5</v>
      </c>
      <c r="D10" s="3">
        <v>25</v>
      </c>
      <c r="E10" s="15">
        <f t="shared" si="0"/>
        <v>12</v>
      </c>
      <c r="F10" s="14">
        <f t="shared" si="1"/>
        <v>2.8040000000000003</v>
      </c>
      <c r="G10">
        <f t="shared" si="2"/>
        <v>1.5</v>
      </c>
    </row>
    <row r="11" spans="1:7">
      <c r="A11" s="5">
        <v>1</v>
      </c>
      <c r="B11" s="5">
        <v>4</v>
      </c>
      <c r="C11" s="5">
        <v>1.75</v>
      </c>
      <c r="D11" s="3">
        <v>25</v>
      </c>
      <c r="E11" s="15">
        <f t="shared" si="0"/>
        <v>16</v>
      </c>
      <c r="F11" s="14">
        <f t="shared" si="1"/>
        <v>3.0720000000000001</v>
      </c>
      <c r="G11">
        <f t="shared" si="2"/>
        <v>1.75</v>
      </c>
    </row>
    <row r="12" spans="1:7">
      <c r="A12" s="8">
        <v>1</v>
      </c>
      <c r="B12" s="8">
        <v>7</v>
      </c>
      <c r="C12" s="8">
        <v>2</v>
      </c>
      <c r="D12" s="9">
        <v>25</v>
      </c>
      <c r="E12" s="18">
        <f t="shared" si="0"/>
        <v>28.000000000000004</v>
      </c>
      <c r="F12" s="20">
        <f t="shared" si="1"/>
        <v>3.8760000000000003</v>
      </c>
      <c r="G12">
        <f t="shared" si="2"/>
        <v>2</v>
      </c>
    </row>
    <row r="13" spans="1:7">
      <c r="A13" s="8">
        <v>1</v>
      </c>
      <c r="B13" s="8">
        <v>3.5</v>
      </c>
      <c r="C13" s="8">
        <v>2.25</v>
      </c>
      <c r="D13" s="9">
        <v>25</v>
      </c>
      <c r="E13" s="18">
        <f t="shared" si="0"/>
        <v>14.000000000000002</v>
      </c>
      <c r="F13" s="20">
        <f t="shared" si="1"/>
        <v>2.9380000000000002</v>
      </c>
      <c r="G13">
        <f t="shared" si="2"/>
        <v>2.25</v>
      </c>
    </row>
    <row r="14" spans="1:7">
      <c r="A14" s="8">
        <v>1</v>
      </c>
      <c r="B14" s="8">
        <v>5</v>
      </c>
      <c r="C14" s="8">
        <v>2.5</v>
      </c>
      <c r="D14" s="9">
        <v>25</v>
      </c>
      <c r="E14" s="18">
        <f t="shared" si="0"/>
        <v>20</v>
      </c>
      <c r="F14" s="20">
        <f t="shared" si="1"/>
        <v>3.34</v>
      </c>
      <c r="G14">
        <f t="shared" si="2"/>
        <v>2.5</v>
      </c>
    </row>
    <row r="15" spans="1:7">
      <c r="A15" s="8">
        <v>0.75</v>
      </c>
      <c r="B15" s="8"/>
      <c r="C15" s="8">
        <v>2.59</v>
      </c>
      <c r="D15" s="9">
        <v>9</v>
      </c>
      <c r="E15" s="18"/>
      <c r="F15" s="20">
        <f t="shared" si="1"/>
        <v>1.5</v>
      </c>
      <c r="G15">
        <f t="shared" si="2"/>
        <v>2.59</v>
      </c>
    </row>
    <row r="16" spans="1:7">
      <c r="A16" s="8">
        <v>1</v>
      </c>
      <c r="B16" s="8"/>
      <c r="C16" s="8">
        <v>2.6</v>
      </c>
      <c r="D16" s="9">
        <v>1</v>
      </c>
      <c r="E16" s="18"/>
      <c r="F16" s="20">
        <f t="shared" si="1"/>
        <v>2</v>
      </c>
      <c r="G16">
        <f t="shared" si="2"/>
        <v>2.6</v>
      </c>
    </row>
    <row r="17" spans="1:7">
      <c r="A17" s="8">
        <v>1</v>
      </c>
      <c r="B17" s="8">
        <v>3</v>
      </c>
      <c r="C17" s="8">
        <v>2.75</v>
      </c>
      <c r="D17" s="9">
        <v>15</v>
      </c>
      <c r="E17" s="18">
        <f t="shared" si="0"/>
        <v>20</v>
      </c>
      <c r="F17" s="20">
        <f t="shared" si="1"/>
        <v>3.34</v>
      </c>
      <c r="G17">
        <f t="shared" si="2"/>
        <v>2.75</v>
      </c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F3" sqref="F3:F16"/>
    </sheetView>
  </sheetViews>
  <sheetFormatPr defaultRowHeight="14.25"/>
  <sheetData>
    <row r="1" spans="1:7">
      <c r="A1" s="27" t="s">
        <v>9</v>
      </c>
      <c r="B1" s="27"/>
      <c r="C1" s="27"/>
      <c r="D1" s="27"/>
      <c r="E1" s="27"/>
    </row>
    <row r="2" spans="1:7">
      <c r="A2" s="6" t="s">
        <v>2</v>
      </c>
      <c r="B2" s="6" t="s">
        <v>0</v>
      </c>
      <c r="C2" s="6" t="s">
        <v>1</v>
      </c>
      <c r="D2" s="7" t="s">
        <v>3</v>
      </c>
      <c r="E2" s="1" t="s">
        <v>6</v>
      </c>
      <c r="F2" t="s">
        <v>22</v>
      </c>
      <c r="G2" t="s">
        <v>25</v>
      </c>
    </row>
    <row r="3" spans="1:7">
      <c r="A3" s="8">
        <v>1</v>
      </c>
      <c r="B3" s="8"/>
      <c r="C3" s="8">
        <v>10</v>
      </c>
      <c r="D3" s="9">
        <v>10</v>
      </c>
      <c r="E3" s="18"/>
      <c r="F3" s="14">
        <f>2*A3+0.067*E3</f>
        <v>2</v>
      </c>
      <c r="G3">
        <f>0.01*C3</f>
        <v>0.1</v>
      </c>
    </row>
    <row r="4" spans="1:7">
      <c r="A4" s="8">
        <v>1</v>
      </c>
      <c r="B4" s="8">
        <v>1.5</v>
      </c>
      <c r="C4" s="8">
        <v>25</v>
      </c>
      <c r="D4" s="9">
        <v>15</v>
      </c>
      <c r="E4" s="18">
        <f t="shared" ref="E4:E16" si="0">B4/D4*100</f>
        <v>10</v>
      </c>
      <c r="F4" s="14">
        <f t="shared" ref="F4:F16" si="1">2*A4+0.067*E4</f>
        <v>2.67</v>
      </c>
      <c r="G4">
        <f t="shared" ref="G4:G16" si="2">0.01*C4</f>
        <v>0.25</v>
      </c>
    </row>
    <row r="5" spans="1:7">
      <c r="A5" s="8">
        <v>1</v>
      </c>
      <c r="B5" s="8">
        <v>4.5</v>
      </c>
      <c r="C5" s="8">
        <v>50</v>
      </c>
      <c r="D5" s="9">
        <v>25</v>
      </c>
      <c r="E5" s="18">
        <f t="shared" si="0"/>
        <v>18</v>
      </c>
      <c r="F5" s="14">
        <f t="shared" si="1"/>
        <v>3.206</v>
      </c>
      <c r="G5">
        <f t="shared" si="2"/>
        <v>0.5</v>
      </c>
    </row>
    <row r="6" spans="1:7">
      <c r="A6" s="8">
        <v>1</v>
      </c>
      <c r="B6" s="8">
        <v>2.5</v>
      </c>
      <c r="C6" s="8">
        <v>75</v>
      </c>
      <c r="D6" s="9">
        <v>25</v>
      </c>
      <c r="E6" s="18">
        <f t="shared" si="0"/>
        <v>10</v>
      </c>
      <c r="F6" s="14">
        <f t="shared" si="1"/>
        <v>2.67</v>
      </c>
      <c r="G6">
        <f t="shared" si="2"/>
        <v>0.75</v>
      </c>
    </row>
    <row r="7" spans="1:7">
      <c r="A7" s="5">
        <v>1</v>
      </c>
      <c r="B7" s="5">
        <v>4.5</v>
      </c>
      <c r="C7" s="5">
        <v>100</v>
      </c>
      <c r="D7" s="3">
        <v>25</v>
      </c>
      <c r="E7" s="15">
        <f t="shared" si="0"/>
        <v>18</v>
      </c>
      <c r="F7" s="14">
        <f t="shared" si="1"/>
        <v>3.206</v>
      </c>
      <c r="G7">
        <f t="shared" si="2"/>
        <v>1</v>
      </c>
    </row>
    <row r="8" spans="1:7">
      <c r="A8" s="5">
        <v>1</v>
      </c>
      <c r="B8" s="5">
        <v>4.5</v>
      </c>
      <c r="C8" s="5">
        <v>125</v>
      </c>
      <c r="D8" s="3">
        <v>25</v>
      </c>
      <c r="E8" s="15">
        <f t="shared" si="0"/>
        <v>18</v>
      </c>
      <c r="F8" s="14">
        <f t="shared" si="1"/>
        <v>3.206</v>
      </c>
      <c r="G8">
        <f t="shared" si="2"/>
        <v>1.25</v>
      </c>
    </row>
    <row r="9" spans="1:7">
      <c r="A9" s="5">
        <v>1</v>
      </c>
      <c r="B9" s="5">
        <v>2.5</v>
      </c>
      <c r="C9" s="5">
        <v>150</v>
      </c>
      <c r="D9" s="3">
        <v>25</v>
      </c>
      <c r="E9" s="15">
        <f t="shared" si="0"/>
        <v>10</v>
      </c>
      <c r="F9" s="14">
        <f t="shared" si="1"/>
        <v>2.67</v>
      </c>
      <c r="G9">
        <f t="shared" si="2"/>
        <v>1.5</v>
      </c>
    </row>
    <row r="10" spans="1:7">
      <c r="A10" s="5">
        <v>1</v>
      </c>
      <c r="B10" s="5">
        <v>2</v>
      </c>
      <c r="C10" s="5">
        <v>175</v>
      </c>
      <c r="D10" s="3">
        <v>25</v>
      </c>
      <c r="E10" s="15">
        <f t="shared" si="0"/>
        <v>8</v>
      </c>
      <c r="F10" s="14">
        <f t="shared" si="1"/>
        <v>2.536</v>
      </c>
      <c r="G10">
        <f t="shared" si="2"/>
        <v>1.75</v>
      </c>
    </row>
    <row r="11" spans="1:7">
      <c r="A11" s="5">
        <v>1</v>
      </c>
      <c r="B11" s="5">
        <v>4.5</v>
      </c>
      <c r="C11" s="5">
        <v>200</v>
      </c>
      <c r="D11" s="3">
        <v>25</v>
      </c>
      <c r="E11" s="15">
        <f t="shared" si="0"/>
        <v>18</v>
      </c>
      <c r="F11" s="14">
        <f t="shared" si="1"/>
        <v>3.206</v>
      </c>
      <c r="G11">
        <f t="shared" si="2"/>
        <v>2</v>
      </c>
    </row>
    <row r="12" spans="1:7">
      <c r="A12" s="5">
        <v>1</v>
      </c>
      <c r="B12" s="5">
        <v>4</v>
      </c>
      <c r="C12" s="5">
        <v>225</v>
      </c>
      <c r="D12" s="3">
        <v>25</v>
      </c>
      <c r="E12" s="15">
        <f t="shared" si="0"/>
        <v>16</v>
      </c>
      <c r="F12" s="14">
        <f t="shared" si="1"/>
        <v>3.0720000000000001</v>
      </c>
      <c r="G12">
        <f t="shared" si="2"/>
        <v>2.25</v>
      </c>
    </row>
    <row r="13" spans="1:7">
      <c r="A13" s="5">
        <v>1</v>
      </c>
      <c r="B13" s="5">
        <v>9</v>
      </c>
      <c r="C13" s="5">
        <v>250</v>
      </c>
      <c r="D13" s="3">
        <v>25</v>
      </c>
      <c r="E13" s="15">
        <f t="shared" si="0"/>
        <v>36</v>
      </c>
      <c r="F13" s="14">
        <f t="shared" si="1"/>
        <v>4.4119999999999999</v>
      </c>
      <c r="G13">
        <f t="shared" si="2"/>
        <v>2.5</v>
      </c>
    </row>
    <row r="14" spans="1:7">
      <c r="A14" s="5">
        <v>1</v>
      </c>
      <c r="B14" s="5">
        <v>6</v>
      </c>
      <c r="C14" s="5">
        <v>275</v>
      </c>
      <c r="D14" s="3">
        <v>25</v>
      </c>
      <c r="E14" s="15">
        <f t="shared" si="0"/>
        <v>24</v>
      </c>
      <c r="F14" s="14">
        <f t="shared" si="1"/>
        <v>3.6080000000000001</v>
      </c>
      <c r="G14">
        <f t="shared" si="2"/>
        <v>2.75</v>
      </c>
    </row>
    <row r="15" spans="1:7">
      <c r="A15" s="5">
        <v>1</v>
      </c>
      <c r="B15" s="5">
        <v>12</v>
      </c>
      <c r="C15" s="5">
        <v>300</v>
      </c>
      <c r="D15" s="3">
        <v>25</v>
      </c>
      <c r="E15" s="15">
        <f t="shared" si="0"/>
        <v>48</v>
      </c>
      <c r="F15" s="14">
        <f t="shared" si="1"/>
        <v>5.2160000000000002</v>
      </c>
      <c r="G15">
        <f t="shared" si="2"/>
        <v>3</v>
      </c>
    </row>
    <row r="16" spans="1:7">
      <c r="A16" s="5">
        <v>1</v>
      </c>
      <c r="B16" s="5">
        <v>50</v>
      </c>
      <c r="C16" s="5">
        <v>306</v>
      </c>
      <c r="D16" s="3">
        <v>6</v>
      </c>
      <c r="E16" s="15">
        <f t="shared" si="0"/>
        <v>833.33333333333337</v>
      </c>
      <c r="F16" s="14">
        <f t="shared" si="1"/>
        <v>57.833333333333336</v>
      </c>
      <c r="G16">
        <f t="shared" si="2"/>
        <v>3.06</v>
      </c>
    </row>
    <row r="17" spans="1:5">
      <c r="A17" s="5"/>
      <c r="B17" s="5"/>
      <c r="C17" s="5"/>
      <c r="D17" s="3"/>
      <c r="E17" s="3"/>
    </row>
    <row r="18" spans="1:5">
      <c r="A18" s="5"/>
      <c r="B18" s="5"/>
      <c r="C18" s="5"/>
      <c r="D18" s="3"/>
      <c r="E18" s="3"/>
    </row>
    <row r="19" spans="1:5">
      <c r="A19" s="5"/>
      <c r="B19" s="5"/>
      <c r="C19" s="5"/>
      <c r="D19" s="3"/>
      <c r="E19" s="3"/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3" sqref="F3:F28"/>
    </sheetView>
  </sheetViews>
  <sheetFormatPr defaultRowHeight="14.25"/>
  <sheetData>
    <row r="1" spans="1:7">
      <c r="A1" s="27" t="s">
        <v>18</v>
      </c>
      <c r="B1" s="27"/>
      <c r="C1" s="27"/>
      <c r="D1" s="27"/>
      <c r="E1" s="27"/>
    </row>
    <row r="2" spans="1:7">
      <c r="A2" s="22" t="s">
        <v>2</v>
      </c>
      <c r="B2" s="22" t="s">
        <v>0</v>
      </c>
      <c r="C2" s="22" t="s">
        <v>1</v>
      </c>
      <c r="D2" s="23" t="s">
        <v>3</v>
      </c>
      <c r="E2" s="16" t="s">
        <v>6</v>
      </c>
      <c r="F2" s="21" t="s">
        <v>22</v>
      </c>
      <c r="G2" t="s">
        <v>25</v>
      </c>
    </row>
    <row r="3" spans="1:7">
      <c r="A3" s="8">
        <v>1</v>
      </c>
      <c r="B3" s="8"/>
      <c r="C3" s="8">
        <v>0.19</v>
      </c>
      <c r="D3" s="9">
        <v>19</v>
      </c>
      <c r="E3" s="18"/>
      <c r="F3" s="20">
        <f>2*A3+0.067*E3</f>
        <v>2</v>
      </c>
      <c r="G3">
        <f>C3</f>
        <v>0.19</v>
      </c>
    </row>
    <row r="4" spans="1:7">
      <c r="A4" s="8">
        <v>1</v>
      </c>
      <c r="B4" s="8">
        <v>4.5</v>
      </c>
      <c r="C4" s="8">
        <v>0.25</v>
      </c>
      <c r="D4" s="9">
        <v>6</v>
      </c>
      <c r="E4" s="18">
        <f t="shared" ref="E4:E28" si="0">B4/D4*100</f>
        <v>75</v>
      </c>
      <c r="F4" s="20">
        <f t="shared" ref="F4:F28" si="1">2*A4+0.067*E4</f>
        <v>7.0250000000000004</v>
      </c>
      <c r="G4">
        <f t="shared" ref="G4:G28" si="2">C4</f>
        <v>0.25</v>
      </c>
    </row>
    <row r="5" spans="1:7">
      <c r="A5" s="8">
        <v>1</v>
      </c>
      <c r="B5" s="8">
        <v>5</v>
      </c>
      <c r="C5" s="8">
        <v>0.5</v>
      </c>
      <c r="D5" s="9">
        <v>25</v>
      </c>
      <c r="E5" s="18">
        <f t="shared" si="0"/>
        <v>20</v>
      </c>
      <c r="F5" s="20">
        <f t="shared" si="1"/>
        <v>3.34</v>
      </c>
      <c r="G5">
        <f t="shared" si="2"/>
        <v>0.5</v>
      </c>
    </row>
    <row r="6" spans="1:7">
      <c r="A6" s="5">
        <v>0.75</v>
      </c>
      <c r="B6" s="5">
        <v>0</v>
      </c>
      <c r="C6" s="5">
        <v>0.51</v>
      </c>
      <c r="D6" s="3">
        <v>1</v>
      </c>
      <c r="E6" s="15">
        <f t="shared" si="0"/>
        <v>0</v>
      </c>
      <c r="F6" s="14">
        <f t="shared" si="1"/>
        <v>1.5</v>
      </c>
      <c r="G6">
        <f t="shared" si="2"/>
        <v>0.51</v>
      </c>
    </row>
    <row r="7" spans="1:7">
      <c r="A7" s="5">
        <v>1</v>
      </c>
      <c r="B7" s="5">
        <v>4.5</v>
      </c>
      <c r="C7" s="5">
        <v>0.75</v>
      </c>
      <c r="D7" s="3">
        <v>24</v>
      </c>
      <c r="E7" s="15">
        <f t="shared" si="0"/>
        <v>18.75</v>
      </c>
      <c r="F7" s="14">
        <f t="shared" si="1"/>
        <v>3.2562500000000001</v>
      </c>
      <c r="G7">
        <f t="shared" si="2"/>
        <v>0.75</v>
      </c>
    </row>
    <row r="8" spans="1:7">
      <c r="A8" s="5">
        <v>1</v>
      </c>
      <c r="B8" s="5">
        <v>6</v>
      </c>
      <c r="C8" s="5">
        <v>1</v>
      </c>
      <c r="D8" s="3">
        <v>25</v>
      </c>
      <c r="E8" s="15">
        <f t="shared" si="0"/>
        <v>24</v>
      </c>
      <c r="F8" s="14">
        <f t="shared" si="1"/>
        <v>3.6080000000000001</v>
      </c>
      <c r="G8">
        <f t="shared" si="2"/>
        <v>1</v>
      </c>
    </row>
    <row r="9" spans="1:7">
      <c r="A9" s="5">
        <v>1</v>
      </c>
      <c r="B9" s="5">
        <v>17</v>
      </c>
      <c r="C9" s="5">
        <v>1.25</v>
      </c>
      <c r="D9" s="3">
        <v>25</v>
      </c>
      <c r="E9" s="15">
        <f t="shared" si="0"/>
        <v>68</v>
      </c>
      <c r="F9" s="14">
        <f t="shared" si="1"/>
        <v>6.556</v>
      </c>
      <c r="G9">
        <f t="shared" si="2"/>
        <v>1.25</v>
      </c>
    </row>
    <row r="10" spans="1:7">
      <c r="A10" s="5">
        <v>1</v>
      </c>
      <c r="B10" s="5">
        <v>6</v>
      </c>
      <c r="C10" s="5">
        <v>1.5</v>
      </c>
      <c r="D10" s="3">
        <v>25</v>
      </c>
      <c r="E10" s="15">
        <f t="shared" si="0"/>
        <v>24</v>
      </c>
      <c r="F10" s="14">
        <f t="shared" si="1"/>
        <v>3.6080000000000001</v>
      </c>
      <c r="G10">
        <f t="shared" si="2"/>
        <v>1.5</v>
      </c>
    </row>
    <row r="11" spans="1:7">
      <c r="A11" s="5">
        <v>1</v>
      </c>
      <c r="B11" s="5">
        <v>4</v>
      </c>
      <c r="C11" s="5">
        <v>1.75</v>
      </c>
      <c r="D11" s="3">
        <v>25</v>
      </c>
      <c r="E11" s="15">
        <f t="shared" si="0"/>
        <v>16</v>
      </c>
      <c r="F11" s="14">
        <f t="shared" si="1"/>
        <v>3.0720000000000001</v>
      </c>
      <c r="G11">
        <f t="shared" si="2"/>
        <v>1.75</v>
      </c>
    </row>
    <row r="12" spans="1:7">
      <c r="A12" s="5">
        <v>1</v>
      </c>
      <c r="B12" s="5">
        <v>3.5</v>
      </c>
      <c r="C12" s="5">
        <v>2</v>
      </c>
      <c r="D12" s="3">
        <v>25</v>
      </c>
      <c r="E12" s="15">
        <f t="shared" si="0"/>
        <v>14.000000000000002</v>
      </c>
      <c r="F12" s="14">
        <f t="shared" si="1"/>
        <v>2.9380000000000002</v>
      </c>
      <c r="G12">
        <f t="shared" si="2"/>
        <v>2</v>
      </c>
    </row>
    <row r="13" spans="1:7">
      <c r="A13" s="5">
        <v>1</v>
      </c>
      <c r="B13" s="5">
        <v>6.5</v>
      </c>
      <c r="C13" s="5">
        <v>2.25</v>
      </c>
      <c r="D13" s="3">
        <v>25</v>
      </c>
      <c r="E13" s="15">
        <f t="shared" si="0"/>
        <v>26</v>
      </c>
      <c r="F13" s="14">
        <f t="shared" si="1"/>
        <v>3.742</v>
      </c>
      <c r="G13">
        <f t="shared" si="2"/>
        <v>2.25</v>
      </c>
    </row>
    <row r="14" spans="1:7">
      <c r="A14" s="5">
        <v>1</v>
      </c>
      <c r="B14" s="5">
        <v>11</v>
      </c>
      <c r="C14" s="5">
        <v>2.5</v>
      </c>
      <c r="D14" s="3">
        <v>25</v>
      </c>
      <c r="E14" s="15">
        <f t="shared" si="0"/>
        <v>44</v>
      </c>
      <c r="F14" s="14">
        <f t="shared" si="1"/>
        <v>4.9480000000000004</v>
      </c>
      <c r="G14">
        <f t="shared" si="2"/>
        <v>2.5</v>
      </c>
    </row>
    <row r="15" spans="1:7">
      <c r="A15" s="5">
        <v>1</v>
      </c>
      <c r="B15" s="5">
        <v>5</v>
      </c>
      <c r="C15" s="5">
        <v>2.75</v>
      </c>
      <c r="D15" s="3">
        <v>25</v>
      </c>
      <c r="E15" s="15">
        <f t="shared" si="0"/>
        <v>20</v>
      </c>
      <c r="F15" s="14">
        <f t="shared" si="1"/>
        <v>3.34</v>
      </c>
      <c r="G15">
        <f t="shared" si="2"/>
        <v>2.75</v>
      </c>
    </row>
    <row r="16" spans="1:7">
      <c r="A16" s="5">
        <v>1</v>
      </c>
      <c r="B16" s="5">
        <v>18.5</v>
      </c>
      <c r="C16" s="5">
        <v>3</v>
      </c>
      <c r="D16" s="3">
        <v>25</v>
      </c>
      <c r="E16" s="15">
        <f t="shared" si="0"/>
        <v>74</v>
      </c>
      <c r="F16" s="14">
        <f t="shared" si="1"/>
        <v>6.9580000000000002</v>
      </c>
      <c r="G16">
        <f t="shared" si="2"/>
        <v>3</v>
      </c>
    </row>
    <row r="17" spans="1:7">
      <c r="A17" s="5">
        <v>1</v>
      </c>
      <c r="B17" s="5">
        <v>12</v>
      </c>
      <c r="C17" s="5">
        <v>3.25</v>
      </c>
      <c r="D17" s="3">
        <v>25</v>
      </c>
      <c r="E17" s="15">
        <f t="shared" si="0"/>
        <v>48</v>
      </c>
      <c r="F17" s="14">
        <f t="shared" si="1"/>
        <v>5.2160000000000002</v>
      </c>
      <c r="G17">
        <f t="shared" si="2"/>
        <v>3.25</v>
      </c>
    </row>
    <row r="18" spans="1:7">
      <c r="A18" s="5">
        <v>1</v>
      </c>
      <c r="B18" s="5">
        <v>5.5</v>
      </c>
      <c r="C18" s="5">
        <v>3.5</v>
      </c>
      <c r="D18" s="3">
        <v>25</v>
      </c>
      <c r="E18" s="15">
        <f t="shared" si="0"/>
        <v>22</v>
      </c>
      <c r="F18" s="14">
        <f t="shared" si="1"/>
        <v>3.4740000000000002</v>
      </c>
      <c r="G18">
        <f t="shared" si="2"/>
        <v>3.5</v>
      </c>
    </row>
    <row r="19" spans="1:7">
      <c r="A19" s="5">
        <v>1</v>
      </c>
      <c r="B19" s="5">
        <v>6</v>
      </c>
      <c r="C19" s="5">
        <v>3.75</v>
      </c>
      <c r="D19" s="3">
        <v>25</v>
      </c>
      <c r="E19" s="15">
        <f t="shared" si="0"/>
        <v>24</v>
      </c>
      <c r="F19" s="14">
        <f t="shared" si="1"/>
        <v>3.6080000000000001</v>
      </c>
      <c r="G19">
        <f t="shared" si="2"/>
        <v>3.75</v>
      </c>
    </row>
    <row r="20" spans="1:7">
      <c r="A20" s="5">
        <v>1</v>
      </c>
      <c r="B20" s="5">
        <v>5</v>
      </c>
      <c r="C20" s="5">
        <v>4</v>
      </c>
      <c r="D20" s="3">
        <v>25</v>
      </c>
      <c r="E20" s="15">
        <f t="shared" si="0"/>
        <v>20</v>
      </c>
      <c r="F20" s="14">
        <f t="shared" si="1"/>
        <v>3.34</v>
      </c>
      <c r="G20">
        <f t="shared" si="2"/>
        <v>4</v>
      </c>
    </row>
    <row r="21" spans="1:7">
      <c r="A21" s="5">
        <v>1</v>
      </c>
      <c r="B21" s="5">
        <v>0</v>
      </c>
      <c r="C21" s="5">
        <v>4.43</v>
      </c>
      <c r="D21" s="3">
        <v>43</v>
      </c>
      <c r="E21" s="15">
        <f t="shared" si="0"/>
        <v>0</v>
      </c>
      <c r="F21" s="14">
        <f t="shared" si="1"/>
        <v>2</v>
      </c>
      <c r="G21">
        <f t="shared" si="2"/>
        <v>4.43</v>
      </c>
    </row>
    <row r="22" spans="1:7">
      <c r="A22" s="5">
        <v>1</v>
      </c>
      <c r="B22" s="5">
        <v>5</v>
      </c>
      <c r="C22" s="5">
        <v>4.5</v>
      </c>
      <c r="D22" s="3">
        <v>7</v>
      </c>
      <c r="E22" s="15">
        <f t="shared" si="0"/>
        <v>71.428571428571431</v>
      </c>
      <c r="F22" s="14">
        <f t="shared" si="1"/>
        <v>6.7857142857142865</v>
      </c>
      <c r="G22">
        <f t="shared" si="2"/>
        <v>4.5</v>
      </c>
    </row>
    <row r="23" spans="1:7">
      <c r="A23" s="5">
        <v>1</v>
      </c>
      <c r="B23" s="5">
        <v>7</v>
      </c>
      <c r="C23" s="5">
        <v>4.75</v>
      </c>
      <c r="D23" s="3">
        <v>25</v>
      </c>
      <c r="E23" s="15">
        <f t="shared" si="0"/>
        <v>28.000000000000004</v>
      </c>
      <c r="F23" s="14">
        <f t="shared" si="1"/>
        <v>3.8760000000000003</v>
      </c>
      <c r="G23">
        <f t="shared" si="2"/>
        <v>4.75</v>
      </c>
    </row>
    <row r="24" spans="1:7">
      <c r="A24" s="5">
        <v>1</v>
      </c>
      <c r="B24" s="5">
        <v>2</v>
      </c>
      <c r="C24" s="5">
        <v>5</v>
      </c>
      <c r="D24" s="3">
        <v>25</v>
      </c>
      <c r="E24" s="15">
        <f t="shared" si="0"/>
        <v>8</v>
      </c>
      <c r="F24" s="14">
        <f t="shared" si="1"/>
        <v>2.536</v>
      </c>
      <c r="G24">
        <f t="shared" si="2"/>
        <v>5</v>
      </c>
    </row>
    <row r="25" spans="1:7">
      <c r="A25" s="5">
        <v>1</v>
      </c>
      <c r="B25" s="5">
        <v>13</v>
      </c>
      <c r="C25" s="5">
        <v>5.25</v>
      </c>
      <c r="D25" s="3">
        <v>25</v>
      </c>
      <c r="E25" s="15">
        <f t="shared" si="0"/>
        <v>52</v>
      </c>
      <c r="F25" s="14">
        <f t="shared" si="1"/>
        <v>5.484</v>
      </c>
      <c r="G25">
        <f t="shared" si="2"/>
        <v>5.25</v>
      </c>
    </row>
    <row r="26" spans="1:7">
      <c r="A26" s="5">
        <v>1</v>
      </c>
      <c r="B26" s="5">
        <v>10</v>
      </c>
      <c r="C26" s="5">
        <v>5.5</v>
      </c>
      <c r="D26" s="3">
        <v>25</v>
      </c>
      <c r="E26" s="15">
        <f t="shared" si="0"/>
        <v>40</v>
      </c>
      <c r="F26" s="14">
        <f t="shared" si="1"/>
        <v>4.68</v>
      </c>
      <c r="G26">
        <f t="shared" si="2"/>
        <v>5.5</v>
      </c>
    </row>
    <row r="27" spans="1:7">
      <c r="A27" s="5">
        <v>1</v>
      </c>
      <c r="B27" s="5">
        <v>4</v>
      </c>
      <c r="C27" s="5">
        <v>5.75</v>
      </c>
      <c r="D27" s="3">
        <v>25</v>
      </c>
      <c r="E27" s="15">
        <f t="shared" si="0"/>
        <v>16</v>
      </c>
      <c r="F27" s="14">
        <f t="shared" si="1"/>
        <v>3.0720000000000001</v>
      </c>
      <c r="G27">
        <f t="shared" si="2"/>
        <v>5.75</v>
      </c>
    </row>
    <row r="28" spans="1:7">
      <c r="A28" s="5">
        <v>1</v>
      </c>
      <c r="B28" s="5">
        <v>2</v>
      </c>
      <c r="C28" s="5">
        <v>5.79</v>
      </c>
      <c r="D28" s="3">
        <v>4</v>
      </c>
      <c r="E28" s="15">
        <f t="shared" si="0"/>
        <v>50</v>
      </c>
      <c r="F28" s="14">
        <f t="shared" si="1"/>
        <v>5.35</v>
      </c>
      <c r="G28">
        <f t="shared" si="2"/>
        <v>5.79</v>
      </c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F3" sqref="F3:F21"/>
    </sheetView>
  </sheetViews>
  <sheetFormatPr defaultRowHeight="14.25"/>
  <sheetData>
    <row r="1" spans="1:7">
      <c r="A1" s="27" t="s">
        <v>19</v>
      </c>
      <c r="B1" s="27"/>
      <c r="C1" s="27"/>
      <c r="D1" s="27"/>
      <c r="E1" s="27"/>
    </row>
    <row r="2" spans="1:7">
      <c r="A2" s="6" t="s">
        <v>2</v>
      </c>
      <c r="B2" s="6" t="s">
        <v>0</v>
      </c>
      <c r="C2" s="6" t="s">
        <v>1</v>
      </c>
      <c r="D2" s="7" t="s">
        <v>3</v>
      </c>
      <c r="E2" s="1" t="s">
        <v>6</v>
      </c>
      <c r="F2" t="s">
        <v>22</v>
      </c>
      <c r="G2" t="s">
        <v>25</v>
      </c>
    </row>
    <row r="3" spans="1:7">
      <c r="A3" s="5">
        <v>0.5</v>
      </c>
      <c r="B3" s="5">
        <v>0</v>
      </c>
      <c r="C3" s="5">
        <v>0.1</v>
      </c>
      <c r="D3" s="3">
        <v>10</v>
      </c>
      <c r="E3" s="15">
        <f>B3/D3*100</f>
        <v>0</v>
      </c>
      <c r="F3" s="14">
        <f>2*A3+0.067*E3</f>
        <v>1</v>
      </c>
      <c r="G3">
        <f>C3</f>
        <v>0.1</v>
      </c>
    </row>
    <row r="4" spans="1:7">
      <c r="A4" s="5">
        <v>1</v>
      </c>
      <c r="B4" s="5">
        <v>1.5</v>
      </c>
      <c r="C4" s="5">
        <v>0.25</v>
      </c>
      <c r="D4" s="3">
        <v>15</v>
      </c>
      <c r="E4" s="15">
        <f t="shared" ref="E4:E21" si="0">B4/D4*100</f>
        <v>10</v>
      </c>
      <c r="F4" s="14">
        <f t="shared" ref="F4:F21" si="1">2*A4+0.067*E4</f>
        <v>2.67</v>
      </c>
      <c r="G4">
        <f t="shared" ref="G4:G21" si="2">C4</f>
        <v>0.25</v>
      </c>
    </row>
    <row r="5" spans="1:7">
      <c r="A5" s="5">
        <v>1</v>
      </c>
      <c r="B5" s="5">
        <v>2.5</v>
      </c>
      <c r="C5" s="5">
        <v>0.5</v>
      </c>
      <c r="D5" s="3">
        <v>25</v>
      </c>
      <c r="E5" s="15">
        <f t="shared" si="0"/>
        <v>10</v>
      </c>
      <c r="F5" s="14">
        <f t="shared" si="1"/>
        <v>2.67</v>
      </c>
      <c r="G5">
        <f t="shared" si="2"/>
        <v>0.5</v>
      </c>
    </row>
    <row r="6" spans="1:7">
      <c r="A6" s="5">
        <v>1</v>
      </c>
      <c r="B6" s="5">
        <v>3</v>
      </c>
      <c r="C6" s="5">
        <v>0.75</v>
      </c>
      <c r="D6" s="3">
        <v>25</v>
      </c>
      <c r="E6" s="15">
        <f t="shared" si="0"/>
        <v>12</v>
      </c>
      <c r="F6" s="14">
        <f t="shared" si="1"/>
        <v>2.8040000000000003</v>
      </c>
      <c r="G6">
        <f t="shared" si="2"/>
        <v>0.75</v>
      </c>
    </row>
    <row r="7" spans="1:7">
      <c r="A7" s="5">
        <v>1</v>
      </c>
      <c r="B7" s="5">
        <v>9</v>
      </c>
      <c r="C7" s="5">
        <v>1</v>
      </c>
      <c r="D7" s="3">
        <v>25</v>
      </c>
      <c r="E7" s="15">
        <f t="shared" si="0"/>
        <v>36</v>
      </c>
      <c r="F7" s="14">
        <f t="shared" si="1"/>
        <v>4.4119999999999999</v>
      </c>
      <c r="G7">
        <f t="shared" si="2"/>
        <v>1</v>
      </c>
    </row>
    <row r="8" spans="1:7">
      <c r="A8" s="5">
        <v>1</v>
      </c>
      <c r="B8" s="5">
        <v>9</v>
      </c>
      <c r="C8" s="5">
        <v>1.25</v>
      </c>
      <c r="D8" s="3">
        <v>25</v>
      </c>
      <c r="E8" s="15">
        <f t="shared" si="0"/>
        <v>36</v>
      </c>
      <c r="F8" s="14">
        <f t="shared" si="1"/>
        <v>4.4119999999999999</v>
      </c>
      <c r="G8">
        <f t="shared" si="2"/>
        <v>1.25</v>
      </c>
    </row>
    <row r="9" spans="1:7">
      <c r="A9" s="5">
        <v>1</v>
      </c>
      <c r="B9" s="5">
        <v>8</v>
      </c>
      <c r="C9" s="5">
        <v>1.5</v>
      </c>
      <c r="D9" s="3">
        <v>25</v>
      </c>
      <c r="E9" s="15">
        <f t="shared" si="0"/>
        <v>32</v>
      </c>
      <c r="F9" s="14">
        <f t="shared" si="1"/>
        <v>4.1440000000000001</v>
      </c>
      <c r="G9">
        <f t="shared" si="2"/>
        <v>1.5</v>
      </c>
    </row>
    <row r="10" spans="1:7">
      <c r="A10" s="5">
        <v>1</v>
      </c>
      <c r="B10" s="5">
        <v>4</v>
      </c>
      <c r="C10" s="5">
        <v>1.75</v>
      </c>
      <c r="D10" s="3">
        <v>25</v>
      </c>
      <c r="E10" s="15">
        <f t="shared" si="0"/>
        <v>16</v>
      </c>
      <c r="F10" s="14">
        <f t="shared" si="1"/>
        <v>3.0720000000000001</v>
      </c>
      <c r="G10">
        <f t="shared" si="2"/>
        <v>1.75</v>
      </c>
    </row>
    <row r="11" spans="1:7">
      <c r="A11" s="5">
        <v>1</v>
      </c>
      <c r="B11" s="5">
        <v>3</v>
      </c>
      <c r="C11" s="5">
        <v>2</v>
      </c>
      <c r="D11" s="3">
        <v>25</v>
      </c>
      <c r="E11" s="15">
        <f t="shared" si="0"/>
        <v>12</v>
      </c>
      <c r="F11" s="14">
        <f t="shared" si="1"/>
        <v>2.8040000000000003</v>
      </c>
      <c r="G11">
        <f t="shared" si="2"/>
        <v>2</v>
      </c>
    </row>
    <row r="12" spans="1:7">
      <c r="A12" s="5">
        <v>1</v>
      </c>
      <c r="B12" s="5">
        <v>3</v>
      </c>
      <c r="C12" s="5">
        <v>2.25</v>
      </c>
      <c r="D12" s="3">
        <v>25</v>
      </c>
      <c r="E12" s="15">
        <f t="shared" si="0"/>
        <v>12</v>
      </c>
      <c r="F12" s="14">
        <f t="shared" si="1"/>
        <v>2.8040000000000003</v>
      </c>
      <c r="G12">
        <f t="shared" si="2"/>
        <v>2.25</v>
      </c>
    </row>
    <row r="13" spans="1:7">
      <c r="A13" s="5">
        <v>1</v>
      </c>
      <c r="B13" s="5">
        <v>10</v>
      </c>
      <c r="C13" s="5">
        <v>2.5</v>
      </c>
      <c r="D13" s="3">
        <v>25</v>
      </c>
      <c r="E13" s="15">
        <f t="shared" si="0"/>
        <v>40</v>
      </c>
      <c r="F13" s="14">
        <f t="shared" si="1"/>
        <v>4.68</v>
      </c>
      <c r="G13">
        <f t="shared" si="2"/>
        <v>2.5</v>
      </c>
    </row>
    <row r="14" spans="1:7">
      <c r="A14" s="5">
        <v>1</v>
      </c>
      <c r="B14" s="5">
        <v>7</v>
      </c>
      <c r="C14" s="5">
        <v>2.75</v>
      </c>
      <c r="D14" s="3">
        <v>25</v>
      </c>
      <c r="E14" s="15">
        <f t="shared" si="0"/>
        <v>28.000000000000004</v>
      </c>
      <c r="F14" s="14">
        <f t="shared" si="1"/>
        <v>3.8760000000000003</v>
      </c>
      <c r="G14">
        <f t="shared" si="2"/>
        <v>2.75</v>
      </c>
    </row>
    <row r="15" spans="1:7">
      <c r="A15" s="5">
        <v>1</v>
      </c>
      <c r="B15" s="5">
        <v>11.5</v>
      </c>
      <c r="C15" s="5">
        <v>3</v>
      </c>
      <c r="D15" s="3">
        <v>25</v>
      </c>
      <c r="E15" s="15">
        <f t="shared" si="0"/>
        <v>46</v>
      </c>
      <c r="F15" s="14">
        <f t="shared" si="1"/>
        <v>5.0820000000000007</v>
      </c>
      <c r="G15">
        <f t="shared" si="2"/>
        <v>3</v>
      </c>
    </row>
    <row r="16" spans="1:7">
      <c r="A16" s="5">
        <v>1</v>
      </c>
      <c r="B16" s="5">
        <v>5</v>
      </c>
      <c r="C16" s="5">
        <v>3.25</v>
      </c>
      <c r="D16" s="3">
        <v>25</v>
      </c>
      <c r="E16" s="15">
        <f t="shared" si="0"/>
        <v>20</v>
      </c>
      <c r="F16" s="14">
        <f t="shared" si="1"/>
        <v>3.34</v>
      </c>
      <c r="G16">
        <f t="shared" si="2"/>
        <v>3.25</v>
      </c>
    </row>
    <row r="17" spans="1:7">
      <c r="A17" s="5">
        <v>1</v>
      </c>
      <c r="B17" s="5">
        <v>10</v>
      </c>
      <c r="C17" s="5">
        <v>3.5</v>
      </c>
      <c r="D17" s="3">
        <v>25</v>
      </c>
      <c r="E17" s="15">
        <f t="shared" si="0"/>
        <v>40</v>
      </c>
      <c r="F17" s="14">
        <f t="shared" si="1"/>
        <v>4.68</v>
      </c>
      <c r="G17">
        <f t="shared" si="2"/>
        <v>3.5</v>
      </c>
    </row>
    <row r="18" spans="1:7">
      <c r="A18" s="5">
        <v>1</v>
      </c>
      <c r="B18" s="5">
        <v>0</v>
      </c>
      <c r="C18" s="5">
        <v>3.56</v>
      </c>
      <c r="D18" s="3">
        <v>6</v>
      </c>
      <c r="E18" s="15">
        <f t="shared" si="0"/>
        <v>0</v>
      </c>
      <c r="F18" s="14">
        <f t="shared" si="1"/>
        <v>2</v>
      </c>
      <c r="G18">
        <f t="shared" si="2"/>
        <v>3.56</v>
      </c>
    </row>
    <row r="19" spans="1:7">
      <c r="A19" s="5">
        <v>1</v>
      </c>
      <c r="B19" s="5">
        <v>5</v>
      </c>
      <c r="C19" s="5">
        <v>3.75</v>
      </c>
      <c r="D19" s="3">
        <v>19</v>
      </c>
      <c r="E19" s="15">
        <f t="shared" si="0"/>
        <v>26.315789473684209</v>
      </c>
      <c r="F19" s="14">
        <f t="shared" si="1"/>
        <v>3.763157894736842</v>
      </c>
      <c r="G19">
        <f t="shared" si="2"/>
        <v>3.75</v>
      </c>
    </row>
    <row r="20" spans="1:7">
      <c r="A20" s="5">
        <v>1</v>
      </c>
      <c r="B20" s="5">
        <v>4</v>
      </c>
      <c r="C20" s="5">
        <v>4</v>
      </c>
      <c r="D20" s="3">
        <v>25</v>
      </c>
      <c r="E20" s="15">
        <f t="shared" si="0"/>
        <v>16</v>
      </c>
      <c r="F20" s="14">
        <f t="shared" si="1"/>
        <v>3.0720000000000001</v>
      </c>
      <c r="G20">
        <f t="shared" si="2"/>
        <v>4</v>
      </c>
    </row>
    <row r="21" spans="1:7">
      <c r="A21" s="5">
        <v>1</v>
      </c>
      <c r="B21" s="5">
        <v>3</v>
      </c>
      <c r="C21" s="5">
        <v>4.2300000000000004</v>
      </c>
      <c r="D21" s="3">
        <v>23</v>
      </c>
      <c r="E21" s="15">
        <f t="shared" si="0"/>
        <v>13.043478260869565</v>
      </c>
      <c r="F21" s="14">
        <f t="shared" si="1"/>
        <v>2.8739130434782609</v>
      </c>
      <c r="G21">
        <f t="shared" si="2"/>
        <v>4.2300000000000004</v>
      </c>
    </row>
    <row r="22" spans="1:7">
      <c r="A22" s="5"/>
      <c r="B22" s="5"/>
      <c r="C22" s="5"/>
      <c r="D22" s="3"/>
      <c r="E22" s="3"/>
    </row>
    <row r="23" spans="1:7">
      <c r="A23" s="5"/>
      <c r="B23" s="5"/>
      <c r="C23" s="5"/>
      <c r="D23" s="3"/>
      <c r="E23" s="3"/>
    </row>
    <row r="24" spans="1:7">
      <c r="A24" s="5"/>
      <c r="B24" s="5"/>
      <c r="C24" s="5"/>
      <c r="D24" s="3"/>
      <c r="E24" s="3"/>
    </row>
    <row r="25" spans="1:7">
      <c r="A25" s="5"/>
      <c r="B25" s="5"/>
      <c r="C25" s="5"/>
      <c r="D25" s="3"/>
      <c r="E25" s="3"/>
    </row>
    <row r="26" spans="1:7">
      <c r="A26" s="5"/>
      <c r="B26" s="5"/>
      <c r="C26" s="5"/>
      <c r="D26" s="3"/>
      <c r="E26" s="3"/>
    </row>
    <row r="27" spans="1:7">
      <c r="A27" s="5"/>
      <c r="B27" s="5"/>
      <c r="C27" s="5"/>
      <c r="D27" s="3"/>
      <c r="E27" s="3"/>
    </row>
    <row r="28" spans="1:7">
      <c r="A28" s="5"/>
      <c r="B28" s="5"/>
      <c r="C28" s="5"/>
      <c r="D28" s="3"/>
      <c r="E28" s="3"/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0" workbookViewId="0">
      <selection activeCell="F3" sqref="F3:F17"/>
    </sheetView>
  </sheetViews>
  <sheetFormatPr defaultRowHeight="14.25"/>
  <sheetData>
    <row r="1" spans="1:7">
      <c r="A1" s="27" t="s">
        <v>20</v>
      </c>
      <c r="B1" s="27"/>
      <c r="C1" s="27"/>
      <c r="D1" s="27"/>
      <c r="E1" s="27"/>
    </row>
    <row r="2" spans="1:7">
      <c r="A2" s="6" t="s">
        <v>2</v>
      </c>
      <c r="B2" s="6" t="s">
        <v>0</v>
      </c>
      <c r="C2" s="6" t="s">
        <v>1</v>
      </c>
      <c r="D2" s="7" t="s">
        <v>3</v>
      </c>
      <c r="E2" s="1" t="s">
        <v>6</v>
      </c>
      <c r="F2" t="s">
        <v>22</v>
      </c>
      <c r="G2" t="s">
        <v>25</v>
      </c>
    </row>
    <row r="3" spans="1:7">
      <c r="A3" s="5">
        <v>1</v>
      </c>
      <c r="B3" s="5">
        <v>2</v>
      </c>
      <c r="C3" s="5">
        <v>0.25</v>
      </c>
      <c r="D3" s="3">
        <v>25</v>
      </c>
      <c r="E3" s="15">
        <f>B3/D3*100</f>
        <v>8</v>
      </c>
      <c r="F3" s="14">
        <f>2*A3+0.067*E3</f>
        <v>2.536</v>
      </c>
      <c r="G3">
        <f>C3</f>
        <v>0.25</v>
      </c>
    </row>
    <row r="4" spans="1:7">
      <c r="A4" s="5">
        <v>1</v>
      </c>
      <c r="B4" s="5">
        <v>3</v>
      </c>
      <c r="C4" s="5">
        <v>0.5</v>
      </c>
      <c r="D4" s="3">
        <v>25</v>
      </c>
      <c r="E4" s="15">
        <f t="shared" ref="E4:E17" si="0">B4/D4*100</f>
        <v>12</v>
      </c>
      <c r="F4" s="14">
        <f t="shared" ref="F4:F17" si="1">2*A4+0.067*E4</f>
        <v>2.8040000000000003</v>
      </c>
      <c r="G4">
        <f t="shared" ref="G4:G17" si="2">C4</f>
        <v>0.5</v>
      </c>
    </row>
    <row r="5" spans="1:7">
      <c r="A5" s="5">
        <v>1</v>
      </c>
      <c r="B5" s="5">
        <v>3</v>
      </c>
      <c r="C5" s="5">
        <v>0.75</v>
      </c>
      <c r="D5" s="3">
        <v>25</v>
      </c>
      <c r="E5" s="15">
        <f t="shared" si="0"/>
        <v>12</v>
      </c>
      <c r="F5" s="14">
        <f t="shared" si="1"/>
        <v>2.8040000000000003</v>
      </c>
      <c r="G5">
        <f t="shared" si="2"/>
        <v>0.75</v>
      </c>
    </row>
    <row r="6" spans="1:7">
      <c r="A6" s="5">
        <v>1</v>
      </c>
      <c r="B6" s="5">
        <v>5.5</v>
      </c>
      <c r="C6" s="5">
        <v>1</v>
      </c>
      <c r="D6" s="3">
        <v>25</v>
      </c>
      <c r="E6" s="15">
        <f t="shared" si="0"/>
        <v>22</v>
      </c>
      <c r="F6" s="14">
        <f t="shared" si="1"/>
        <v>3.4740000000000002</v>
      </c>
      <c r="G6">
        <f t="shared" si="2"/>
        <v>1</v>
      </c>
    </row>
    <row r="7" spans="1:7">
      <c r="A7" s="5">
        <v>1</v>
      </c>
      <c r="B7" s="5">
        <v>4</v>
      </c>
      <c r="C7" s="5">
        <v>1.25</v>
      </c>
      <c r="D7" s="3">
        <v>25</v>
      </c>
      <c r="E7" s="15">
        <f t="shared" si="0"/>
        <v>16</v>
      </c>
      <c r="F7" s="14">
        <f t="shared" si="1"/>
        <v>3.0720000000000001</v>
      </c>
      <c r="G7">
        <f t="shared" si="2"/>
        <v>1.25</v>
      </c>
    </row>
    <row r="8" spans="1:7">
      <c r="A8" s="5">
        <v>1</v>
      </c>
      <c r="B8" s="5">
        <v>3</v>
      </c>
      <c r="C8" s="5">
        <v>1.5</v>
      </c>
      <c r="D8" s="3">
        <v>25</v>
      </c>
      <c r="E8" s="15">
        <f t="shared" si="0"/>
        <v>12</v>
      </c>
      <c r="F8" s="14">
        <f t="shared" si="1"/>
        <v>2.8040000000000003</v>
      </c>
      <c r="G8">
        <f t="shared" si="2"/>
        <v>1.5</v>
      </c>
    </row>
    <row r="9" spans="1:7">
      <c r="A9" s="5">
        <v>1</v>
      </c>
      <c r="B9" s="5">
        <v>2.5</v>
      </c>
      <c r="C9" s="5">
        <v>1.75</v>
      </c>
      <c r="D9" s="3">
        <v>25</v>
      </c>
      <c r="E9" s="15">
        <f t="shared" si="0"/>
        <v>10</v>
      </c>
      <c r="F9" s="14">
        <f t="shared" si="1"/>
        <v>2.67</v>
      </c>
      <c r="G9">
        <f t="shared" si="2"/>
        <v>1.75</v>
      </c>
    </row>
    <row r="10" spans="1:7">
      <c r="A10" s="5">
        <v>1</v>
      </c>
      <c r="B10" s="5">
        <v>2.5</v>
      </c>
      <c r="C10" s="5">
        <v>2</v>
      </c>
      <c r="D10" s="3">
        <v>25</v>
      </c>
      <c r="E10" s="15">
        <f t="shared" si="0"/>
        <v>10</v>
      </c>
      <c r="F10" s="14">
        <f t="shared" si="1"/>
        <v>2.67</v>
      </c>
      <c r="G10">
        <f t="shared" si="2"/>
        <v>2</v>
      </c>
    </row>
    <row r="11" spans="1:7">
      <c r="A11" s="5">
        <v>1</v>
      </c>
      <c r="B11" s="5">
        <v>3</v>
      </c>
      <c r="C11" s="5">
        <v>2.25</v>
      </c>
      <c r="D11" s="3">
        <v>25</v>
      </c>
      <c r="E11" s="15">
        <f t="shared" si="0"/>
        <v>12</v>
      </c>
      <c r="F11" s="14">
        <f t="shared" si="1"/>
        <v>2.8040000000000003</v>
      </c>
      <c r="G11">
        <f t="shared" si="2"/>
        <v>2.25</v>
      </c>
    </row>
    <row r="12" spans="1:7">
      <c r="A12" s="5">
        <v>1</v>
      </c>
      <c r="B12" s="5">
        <v>8.5</v>
      </c>
      <c r="C12" s="5">
        <v>2.5</v>
      </c>
      <c r="D12" s="3">
        <v>25</v>
      </c>
      <c r="E12" s="15">
        <f t="shared" si="0"/>
        <v>34</v>
      </c>
      <c r="F12" s="14">
        <f t="shared" si="1"/>
        <v>4.2780000000000005</v>
      </c>
      <c r="G12">
        <f t="shared" si="2"/>
        <v>2.5</v>
      </c>
    </row>
    <row r="13" spans="1:7">
      <c r="A13" s="5">
        <v>1</v>
      </c>
      <c r="B13" s="5">
        <v>4</v>
      </c>
      <c r="C13" s="5">
        <v>2.75</v>
      </c>
      <c r="D13" s="3">
        <v>25</v>
      </c>
      <c r="E13" s="15">
        <f t="shared" si="0"/>
        <v>16</v>
      </c>
      <c r="F13" s="14">
        <f t="shared" si="1"/>
        <v>3.0720000000000001</v>
      </c>
      <c r="G13">
        <f t="shared" si="2"/>
        <v>2.75</v>
      </c>
    </row>
    <row r="14" spans="1:7">
      <c r="A14" s="5">
        <v>1</v>
      </c>
      <c r="B14" s="5">
        <v>18</v>
      </c>
      <c r="C14" s="5">
        <v>3</v>
      </c>
      <c r="D14" s="3">
        <v>25</v>
      </c>
      <c r="E14" s="15">
        <f t="shared" si="0"/>
        <v>72</v>
      </c>
      <c r="F14" s="14">
        <f t="shared" si="1"/>
        <v>6.8239999999999998</v>
      </c>
      <c r="G14">
        <f t="shared" si="2"/>
        <v>3</v>
      </c>
    </row>
    <row r="15" spans="1:7">
      <c r="A15" s="5">
        <v>1</v>
      </c>
      <c r="B15" s="5">
        <v>18</v>
      </c>
      <c r="C15" s="5">
        <v>3.25</v>
      </c>
      <c r="D15" s="3">
        <v>25</v>
      </c>
      <c r="E15" s="15">
        <f t="shared" si="0"/>
        <v>72</v>
      </c>
      <c r="F15" s="14">
        <f t="shared" si="1"/>
        <v>6.8239999999999998</v>
      </c>
      <c r="G15">
        <f t="shared" si="2"/>
        <v>3.25</v>
      </c>
    </row>
    <row r="16" spans="1:7">
      <c r="A16" s="5">
        <v>1</v>
      </c>
      <c r="B16" s="5">
        <v>9</v>
      </c>
      <c r="C16" s="5">
        <v>3.5</v>
      </c>
      <c r="D16" s="3">
        <v>25</v>
      </c>
      <c r="E16" s="15">
        <f t="shared" si="0"/>
        <v>36</v>
      </c>
      <c r="F16" s="14">
        <f t="shared" si="1"/>
        <v>4.4119999999999999</v>
      </c>
      <c r="G16">
        <f t="shared" si="2"/>
        <v>3.5</v>
      </c>
    </row>
    <row r="17" spans="1:7">
      <c r="A17" s="5">
        <v>1</v>
      </c>
      <c r="B17" s="5">
        <v>4</v>
      </c>
      <c r="C17" s="5">
        <v>3.66</v>
      </c>
      <c r="D17" s="3">
        <v>16</v>
      </c>
      <c r="E17" s="15">
        <f t="shared" si="0"/>
        <v>25</v>
      </c>
      <c r="F17" s="14">
        <f t="shared" si="1"/>
        <v>3.6749999999999998</v>
      </c>
      <c r="G17">
        <f t="shared" si="2"/>
        <v>3.66</v>
      </c>
    </row>
    <row r="18" spans="1:7">
      <c r="A18" s="5"/>
      <c r="B18" s="5"/>
      <c r="C18" s="5"/>
      <c r="D18" s="3"/>
      <c r="E18" s="3"/>
    </row>
    <row r="19" spans="1:7">
      <c r="A19" s="5"/>
      <c r="B19" s="5"/>
      <c r="C19" s="5"/>
      <c r="D19" s="3"/>
      <c r="E19" s="3"/>
    </row>
    <row r="20" spans="1:7">
      <c r="A20" s="5"/>
      <c r="B20" s="5"/>
      <c r="C20" s="5"/>
      <c r="D20" s="3"/>
      <c r="E20" s="3"/>
    </row>
    <row r="21" spans="1:7">
      <c r="A21" s="5"/>
      <c r="B21" s="5"/>
      <c r="C21" s="5"/>
      <c r="D21" s="3"/>
      <c r="E21" s="3"/>
    </row>
    <row r="22" spans="1:7">
      <c r="A22" s="5"/>
      <c r="B22" s="5"/>
      <c r="C22" s="5"/>
      <c r="D22" s="3"/>
      <c r="E22" s="3"/>
    </row>
    <row r="23" spans="1:7">
      <c r="A23" s="5"/>
      <c r="B23" s="5"/>
      <c r="C23" s="5"/>
      <c r="D23" s="3"/>
      <c r="E23" s="3"/>
    </row>
    <row r="24" spans="1:7">
      <c r="A24" s="5"/>
      <c r="B24" s="5"/>
      <c r="C24" s="5"/>
      <c r="D24" s="3"/>
      <c r="E24" s="3"/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3" sqref="F3:F18"/>
    </sheetView>
  </sheetViews>
  <sheetFormatPr defaultRowHeight="14.25"/>
  <sheetData>
    <row r="1" spans="1:7">
      <c r="A1" s="27" t="s">
        <v>21</v>
      </c>
      <c r="B1" s="27"/>
      <c r="C1" s="27"/>
      <c r="D1" s="27"/>
      <c r="E1" s="27"/>
    </row>
    <row r="2" spans="1:7">
      <c r="A2" s="6" t="s">
        <v>2</v>
      </c>
      <c r="B2" s="6" t="s">
        <v>0</v>
      </c>
      <c r="C2" s="6" t="s">
        <v>1</v>
      </c>
      <c r="D2" s="7" t="s">
        <v>3</v>
      </c>
      <c r="E2" s="1" t="s">
        <v>6</v>
      </c>
      <c r="F2" t="s">
        <v>22</v>
      </c>
      <c r="G2" t="s">
        <v>25</v>
      </c>
    </row>
    <row r="3" spans="1:7">
      <c r="A3" s="5">
        <v>1</v>
      </c>
      <c r="B3" s="5">
        <v>0</v>
      </c>
      <c r="C3" s="5">
        <v>0.17</v>
      </c>
      <c r="D3" s="3">
        <v>17</v>
      </c>
      <c r="E3" s="15">
        <f>B3/D3*100</f>
        <v>0</v>
      </c>
      <c r="F3" s="14">
        <f>2*A3+0.067*E3</f>
        <v>2</v>
      </c>
      <c r="G3">
        <f>C3</f>
        <v>0.17</v>
      </c>
    </row>
    <row r="4" spans="1:7">
      <c r="A4" s="5">
        <v>1</v>
      </c>
      <c r="B4" s="5">
        <v>1</v>
      </c>
      <c r="C4" s="5">
        <v>0.25</v>
      </c>
      <c r="D4" s="3">
        <v>8</v>
      </c>
      <c r="E4" s="15">
        <f t="shared" ref="E4:E18" si="0">B4/D4*100</f>
        <v>12.5</v>
      </c>
      <c r="F4" s="14">
        <f t="shared" ref="F4:F18" si="1">2*A4+0.067*E4</f>
        <v>2.8374999999999999</v>
      </c>
      <c r="G4">
        <f t="shared" ref="G4:G18" si="2">C4</f>
        <v>0.25</v>
      </c>
    </row>
    <row r="5" spans="1:7">
      <c r="A5" s="5">
        <v>1</v>
      </c>
      <c r="B5" s="5">
        <v>4.5</v>
      </c>
      <c r="C5" s="5">
        <v>0.5</v>
      </c>
      <c r="D5" s="3">
        <v>25</v>
      </c>
      <c r="E5" s="15">
        <f t="shared" si="0"/>
        <v>18</v>
      </c>
      <c r="F5" s="14">
        <f t="shared" si="1"/>
        <v>3.206</v>
      </c>
      <c r="G5">
        <f t="shared" si="2"/>
        <v>0.5</v>
      </c>
    </row>
    <row r="6" spans="1:7">
      <c r="A6" s="5">
        <v>1</v>
      </c>
      <c r="B6" s="5">
        <v>4</v>
      </c>
      <c r="C6" s="5">
        <v>0.75</v>
      </c>
      <c r="D6" s="3">
        <v>25</v>
      </c>
      <c r="E6" s="15">
        <f t="shared" si="0"/>
        <v>16</v>
      </c>
      <c r="F6" s="14">
        <f t="shared" si="1"/>
        <v>3.0720000000000001</v>
      </c>
      <c r="G6">
        <f t="shared" si="2"/>
        <v>0.75</v>
      </c>
    </row>
    <row r="7" spans="1:7">
      <c r="A7" s="5">
        <v>1</v>
      </c>
      <c r="B7" s="5">
        <v>3</v>
      </c>
      <c r="C7" s="5">
        <v>1</v>
      </c>
      <c r="D7" s="3">
        <v>25</v>
      </c>
      <c r="E7" s="15">
        <f t="shared" si="0"/>
        <v>12</v>
      </c>
      <c r="F7" s="14">
        <f t="shared" si="1"/>
        <v>2.8040000000000003</v>
      </c>
      <c r="G7">
        <f t="shared" si="2"/>
        <v>1</v>
      </c>
    </row>
    <row r="8" spans="1:7">
      <c r="A8" s="5">
        <v>1</v>
      </c>
      <c r="B8" s="5">
        <v>0</v>
      </c>
      <c r="C8" s="5">
        <v>1.25</v>
      </c>
      <c r="D8" s="3">
        <v>25</v>
      </c>
      <c r="E8" s="15">
        <f t="shared" si="0"/>
        <v>0</v>
      </c>
      <c r="F8" s="14">
        <f t="shared" si="1"/>
        <v>2</v>
      </c>
      <c r="G8">
        <f t="shared" si="2"/>
        <v>1.25</v>
      </c>
    </row>
    <row r="9" spans="1:7">
      <c r="A9" s="5">
        <v>1</v>
      </c>
      <c r="B9" s="5">
        <v>2</v>
      </c>
      <c r="C9" s="5">
        <v>1.5</v>
      </c>
      <c r="D9" s="3">
        <v>25</v>
      </c>
      <c r="E9" s="15">
        <f t="shared" si="0"/>
        <v>8</v>
      </c>
      <c r="F9" s="14">
        <f t="shared" si="1"/>
        <v>2.536</v>
      </c>
      <c r="G9">
        <f t="shared" si="2"/>
        <v>1.5</v>
      </c>
    </row>
    <row r="10" spans="1:7">
      <c r="A10" s="5">
        <v>1</v>
      </c>
      <c r="B10" s="5">
        <v>3</v>
      </c>
      <c r="C10" s="5">
        <v>1.93</v>
      </c>
      <c r="D10" s="3">
        <v>43</v>
      </c>
      <c r="E10" s="15">
        <f t="shared" si="0"/>
        <v>6.9767441860465116</v>
      </c>
      <c r="F10" s="14">
        <f t="shared" si="1"/>
        <v>2.4674418604651165</v>
      </c>
      <c r="G10">
        <f t="shared" si="2"/>
        <v>1.93</v>
      </c>
    </row>
    <row r="11" spans="1:7">
      <c r="A11" s="5">
        <v>1</v>
      </c>
      <c r="B11" s="5">
        <v>1</v>
      </c>
      <c r="C11" s="5">
        <v>2</v>
      </c>
      <c r="D11" s="3">
        <v>7</v>
      </c>
      <c r="E11" s="15">
        <f t="shared" si="0"/>
        <v>14.285714285714285</v>
      </c>
      <c r="F11" s="14">
        <f t="shared" si="1"/>
        <v>2.9571428571428573</v>
      </c>
      <c r="G11">
        <f t="shared" si="2"/>
        <v>2</v>
      </c>
    </row>
    <row r="12" spans="1:7">
      <c r="A12" s="5">
        <v>1</v>
      </c>
      <c r="B12" s="5">
        <v>3</v>
      </c>
      <c r="C12" s="5">
        <v>2.25</v>
      </c>
      <c r="D12" s="3">
        <v>25</v>
      </c>
      <c r="E12" s="15">
        <f t="shared" si="0"/>
        <v>12</v>
      </c>
      <c r="F12" s="14">
        <f t="shared" si="1"/>
        <v>2.8040000000000003</v>
      </c>
      <c r="G12">
        <f t="shared" si="2"/>
        <v>2.25</v>
      </c>
    </row>
    <row r="13" spans="1:7">
      <c r="A13" s="5">
        <v>1</v>
      </c>
      <c r="B13" s="5">
        <v>10</v>
      </c>
      <c r="C13" s="5">
        <v>2.5</v>
      </c>
      <c r="D13" s="3">
        <v>25</v>
      </c>
      <c r="E13" s="15">
        <f t="shared" si="0"/>
        <v>40</v>
      </c>
      <c r="F13" s="14">
        <f t="shared" si="1"/>
        <v>4.68</v>
      </c>
      <c r="G13">
        <f t="shared" si="2"/>
        <v>2.5</v>
      </c>
    </row>
    <row r="14" spans="1:7">
      <c r="A14" s="5">
        <v>1</v>
      </c>
      <c r="B14" s="5">
        <v>11</v>
      </c>
      <c r="C14" s="5">
        <v>2.75</v>
      </c>
      <c r="D14" s="3">
        <v>25</v>
      </c>
      <c r="E14" s="15">
        <f t="shared" si="0"/>
        <v>44</v>
      </c>
      <c r="F14" s="14">
        <f t="shared" si="1"/>
        <v>4.9480000000000004</v>
      </c>
      <c r="G14">
        <f t="shared" si="2"/>
        <v>2.75</v>
      </c>
    </row>
    <row r="15" spans="1:7">
      <c r="A15" s="5">
        <v>1</v>
      </c>
      <c r="B15" s="5">
        <v>24</v>
      </c>
      <c r="C15" s="5">
        <v>3</v>
      </c>
      <c r="D15" s="3">
        <v>25</v>
      </c>
      <c r="E15" s="15">
        <f t="shared" si="0"/>
        <v>96</v>
      </c>
      <c r="F15" s="14">
        <f t="shared" si="1"/>
        <v>8.4320000000000004</v>
      </c>
      <c r="G15">
        <f t="shared" si="2"/>
        <v>3</v>
      </c>
    </row>
    <row r="16" spans="1:7">
      <c r="A16" s="5">
        <v>1</v>
      </c>
      <c r="B16" s="5">
        <v>8</v>
      </c>
      <c r="C16" s="5">
        <v>3.25</v>
      </c>
      <c r="D16" s="3">
        <v>25</v>
      </c>
      <c r="E16" s="15">
        <f t="shared" si="0"/>
        <v>32</v>
      </c>
      <c r="F16" s="14">
        <f t="shared" si="1"/>
        <v>4.1440000000000001</v>
      </c>
      <c r="G16">
        <f t="shared" si="2"/>
        <v>3.25</v>
      </c>
    </row>
    <row r="17" spans="1:7">
      <c r="A17" s="5">
        <v>1</v>
      </c>
      <c r="B17" s="5">
        <v>10.5</v>
      </c>
      <c r="C17" s="5">
        <v>3.5</v>
      </c>
      <c r="D17" s="3">
        <v>25</v>
      </c>
      <c r="E17" s="15">
        <f t="shared" si="0"/>
        <v>42</v>
      </c>
      <c r="F17" s="14">
        <f t="shared" si="1"/>
        <v>4.8140000000000001</v>
      </c>
      <c r="G17">
        <f t="shared" si="2"/>
        <v>3.5</v>
      </c>
    </row>
    <row r="18" spans="1:7">
      <c r="A18" s="5">
        <v>1</v>
      </c>
      <c r="B18" s="5">
        <v>50</v>
      </c>
      <c r="C18" s="5">
        <v>3.58</v>
      </c>
      <c r="D18" s="3">
        <v>8</v>
      </c>
      <c r="E18" s="15">
        <f t="shared" si="0"/>
        <v>625</v>
      </c>
      <c r="F18" s="14">
        <f t="shared" si="1"/>
        <v>43.875</v>
      </c>
      <c r="G18">
        <f t="shared" si="2"/>
        <v>3.58</v>
      </c>
    </row>
    <row r="19" spans="1:7">
      <c r="A19" s="5"/>
      <c r="B19" s="5"/>
      <c r="C19" s="5"/>
      <c r="D19" s="3"/>
      <c r="E19" s="3"/>
    </row>
    <row r="20" spans="1:7">
      <c r="A20" s="5"/>
      <c r="B20" s="5"/>
      <c r="C20" s="5"/>
      <c r="D20" s="3"/>
      <c r="E20" s="3"/>
    </row>
    <row r="21" spans="1:7">
      <c r="A21" s="5"/>
      <c r="B21" s="5"/>
      <c r="C21" s="5"/>
      <c r="D21" s="3"/>
      <c r="E21" s="3"/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:F24"/>
    </sheetView>
  </sheetViews>
  <sheetFormatPr defaultRowHeight="14.25"/>
  <sheetData>
    <row r="1" spans="1:7">
      <c r="A1" s="34" t="s">
        <v>10</v>
      </c>
      <c r="B1" s="34"/>
      <c r="C1" s="34"/>
      <c r="D1" s="34"/>
      <c r="E1" s="34"/>
      <c r="F1" s="21"/>
      <c r="G1" s="21"/>
    </row>
    <row r="2" spans="1:7">
      <c r="A2" s="22" t="s">
        <v>2</v>
      </c>
      <c r="B2" s="22" t="s">
        <v>0</v>
      </c>
      <c r="C2" s="22" t="s">
        <v>1</v>
      </c>
      <c r="D2" s="23" t="s">
        <v>3</v>
      </c>
      <c r="E2" s="16" t="s">
        <v>6</v>
      </c>
      <c r="F2" s="21" t="s">
        <v>22</v>
      </c>
      <c r="G2" s="21" t="s">
        <v>25</v>
      </c>
    </row>
    <row r="3" spans="1:7">
      <c r="A3" s="8">
        <v>1</v>
      </c>
      <c r="B3" s="8"/>
      <c r="C3" s="8">
        <v>10</v>
      </c>
      <c r="D3" s="9">
        <v>10</v>
      </c>
      <c r="E3" s="18"/>
      <c r="F3" s="20">
        <f>2*A3+0.067*E3</f>
        <v>2</v>
      </c>
      <c r="G3" s="21">
        <f>0.01*C3</f>
        <v>0.1</v>
      </c>
    </row>
    <row r="4" spans="1:7">
      <c r="A4" s="8">
        <v>1</v>
      </c>
      <c r="B4" s="8">
        <v>1.5</v>
      </c>
      <c r="C4" s="8">
        <v>25</v>
      </c>
      <c r="D4" s="9">
        <v>15</v>
      </c>
      <c r="E4" s="18">
        <f t="shared" ref="E4:E23" si="0">B4/D4*100</f>
        <v>10</v>
      </c>
      <c r="F4" s="20">
        <f t="shared" ref="F4:F24" si="1">2*A4+0.067*E4</f>
        <v>2.67</v>
      </c>
      <c r="G4" s="21">
        <f t="shared" ref="G4:G24" si="2">0.01*C4</f>
        <v>0.25</v>
      </c>
    </row>
    <row r="5" spans="1:7">
      <c r="A5" s="8">
        <v>1</v>
      </c>
      <c r="B5" s="8">
        <v>2.5</v>
      </c>
      <c r="C5" s="8">
        <v>50</v>
      </c>
      <c r="D5" s="9">
        <v>25</v>
      </c>
      <c r="E5" s="18">
        <f t="shared" si="0"/>
        <v>10</v>
      </c>
      <c r="F5" s="20">
        <f t="shared" si="1"/>
        <v>2.67</v>
      </c>
      <c r="G5" s="21">
        <f t="shared" si="2"/>
        <v>0.5</v>
      </c>
    </row>
    <row r="6" spans="1:7">
      <c r="A6" s="8">
        <v>1</v>
      </c>
      <c r="B6" s="8">
        <v>2.5</v>
      </c>
      <c r="C6" s="8">
        <v>75</v>
      </c>
      <c r="D6" s="9">
        <v>25</v>
      </c>
      <c r="E6" s="18">
        <f t="shared" si="0"/>
        <v>10</v>
      </c>
      <c r="F6" s="20">
        <f t="shared" si="1"/>
        <v>2.67</v>
      </c>
      <c r="G6" s="21">
        <f t="shared" si="2"/>
        <v>0.75</v>
      </c>
    </row>
    <row r="7" spans="1:7">
      <c r="A7" s="8">
        <v>1</v>
      </c>
      <c r="B7" s="8">
        <v>3</v>
      </c>
      <c r="C7" s="8">
        <v>100</v>
      </c>
      <c r="D7" s="9">
        <v>25</v>
      </c>
      <c r="E7" s="18">
        <f t="shared" si="0"/>
        <v>12</v>
      </c>
      <c r="F7" s="20">
        <f t="shared" si="1"/>
        <v>2.8040000000000003</v>
      </c>
      <c r="G7" s="21">
        <f t="shared" si="2"/>
        <v>1</v>
      </c>
    </row>
    <row r="8" spans="1:7">
      <c r="A8" s="8">
        <v>1</v>
      </c>
      <c r="B8" s="8"/>
      <c r="C8" s="8">
        <v>106</v>
      </c>
      <c r="D8" s="9">
        <v>6</v>
      </c>
      <c r="E8" s="18"/>
      <c r="F8" s="20">
        <f t="shared" si="1"/>
        <v>2</v>
      </c>
      <c r="G8" s="21">
        <f t="shared" si="2"/>
        <v>1.06</v>
      </c>
    </row>
    <row r="9" spans="1:7">
      <c r="A9" s="8">
        <v>1</v>
      </c>
      <c r="B9" s="8">
        <v>1.5</v>
      </c>
      <c r="C9" s="8">
        <v>125</v>
      </c>
      <c r="D9" s="9">
        <v>19</v>
      </c>
      <c r="E9" s="18">
        <f t="shared" si="0"/>
        <v>7.8947368421052628</v>
      </c>
      <c r="F9" s="20">
        <f t="shared" si="1"/>
        <v>2.5289473684210524</v>
      </c>
      <c r="G9" s="21">
        <f t="shared" si="2"/>
        <v>1.25</v>
      </c>
    </row>
    <row r="10" spans="1:7">
      <c r="A10" s="8">
        <v>1</v>
      </c>
      <c r="B10" s="8">
        <v>3</v>
      </c>
      <c r="C10" s="8">
        <v>150</v>
      </c>
      <c r="D10" s="9">
        <v>25</v>
      </c>
      <c r="E10" s="18">
        <f t="shared" si="0"/>
        <v>12</v>
      </c>
      <c r="F10" s="20">
        <f t="shared" si="1"/>
        <v>2.8040000000000003</v>
      </c>
      <c r="G10" s="21">
        <f t="shared" si="2"/>
        <v>1.5</v>
      </c>
    </row>
    <row r="11" spans="1:7">
      <c r="A11" s="8">
        <v>1</v>
      </c>
      <c r="B11" s="8">
        <v>2.5</v>
      </c>
      <c r="C11" s="8">
        <v>175</v>
      </c>
      <c r="D11" s="9">
        <v>25</v>
      </c>
      <c r="E11" s="18">
        <f t="shared" si="0"/>
        <v>10</v>
      </c>
      <c r="F11" s="20">
        <f t="shared" si="1"/>
        <v>2.67</v>
      </c>
      <c r="G11" s="21">
        <f t="shared" si="2"/>
        <v>1.75</v>
      </c>
    </row>
    <row r="12" spans="1:7">
      <c r="A12" s="8">
        <v>1</v>
      </c>
      <c r="B12" s="8"/>
      <c r="C12" s="8">
        <v>192</v>
      </c>
      <c r="D12" s="9">
        <v>17</v>
      </c>
      <c r="E12" s="18"/>
      <c r="F12" s="20">
        <f t="shared" si="1"/>
        <v>2</v>
      </c>
      <c r="G12" s="21">
        <f t="shared" si="2"/>
        <v>1.92</v>
      </c>
    </row>
    <row r="13" spans="1:7">
      <c r="A13" s="8">
        <v>1</v>
      </c>
      <c r="B13" s="8">
        <v>1</v>
      </c>
      <c r="C13" s="8">
        <v>200</v>
      </c>
      <c r="D13" s="9">
        <v>8</v>
      </c>
      <c r="E13" s="18">
        <f t="shared" si="0"/>
        <v>12.5</v>
      </c>
      <c r="F13" s="20">
        <f t="shared" si="1"/>
        <v>2.8374999999999999</v>
      </c>
      <c r="G13" s="21">
        <f t="shared" si="2"/>
        <v>2</v>
      </c>
    </row>
    <row r="14" spans="1:7">
      <c r="A14" s="8">
        <v>1</v>
      </c>
      <c r="B14" s="8">
        <v>3</v>
      </c>
      <c r="C14" s="8">
        <v>225</v>
      </c>
      <c r="D14" s="9">
        <v>25</v>
      </c>
      <c r="E14" s="18">
        <f t="shared" si="0"/>
        <v>12</v>
      </c>
      <c r="F14" s="20">
        <f t="shared" si="1"/>
        <v>2.8040000000000003</v>
      </c>
      <c r="G14" s="21">
        <f t="shared" si="2"/>
        <v>2.25</v>
      </c>
    </row>
    <row r="15" spans="1:7">
      <c r="A15" s="8">
        <v>1</v>
      </c>
      <c r="B15" s="8">
        <v>11</v>
      </c>
      <c r="C15" s="8">
        <v>250</v>
      </c>
      <c r="D15" s="9">
        <v>25</v>
      </c>
      <c r="E15" s="18">
        <f t="shared" si="0"/>
        <v>44</v>
      </c>
      <c r="F15" s="20">
        <f t="shared" si="1"/>
        <v>4.9480000000000004</v>
      </c>
      <c r="G15" s="21">
        <f t="shared" si="2"/>
        <v>2.5</v>
      </c>
    </row>
    <row r="16" spans="1:7">
      <c r="A16" s="8">
        <v>1</v>
      </c>
      <c r="B16" s="8">
        <v>13</v>
      </c>
      <c r="C16" s="8">
        <v>275</v>
      </c>
      <c r="D16" s="9">
        <v>25</v>
      </c>
      <c r="E16" s="18">
        <f t="shared" si="0"/>
        <v>52</v>
      </c>
      <c r="F16" s="20">
        <f t="shared" si="1"/>
        <v>5.484</v>
      </c>
      <c r="G16" s="21">
        <f t="shared" si="2"/>
        <v>2.75</v>
      </c>
    </row>
    <row r="17" spans="1:7">
      <c r="A17" s="8">
        <v>1</v>
      </c>
      <c r="B17" s="8">
        <v>28.5</v>
      </c>
      <c r="C17" s="8">
        <v>300</v>
      </c>
      <c r="D17" s="9">
        <v>25</v>
      </c>
      <c r="E17" s="18">
        <f t="shared" si="0"/>
        <v>113.99999999999999</v>
      </c>
      <c r="F17" s="20">
        <f t="shared" si="1"/>
        <v>9.6379999999999999</v>
      </c>
      <c r="G17" s="21">
        <f t="shared" si="2"/>
        <v>3</v>
      </c>
    </row>
    <row r="18" spans="1:7">
      <c r="A18" s="8">
        <v>1</v>
      </c>
      <c r="B18" s="8">
        <v>11</v>
      </c>
      <c r="C18" s="8">
        <v>325</v>
      </c>
      <c r="D18" s="9">
        <v>25</v>
      </c>
      <c r="E18" s="18">
        <f t="shared" si="0"/>
        <v>44</v>
      </c>
      <c r="F18" s="20">
        <f t="shared" si="1"/>
        <v>4.9480000000000004</v>
      </c>
      <c r="G18" s="21">
        <f t="shared" si="2"/>
        <v>3.25</v>
      </c>
    </row>
    <row r="19" spans="1:7">
      <c r="A19" s="8">
        <v>1</v>
      </c>
      <c r="B19" s="8">
        <v>13</v>
      </c>
      <c r="C19" s="8">
        <v>350</v>
      </c>
      <c r="D19" s="9">
        <v>25</v>
      </c>
      <c r="E19" s="18">
        <f t="shared" si="0"/>
        <v>52</v>
      </c>
      <c r="F19" s="20">
        <f t="shared" si="1"/>
        <v>5.484</v>
      </c>
      <c r="G19" s="21">
        <f t="shared" si="2"/>
        <v>3.5</v>
      </c>
    </row>
    <row r="20" spans="1:7">
      <c r="A20" s="8">
        <v>1</v>
      </c>
      <c r="B20" s="8">
        <v>9.5</v>
      </c>
      <c r="C20" s="8">
        <v>375</v>
      </c>
      <c r="D20" s="9">
        <v>25</v>
      </c>
      <c r="E20" s="18">
        <f t="shared" si="0"/>
        <v>38</v>
      </c>
      <c r="F20" s="20">
        <f t="shared" si="1"/>
        <v>4.5460000000000003</v>
      </c>
      <c r="G20" s="21">
        <f t="shared" si="2"/>
        <v>3.75</v>
      </c>
    </row>
    <row r="21" spans="1:7">
      <c r="A21" s="8">
        <v>1</v>
      </c>
      <c r="B21" s="8">
        <v>9.5</v>
      </c>
      <c r="C21" s="8">
        <v>400</v>
      </c>
      <c r="D21" s="9">
        <v>25</v>
      </c>
      <c r="E21" s="18">
        <f t="shared" si="0"/>
        <v>38</v>
      </c>
      <c r="F21" s="20">
        <f t="shared" si="1"/>
        <v>4.5460000000000003</v>
      </c>
      <c r="G21" s="21">
        <f t="shared" si="2"/>
        <v>4</v>
      </c>
    </row>
    <row r="22" spans="1:7">
      <c r="A22" s="8">
        <v>1</v>
      </c>
      <c r="B22" s="8">
        <v>24.5</v>
      </c>
      <c r="C22" s="8">
        <v>425</v>
      </c>
      <c r="D22" s="9">
        <v>25</v>
      </c>
      <c r="E22" s="18">
        <f t="shared" si="0"/>
        <v>98</v>
      </c>
      <c r="F22" s="20">
        <f t="shared" si="1"/>
        <v>8.5660000000000007</v>
      </c>
      <c r="G22" s="21">
        <f t="shared" si="2"/>
        <v>4.25</v>
      </c>
    </row>
    <row r="23" spans="1:7">
      <c r="A23" s="8">
        <v>1</v>
      </c>
      <c r="B23" s="8">
        <v>1</v>
      </c>
      <c r="C23" s="8">
        <v>450</v>
      </c>
      <c r="D23" s="9">
        <v>25</v>
      </c>
      <c r="E23" s="18">
        <f t="shared" si="0"/>
        <v>4</v>
      </c>
      <c r="F23" s="20">
        <f t="shared" si="1"/>
        <v>2.2679999999999998</v>
      </c>
      <c r="G23" s="21">
        <f t="shared" si="2"/>
        <v>4.5</v>
      </c>
    </row>
    <row r="24" spans="1:7">
      <c r="A24" s="8">
        <v>1</v>
      </c>
      <c r="B24" s="8"/>
      <c r="C24" s="8">
        <v>454</v>
      </c>
      <c r="D24" s="9">
        <v>4</v>
      </c>
      <c r="E24" s="18"/>
      <c r="F24" s="20">
        <f t="shared" si="1"/>
        <v>2</v>
      </c>
      <c r="G24" s="21">
        <f t="shared" si="2"/>
        <v>4.54</v>
      </c>
    </row>
    <row r="25" spans="1:7">
      <c r="A25" s="5"/>
      <c r="B25" s="5"/>
      <c r="C25" s="5"/>
      <c r="D25" s="3"/>
      <c r="E25" s="3"/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" workbookViewId="0">
      <selection activeCell="F3" sqref="F3:F14"/>
    </sheetView>
  </sheetViews>
  <sheetFormatPr defaultRowHeight="14.25"/>
  <sheetData>
    <row r="1" spans="1:7">
      <c r="A1" s="34" t="s">
        <v>11</v>
      </c>
      <c r="B1" s="34"/>
      <c r="C1" s="34"/>
      <c r="D1" s="34"/>
      <c r="E1" s="34"/>
    </row>
    <row r="2" spans="1:7">
      <c r="A2" s="22" t="s">
        <v>2</v>
      </c>
      <c r="B2" s="22" t="s">
        <v>0</v>
      </c>
      <c r="C2" s="22" t="s">
        <v>1</v>
      </c>
      <c r="D2" s="23" t="s">
        <v>3</v>
      </c>
      <c r="E2" s="16" t="s">
        <v>6</v>
      </c>
      <c r="F2" t="s">
        <v>22</v>
      </c>
      <c r="G2" t="s">
        <v>25</v>
      </c>
    </row>
    <row r="3" spans="1:7">
      <c r="A3" s="8">
        <v>1</v>
      </c>
      <c r="B3" s="8"/>
      <c r="C3" s="8">
        <v>20</v>
      </c>
      <c r="D3" s="9">
        <v>20</v>
      </c>
      <c r="E3" s="18"/>
      <c r="F3" s="14">
        <f>2*A3+0.067*E3</f>
        <v>2</v>
      </c>
      <c r="G3">
        <f>0.01*C3</f>
        <v>0.2</v>
      </c>
    </row>
    <row r="4" spans="1:7">
      <c r="A4" s="8">
        <v>1</v>
      </c>
      <c r="B4" s="8">
        <v>0.5</v>
      </c>
      <c r="C4" s="8">
        <v>25</v>
      </c>
      <c r="D4" s="9">
        <v>5</v>
      </c>
      <c r="E4" s="18">
        <f t="shared" ref="E4:E14" si="0">B4/D4*100</f>
        <v>10</v>
      </c>
      <c r="F4" s="14">
        <f t="shared" ref="F4:F14" si="1">2*A4+0.067*E4</f>
        <v>2.67</v>
      </c>
      <c r="G4">
        <f t="shared" ref="G4:G14" si="2">0.01*C4</f>
        <v>0.25</v>
      </c>
    </row>
    <row r="5" spans="1:7">
      <c r="A5" s="8">
        <v>1</v>
      </c>
      <c r="B5" s="8">
        <v>4</v>
      </c>
      <c r="C5" s="8">
        <v>50</v>
      </c>
      <c r="D5" s="9">
        <v>25</v>
      </c>
      <c r="E5" s="18">
        <f t="shared" si="0"/>
        <v>16</v>
      </c>
      <c r="F5" s="14">
        <f t="shared" si="1"/>
        <v>3.0720000000000001</v>
      </c>
      <c r="G5">
        <f t="shared" si="2"/>
        <v>0.5</v>
      </c>
    </row>
    <row r="6" spans="1:7">
      <c r="A6" s="8">
        <v>1</v>
      </c>
      <c r="B6" s="8">
        <v>1.5</v>
      </c>
      <c r="C6" s="8">
        <v>75</v>
      </c>
      <c r="D6" s="9">
        <v>25</v>
      </c>
      <c r="E6" s="18">
        <f t="shared" si="0"/>
        <v>6</v>
      </c>
      <c r="F6" s="14">
        <f t="shared" si="1"/>
        <v>2.4020000000000001</v>
      </c>
      <c r="G6">
        <f t="shared" si="2"/>
        <v>0.75</v>
      </c>
    </row>
    <row r="7" spans="1:7">
      <c r="A7" s="8">
        <v>1</v>
      </c>
      <c r="B7" s="8">
        <v>6.5</v>
      </c>
      <c r="C7" s="8">
        <v>100</v>
      </c>
      <c r="D7" s="9">
        <v>25</v>
      </c>
      <c r="E7" s="18">
        <f t="shared" si="0"/>
        <v>26</v>
      </c>
      <c r="F7" s="14">
        <f t="shared" si="1"/>
        <v>3.742</v>
      </c>
      <c r="G7">
        <f t="shared" si="2"/>
        <v>1</v>
      </c>
    </row>
    <row r="8" spans="1:7">
      <c r="A8" s="8">
        <v>1</v>
      </c>
      <c r="B8" s="8">
        <v>3.5</v>
      </c>
      <c r="C8" s="8">
        <v>125</v>
      </c>
      <c r="D8" s="9">
        <v>25</v>
      </c>
      <c r="E8" s="18">
        <f t="shared" si="0"/>
        <v>14.000000000000002</v>
      </c>
      <c r="F8" s="14">
        <f t="shared" si="1"/>
        <v>2.9380000000000002</v>
      </c>
      <c r="G8">
        <f t="shared" si="2"/>
        <v>1.25</v>
      </c>
    </row>
    <row r="9" spans="1:7">
      <c r="A9" s="8">
        <v>1</v>
      </c>
      <c r="B9" s="8">
        <v>3.5</v>
      </c>
      <c r="C9" s="8">
        <v>150</v>
      </c>
      <c r="D9" s="9">
        <v>25</v>
      </c>
      <c r="E9" s="18">
        <f t="shared" si="0"/>
        <v>14.000000000000002</v>
      </c>
      <c r="F9" s="14">
        <f t="shared" si="1"/>
        <v>2.9380000000000002</v>
      </c>
      <c r="G9">
        <f t="shared" si="2"/>
        <v>1.5</v>
      </c>
    </row>
    <row r="10" spans="1:7">
      <c r="A10" s="8">
        <v>1</v>
      </c>
      <c r="B10" s="8">
        <v>4.5</v>
      </c>
      <c r="C10" s="8">
        <v>175</v>
      </c>
      <c r="D10" s="9">
        <v>25</v>
      </c>
      <c r="E10" s="18">
        <f t="shared" si="0"/>
        <v>18</v>
      </c>
      <c r="F10" s="14">
        <f t="shared" si="1"/>
        <v>3.206</v>
      </c>
      <c r="G10">
        <f t="shared" si="2"/>
        <v>1.75</v>
      </c>
    </row>
    <row r="11" spans="1:7">
      <c r="A11" s="8">
        <v>1</v>
      </c>
      <c r="B11" s="8">
        <v>7</v>
      </c>
      <c r="C11" s="8">
        <v>200</v>
      </c>
      <c r="D11" s="9">
        <v>25</v>
      </c>
      <c r="E11" s="18">
        <f t="shared" si="0"/>
        <v>28.000000000000004</v>
      </c>
      <c r="F11" s="14">
        <f t="shared" si="1"/>
        <v>3.8760000000000003</v>
      </c>
      <c r="G11">
        <f t="shared" si="2"/>
        <v>2</v>
      </c>
    </row>
    <row r="12" spans="1:7">
      <c r="A12" s="5">
        <v>1</v>
      </c>
      <c r="B12" s="5">
        <v>7</v>
      </c>
      <c r="C12" s="5">
        <v>225</v>
      </c>
      <c r="D12" s="3">
        <v>25</v>
      </c>
      <c r="E12" s="15">
        <f t="shared" si="0"/>
        <v>28.000000000000004</v>
      </c>
      <c r="F12" s="14">
        <f t="shared" si="1"/>
        <v>3.8760000000000003</v>
      </c>
      <c r="G12">
        <f t="shared" si="2"/>
        <v>2.25</v>
      </c>
    </row>
    <row r="13" spans="1:7">
      <c r="A13" s="5">
        <v>1</v>
      </c>
      <c r="B13" s="5">
        <v>4</v>
      </c>
      <c r="C13" s="5">
        <v>250</v>
      </c>
      <c r="D13" s="3">
        <v>25</v>
      </c>
      <c r="E13" s="15">
        <f t="shared" si="0"/>
        <v>16</v>
      </c>
      <c r="F13" s="14">
        <f t="shared" si="1"/>
        <v>3.0720000000000001</v>
      </c>
      <c r="G13">
        <f t="shared" si="2"/>
        <v>2.5</v>
      </c>
    </row>
    <row r="14" spans="1:7">
      <c r="A14" s="5">
        <v>1</v>
      </c>
      <c r="B14" s="5">
        <v>29</v>
      </c>
      <c r="C14" s="5">
        <v>265</v>
      </c>
      <c r="D14" s="3">
        <v>15</v>
      </c>
      <c r="E14" s="15">
        <f t="shared" si="0"/>
        <v>193.33333333333334</v>
      </c>
      <c r="F14" s="14">
        <f t="shared" si="1"/>
        <v>14.953333333333335</v>
      </c>
      <c r="G14">
        <f t="shared" si="2"/>
        <v>2.65</v>
      </c>
    </row>
    <row r="15" spans="1:7">
      <c r="A15" s="5"/>
      <c r="B15" s="5"/>
      <c r="C15" s="5"/>
      <c r="D15" s="3"/>
      <c r="E15" s="3"/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8"/>
  <sheetViews>
    <sheetView topLeftCell="L1" workbookViewId="0">
      <selection activeCell="AW1" sqref="AW1:BA21"/>
    </sheetView>
  </sheetViews>
  <sheetFormatPr defaultRowHeight="14.25"/>
  <sheetData>
    <row r="1" spans="1:53">
      <c r="A1" s="27" t="s">
        <v>13</v>
      </c>
      <c r="B1" s="27"/>
      <c r="C1" s="27"/>
      <c r="D1" s="27"/>
      <c r="E1" s="27"/>
      <c r="G1" s="27" t="s">
        <v>14</v>
      </c>
      <c r="H1" s="27"/>
      <c r="I1" s="27"/>
      <c r="J1" s="27"/>
      <c r="K1" s="27"/>
      <c r="M1" s="27" t="s">
        <v>15</v>
      </c>
      <c r="N1" s="27"/>
      <c r="O1" s="27"/>
      <c r="P1" s="27"/>
      <c r="Q1" s="27"/>
      <c r="S1" s="27" t="s">
        <v>16</v>
      </c>
      <c r="T1" s="27"/>
      <c r="U1" s="27"/>
      <c r="V1" s="27"/>
      <c r="W1" s="27"/>
      <c r="Y1" s="27" t="s">
        <v>17</v>
      </c>
      <c r="Z1" s="27"/>
      <c r="AA1" s="27"/>
      <c r="AB1" s="27"/>
      <c r="AC1" s="27"/>
      <c r="AE1" s="27" t="s">
        <v>18</v>
      </c>
      <c r="AF1" s="27"/>
      <c r="AG1" s="27"/>
      <c r="AH1" s="27"/>
      <c r="AI1" s="27"/>
      <c r="AK1" s="27" t="s">
        <v>19</v>
      </c>
      <c r="AL1" s="27"/>
      <c r="AM1" s="27"/>
      <c r="AN1" s="27"/>
      <c r="AO1" s="27"/>
      <c r="AQ1" s="27" t="s">
        <v>20</v>
      </c>
      <c r="AR1" s="27"/>
      <c r="AS1" s="27"/>
      <c r="AT1" s="27"/>
      <c r="AU1" s="27"/>
      <c r="AW1" s="27" t="s">
        <v>21</v>
      </c>
      <c r="AX1" s="27"/>
      <c r="AY1" s="27"/>
      <c r="AZ1" s="27"/>
      <c r="BA1" s="27"/>
    </row>
    <row r="2" spans="1:53">
      <c r="A2" s="6" t="s">
        <v>2</v>
      </c>
      <c r="B2" s="6" t="s">
        <v>0</v>
      </c>
      <c r="C2" s="6" t="s">
        <v>1</v>
      </c>
      <c r="D2" s="7" t="s">
        <v>3</v>
      </c>
      <c r="E2" s="1" t="s">
        <v>7</v>
      </c>
      <c r="G2" s="6" t="s">
        <v>2</v>
      </c>
      <c r="H2" s="6" t="s">
        <v>0</v>
      </c>
      <c r="I2" s="6" t="s">
        <v>1</v>
      </c>
      <c r="J2" s="7" t="s">
        <v>3</v>
      </c>
      <c r="K2" s="1" t="s">
        <v>7</v>
      </c>
      <c r="M2" s="6" t="s">
        <v>2</v>
      </c>
      <c r="N2" s="6" t="s">
        <v>0</v>
      </c>
      <c r="O2" s="6" t="s">
        <v>1</v>
      </c>
      <c r="P2" s="7" t="s">
        <v>3</v>
      </c>
      <c r="Q2" s="1" t="s">
        <v>7</v>
      </c>
      <c r="S2" s="6" t="s">
        <v>2</v>
      </c>
      <c r="T2" s="6" t="s">
        <v>0</v>
      </c>
      <c r="U2" s="6" t="s">
        <v>1</v>
      </c>
      <c r="V2" s="7" t="s">
        <v>3</v>
      </c>
      <c r="W2" s="1" t="s">
        <v>7</v>
      </c>
      <c r="Y2" s="6" t="s">
        <v>2</v>
      </c>
      <c r="Z2" s="6" t="s">
        <v>0</v>
      </c>
      <c r="AA2" s="6" t="s">
        <v>1</v>
      </c>
      <c r="AB2" s="7" t="s">
        <v>3</v>
      </c>
      <c r="AC2" s="1" t="s">
        <v>7</v>
      </c>
      <c r="AE2" s="6" t="s">
        <v>2</v>
      </c>
      <c r="AF2" s="6" t="s">
        <v>0</v>
      </c>
      <c r="AG2" s="6" t="s">
        <v>1</v>
      </c>
      <c r="AH2" s="7" t="s">
        <v>3</v>
      </c>
      <c r="AI2" s="1" t="s">
        <v>7</v>
      </c>
      <c r="AK2" s="6" t="s">
        <v>2</v>
      </c>
      <c r="AL2" s="6" t="s">
        <v>0</v>
      </c>
      <c r="AM2" s="6" t="s">
        <v>1</v>
      </c>
      <c r="AN2" s="7" t="s">
        <v>3</v>
      </c>
      <c r="AO2" s="1" t="s">
        <v>7</v>
      </c>
      <c r="AQ2" s="6" t="s">
        <v>2</v>
      </c>
      <c r="AR2" s="6" t="s">
        <v>0</v>
      </c>
      <c r="AS2" s="6" t="s">
        <v>1</v>
      </c>
      <c r="AT2" s="7" t="s">
        <v>3</v>
      </c>
      <c r="AU2" s="1" t="s">
        <v>7</v>
      </c>
      <c r="AW2" s="6" t="s">
        <v>2</v>
      </c>
      <c r="AX2" s="6" t="s">
        <v>0</v>
      </c>
      <c r="AY2" s="6" t="s">
        <v>1</v>
      </c>
      <c r="AZ2" s="7" t="s">
        <v>3</v>
      </c>
      <c r="BA2" s="1" t="s">
        <v>7</v>
      </c>
    </row>
    <row r="3" spans="1:53">
      <c r="A3" s="5">
        <v>75</v>
      </c>
      <c r="B3" s="5">
        <v>0</v>
      </c>
      <c r="C3" s="5">
        <f>D3/100</f>
        <v>0.16</v>
      </c>
      <c r="D3" s="3">
        <v>16</v>
      </c>
      <c r="E3" s="3"/>
      <c r="G3" s="5">
        <v>100</v>
      </c>
      <c r="H3" s="5">
        <v>1</v>
      </c>
      <c r="I3" s="5">
        <v>25</v>
      </c>
      <c r="J3" s="3">
        <v>25</v>
      </c>
      <c r="K3" s="3"/>
      <c r="M3" s="5">
        <v>75</v>
      </c>
      <c r="N3" s="5">
        <v>0</v>
      </c>
      <c r="O3" s="5">
        <f>P3/100</f>
        <v>0.14000000000000001</v>
      </c>
      <c r="P3" s="3">
        <v>14</v>
      </c>
      <c r="Q3" s="3"/>
      <c r="S3" s="5">
        <v>75</v>
      </c>
      <c r="T3" s="5">
        <v>0</v>
      </c>
      <c r="U3" s="5">
        <f>V3/100</f>
        <v>0.13</v>
      </c>
      <c r="V3" s="3">
        <v>13</v>
      </c>
      <c r="W3" s="3"/>
      <c r="Y3" s="5">
        <v>100</v>
      </c>
      <c r="Z3" s="5">
        <v>0</v>
      </c>
      <c r="AA3" s="5">
        <f>AB3/100</f>
        <v>0.14000000000000001</v>
      </c>
      <c r="AB3" s="3">
        <v>14</v>
      </c>
      <c r="AC3" s="3"/>
      <c r="AE3" s="5">
        <v>100</v>
      </c>
      <c r="AF3" s="5"/>
      <c r="AG3" s="5">
        <f>AH3/100</f>
        <v>0.19</v>
      </c>
      <c r="AH3" s="3">
        <v>19</v>
      </c>
      <c r="AI3" s="3"/>
      <c r="AK3" s="5">
        <v>50</v>
      </c>
      <c r="AL3" s="5">
        <v>0</v>
      </c>
      <c r="AM3" s="5">
        <f>AN3/100</f>
        <v>0.1</v>
      </c>
      <c r="AN3" s="3">
        <v>10</v>
      </c>
      <c r="AO3" s="3"/>
      <c r="AQ3" s="5">
        <v>100</v>
      </c>
      <c r="AR3" s="5">
        <v>2</v>
      </c>
      <c r="AS3" s="5">
        <f>AT3/100</f>
        <v>0.25</v>
      </c>
      <c r="AT3" s="3">
        <v>25</v>
      </c>
      <c r="AU3" s="3"/>
      <c r="AW3" s="5">
        <v>100</v>
      </c>
      <c r="AX3" s="5">
        <v>0</v>
      </c>
      <c r="AY3" s="5">
        <v>0.17</v>
      </c>
      <c r="AZ3" s="3">
        <v>17</v>
      </c>
      <c r="BA3" s="3"/>
    </row>
    <row r="4" spans="1:53">
      <c r="A4" s="5">
        <v>100</v>
      </c>
      <c r="B4" s="5">
        <v>0</v>
      </c>
      <c r="C4" s="5">
        <f>SUM($D$3:D4)/100</f>
        <v>0.5</v>
      </c>
      <c r="D4" s="3">
        <v>34</v>
      </c>
      <c r="E4" s="3"/>
      <c r="G4" s="5"/>
      <c r="H4" s="5">
        <v>3.5</v>
      </c>
      <c r="I4" s="5">
        <v>50</v>
      </c>
      <c r="J4" s="3">
        <v>25</v>
      </c>
      <c r="K4" s="3"/>
      <c r="M4" s="5">
        <v>100</v>
      </c>
      <c r="N4" s="5">
        <v>1</v>
      </c>
      <c r="O4" s="5">
        <f>SUM($P$3:P4)/100</f>
        <v>0.25</v>
      </c>
      <c r="P4" s="3">
        <v>11</v>
      </c>
      <c r="Q4" s="3"/>
      <c r="S4" s="5">
        <v>100</v>
      </c>
      <c r="T4" s="5">
        <v>1</v>
      </c>
      <c r="U4" s="5">
        <f>SUM($V$3:V4)/100</f>
        <v>0.25</v>
      </c>
      <c r="V4" s="3">
        <v>12</v>
      </c>
      <c r="W4" s="3"/>
      <c r="Y4" s="5"/>
      <c r="Z4" s="5">
        <v>2</v>
      </c>
      <c r="AA4" s="5">
        <f>SUM($AB$3:AB4)/100</f>
        <v>0.25</v>
      </c>
      <c r="AB4" s="3">
        <v>11</v>
      </c>
      <c r="AC4" s="3"/>
      <c r="AE4" s="5"/>
      <c r="AF4" s="5">
        <v>4.5</v>
      </c>
      <c r="AG4" s="5">
        <f>SUM($AH$3:AH4)/100</f>
        <v>0.25</v>
      </c>
      <c r="AH4" s="3">
        <v>6</v>
      </c>
      <c r="AI4" s="3"/>
      <c r="AK4" s="5">
        <v>100</v>
      </c>
      <c r="AL4" s="5">
        <v>1.5</v>
      </c>
      <c r="AM4" s="5">
        <f>SUM($AN$3:AN4)/100</f>
        <v>0.25</v>
      </c>
      <c r="AN4" s="3">
        <v>15</v>
      </c>
      <c r="AO4" s="3"/>
      <c r="AQ4" s="5"/>
      <c r="AR4" s="5">
        <v>3</v>
      </c>
      <c r="AS4" s="5">
        <f>SUM($AT$3:AT4)/100</f>
        <v>0.5</v>
      </c>
      <c r="AT4" s="3">
        <v>25</v>
      </c>
      <c r="AU4" s="3"/>
      <c r="AW4" s="5"/>
      <c r="AX4" s="5">
        <v>1</v>
      </c>
      <c r="AY4" s="5">
        <f>SUM($AZ$3:AZ4)/100</f>
        <v>0.25</v>
      </c>
      <c r="AZ4" s="3">
        <v>8</v>
      </c>
      <c r="BA4" s="3"/>
    </row>
    <row r="5" spans="1:53">
      <c r="A5" s="5">
        <v>100</v>
      </c>
      <c r="B5" s="5"/>
      <c r="C5" s="5">
        <f>SUM($D$3:D5)/100</f>
        <v>0.75</v>
      </c>
      <c r="D5" s="3">
        <v>25</v>
      </c>
      <c r="E5" s="3"/>
      <c r="G5" s="5"/>
      <c r="H5" s="5">
        <v>4</v>
      </c>
      <c r="I5" s="5">
        <v>75</v>
      </c>
      <c r="J5" s="3">
        <v>25</v>
      </c>
      <c r="K5" s="3"/>
      <c r="M5" s="5">
        <v>100</v>
      </c>
      <c r="N5" s="5">
        <v>2</v>
      </c>
      <c r="O5" s="5">
        <f>SUM($P$3:P5)/100</f>
        <v>0.5</v>
      </c>
      <c r="P5" s="3">
        <v>25</v>
      </c>
      <c r="Q5" s="3"/>
      <c r="S5" s="5"/>
      <c r="T5" s="5">
        <v>3</v>
      </c>
      <c r="U5" s="5">
        <f>SUM($V$3:V5)/100</f>
        <v>0.5</v>
      </c>
      <c r="V5" s="3">
        <v>25</v>
      </c>
      <c r="W5" s="3"/>
      <c r="Y5" s="5"/>
      <c r="Z5" s="5">
        <v>3.5</v>
      </c>
      <c r="AA5" s="5">
        <f>SUM($AB$3:AB5)/100</f>
        <v>0.5</v>
      </c>
      <c r="AB5" s="3">
        <v>25</v>
      </c>
      <c r="AC5" s="3"/>
      <c r="AE5" s="5"/>
      <c r="AF5" s="5">
        <v>5</v>
      </c>
      <c r="AG5" s="5">
        <f>SUM($AH$3:AH5)/100</f>
        <v>0.5</v>
      </c>
      <c r="AH5" s="3">
        <v>25</v>
      </c>
      <c r="AI5" s="3"/>
      <c r="AK5" s="5"/>
      <c r="AL5" s="5">
        <v>2.5</v>
      </c>
      <c r="AM5" s="5">
        <f>SUM($AN$3:AN5)/100</f>
        <v>0.5</v>
      </c>
      <c r="AN5" s="3">
        <v>25</v>
      </c>
      <c r="AO5" s="3"/>
      <c r="AQ5" s="5"/>
      <c r="AR5" s="5">
        <v>3</v>
      </c>
      <c r="AS5" s="5">
        <f>SUM($AT$3:AT5)/100</f>
        <v>0.75</v>
      </c>
      <c r="AT5" s="3">
        <v>25</v>
      </c>
      <c r="AU5" s="3"/>
      <c r="AW5" s="5"/>
      <c r="AX5" s="5">
        <v>4.5</v>
      </c>
      <c r="AY5" s="5">
        <f>SUM($AZ$3:AZ5)/100</f>
        <v>0.5</v>
      </c>
      <c r="AZ5" s="3">
        <v>25</v>
      </c>
      <c r="BA5" s="3"/>
    </row>
    <row r="6" spans="1:53">
      <c r="A6" s="5"/>
      <c r="B6" s="5">
        <v>5.5</v>
      </c>
      <c r="C6" s="5">
        <f>SUM($D$3:D6)/100</f>
        <v>1</v>
      </c>
      <c r="D6" s="3">
        <v>25</v>
      </c>
      <c r="E6" s="3"/>
      <c r="G6" s="5"/>
      <c r="H6" s="5">
        <v>3</v>
      </c>
      <c r="I6" s="5">
        <v>100</v>
      </c>
      <c r="J6" s="3">
        <v>25</v>
      </c>
      <c r="K6" s="3"/>
      <c r="M6" s="5">
        <v>75</v>
      </c>
      <c r="N6" s="5">
        <v>0</v>
      </c>
      <c r="O6" s="5">
        <f>SUM($P$3:P6)/100</f>
        <v>0.75</v>
      </c>
      <c r="P6" s="3">
        <v>25</v>
      </c>
      <c r="Q6" s="3"/>
      <c r="S6" s="5"/>
      <c r="T6" s="5">
        <v>4</v>
      </c>
      <c r="U6" s="5">
        <f>SUM($V$3:V6)/100</f>
        <v>0.75</v>
      </c>
      <c r="V6" s="3">
        <v>25</v>
      </c>
      <c r="W6" s="3"/>
      <c r="Y6" s="5"/>
      <c r="Z6" s="5">
        <v>0</v>
      </c>
      <c r="AA6" s="5">
        <f>SUM($AB$3:AB6)/100</f>
        <v>0.54</v>
      </c>
      <c r="AB6" s="3">
        <v>4</v>
      </c>
      <c r="AC6" s="3"/>
      <c r="AE6" s="5">
        <v>75</v>
      </c>
      <c r="AF6" s="5">
        <v>0</v>
      </c>
      <c r="AG6" s="5">
        <f>SUM($AH$3:AH6)/100</f>
        <v>0.51</v>
      </c>
      <c r="AH6" s="3">
        <v>1</v>
      </c>
      <c r="AI6" s="3"/>
      <c r="AK6" s="5"/>
      <c r="AL6" s="5">
        <v>3</v>
      </c>
      <c r="AM6" s="5">
        <f>SUM($AN$3:AN6)/100</f>
        <v>0.75</v>
      </c>
      <c r="AN6" s="3">
        <v>25</v>
      </c>
      <c r="AO6" s="3"/>
      <c r="AQ6" s="5"/>
      <c r="AR6" s="5">
        <v>5.5</v>
      </c>
      <c r="AS6" s="5">
        <f>SUM($AT$3:AT6)/100</f>
        <v>1</v>
      </c>
      <c r="AT6" s="3">
        <v>25</v>
      </c>
      <c r="AU6" s="3"/>
      <c r="AW6" s="5"/>
      <c r="AX6" s="5">
        <v>4</v>
      </c>
      <c r="AY6" s="5">
        <f>SUM($AZ$3:AZ6)/100</f>
        <v>0.75</v>
      </c>
      <c r="AZ6" s="3">
        <v>25</v>
      </c>
      <c r="BA6" s="3"/>
    </row>
    <row r="7" spans="1:53">
      <c r="A7" s="5"/>
      <c r="B7" s="5">
        <v>5</v>
      </c>
      <c r="C7" s="5">
        <f>SUM($D$3:D7)/100</f>
        <v>1.25</v>
      </c>
      <c r="D7" s="3">
        <v>25</v>
      </c>
      <c r="E7" s="3"/>
      <c r="G7" s="5"/>
      <c r="H7" s="5">
        <v>2.5</v>
      </c>
      <c r="I7" s="5"/>
      <c r="J7" s="3">
        <v>25</v>
      </c>
      <c r="K7" s="3"/>
      <c r="M7" s="5">
        <v>75</v>
      </c>
      <c r="N7" s="5">
        <v>0</v>
      </c>
      <c r="O7" s="5">
        <f>SUM($P$3:P7)/100</f>
        <v>0.79</v>
      </c>
      <c r="P7" s="3">
        <v>4</v>
      </c>
      <c r="Q7" s="3"/>
      <c r="S7" s="5"/>
      <c r="T7" s="5">
        <v>4</v>
      </c>
      <c r="U7" s="5">
        <f>SUM($V$3:V7)/100</f>
        <v>1</v>
      </c>
      <c r="V7" s="3">
        <v>25</v>
      </c>
      <c r="W7" s="3"/>
      <c r="Y7" s="5"/>
      <c r="Z7" s="5">
        <v>3</v>
      </c>
      <c r="AA7" s="5">
        <f>SUM($AB$3:AB7)/100</f>
        <v>0.75</v>
      </c>
      <c r="AB7" s="3">
        <v>21</v>
      </c>
      <c r="AC7" s="3"/>
      <c r="AE7" s="5">
        <v>100</v>
      </c>
      <c r="AF7" s="5">
        <v>4.5</v>
      </c>
      <c r="AG7" s="5">
        <f>SUM($AH$3:AH7)/100</f>
        <v>0.75</v>
      </c>
      <c r="AH7" s="3">
        <v>24</v>
      </c>
      <c r="AI7" s="3"/>
      <c r="AK7" s="5"/>
      <c r="AL7" s="5">
        <v>9</v>
      </c>
      <c r="AM7" s="5">
        <f>SUM($AN$3:AN7)/100</f>
        <v>1</v>
      </c>
      <c r="AN7" s="3">
        <v>25</v>
      </c>
      <c r="AO7" s="3"/>
      <c r="AQ7" s="5"/>
      <c r="AR7" s="5">
        <v>4</v>
      </c>
      <c r="AS7" s="5">
        <f>SUM($AT$3:AT7)/100</f>
        <v>1.25</v>
      </c>
      <c r="AT7" s="3">
        <v>25</v>
      </c>
      <c r="AU7" s="3"/>
      <c r="AW7" s="5"/>
      <c r="AX7" s="5">
        <v>3</v>
      </c>
      <c r="AY7" s="5">
        <f>SUM($AZ$3:AZ7)/100</f>
        <v>1</v>
      </c>
      <c r="AZ7" s="3">
        <v>25</v>
      </c>
      <c r="BA7" s="3"/>
    </row>
    <row r="8" spans="1:53">
      <c r="A8" s="5"/>
      <c r="B8" s="5">
        <v>3</v>
      </c>
      <c r="C8" s="5">
        <f>SUM($D$3:D8)/100</f>
        <v>1.5</v>
      </c>
      <c r="D8" s="3">
        <v>25</v>
      </c>
      <c r="E8" s="3"/>
      <c r="G8" s="5"/>
      <c r="H8" s="5">
        <v>3</v>
      </c>
      <c r="I8" s="5"/>
      <c r="J8" s="3">
        <v>25</v>
      </c>
      <c r="K8" s="3"/>
      <c r="M8" s="5">
        <v>100</v>
      </c>
      <c r="N8" s="5">
        <v>0</v>
      </c>
      <c r="O8" s="5">
        <f>SUM($P$3:P8)/100</f>
        <v>0.83</v>
      </c>
      <c r="P8" s="3">
        <v>4</v>
      </c>
      <c r="Q8" s="3"/>
      <c r="S8" s="5"/>
      <c r="T8" s="5">
        <v>0</v>
      </c>
      <c r="U8" s="5">
        <f>SUM($V$3:V8)/100</f>
        <v>1.1000000000000001</v>
      </c>
      <c r="V8" s="3">
        <v>10</v>
      </c>
      <c r="W8" s="3"/>
      <c r="Y8" s="5"/>
      <c r="Z8" s="5">
        <v>3.5</v>
      </c>
      <c r="AA8" s="5">
        <f>SUM($AB$3:AB8)/100</f>
        <v>1</v>
      </c>
      <c r="AB8" s="3">
        <v>25</v>
      </c>
      <c r="AC8" s="3"/>
      <c r="AE8" s="5"/>
      <c r="AF8" s="5">
        <v>6</v>
      </c>
      <c r="AG8" s="5">
        <f>SUM($AH$3:AH8)/100</f>
        <v>1</v>
      </c>
      <c r="AH8" s="3">
        <v>25</v>
      </c>
      <c r="AI8" s="3"/>
      <c r="AK8" s="5"/>
      <c r="AL8" s="5">
        <v>9</v>
      </c>
      <c r="AM8" s="5">
        <f>SUM($AN$3:AN8)/100</f>
        <v>1.25</v>
      </c>
      <c r="AN8" s="3">
        <v>25</v>
      </c>
      <c r="AO8" s="3"/>
      <c r="AQ8" s="5"/>
      <c r="AR8" s="5">
        <v>3</v>
      </c>
      <c r="AS8" s="5">
        <f>SUM($AT$3:AT8)/100</f>
        <v>1.5</v>
      </c>
      <c r="AT8" s="3">
        <v>25</v>
      </c>
      <c r="AU8" s="3"/>
      <c r="AW8" s="5"/>
      <c r="AX8" s="5">
        <v>0</v>
      </c>
      <c r="AY8" s="5">
        <f>SUM($AZ$3:AZ8)/100</f>
        <v>1.25</v>
      </c>
      <c r="AZ8" s="3">
        <v>25</v>
      </c>
      <c r="BA8" s="3"/>
    </row>
    <row r="9" spans="1:53">
      <c r="A9" s="5"/>
      <c r="B9" s="5">
        <v>4</v>
      </c>
      <c r="C9" s="5">
        <f>SUM($D$3:D9)/100</f>
        <v>1.75</v>
      </c>
      <c r="D9" s="3">
        <v>25</v>
      </c>
      <c r="E9" s="3"/>
      <c r="G9" s="5"/>
      <c r="H9" s="5">
        <v>3</v>
      </c>
      <c r="I9" s="5"/>
      <c r="J9" s="3">
        <v>25</v>
      </c>
      <c r="K9" s="3"/>
      <c r="M9" s="5">
        <v>100</v>
      </c>
      <c r="N9" s="5">
        <v>2</v>
      </c>
      <c r="O9" s="5">
        <f>SUM($P$3:P9)/100</f>
        <v>1</v>
      </c>
      <c r="P9" s="3">
        <v>17</v>
      </c>
      <c r="Q9" s="3"/>
      <c r="S9" s="5"/>
      <c r="T9" s="5">
        <v>1.5</v>
      </c>
      <c r="U9" s="5">
        <f>SUM($V$3:V9)/100</f>
        <v>1.25</v>
      </c>
      <c r="V9" s="3">
        <v>15</v>
      </c>
      <c r="W9" s="3"/>
      <c r="Y9" s="5"/>
      <c r="Z9" s="5">
        <v>3</v>
      </c>
      <c r="AA9" s="5">
        <f>SUM($AB$3:AB9)/100</f>
        <v>1.25</v>
      </c>
      <c r="AB9" s="3">
        <v>25</v>
      </c>
      <c r="AC9" s="3"/>
      <c r="AE9" s="5"/>
      <c r="AF9" s="5">
        <v>17</v>
      </c>
      <c r="AG9" s="5">
        <f>SUM($AH$3:AH9)/100</f>
        <v>1.25</v>
      </c>
      <c r="AH9" s="3">
        <v>25</v>
      </c>
      <c r="AI9" s="3"/>
      <c r="AK9" s="5"/>
      <c r="AL9" s="5">
        <v>8</v>
      </c>
      <c r="AM9" s="5">
        <f>SUM($AN$3:AN9)/100</f>
        <v>1.5</v>
      </c>
      <c r="AN9" s="3">
        <v>25</v>
      </c>
      <c r="AO9" s="3"/>
      <c r="AQ9" s="5"/>
      <c r="AR9" s="5">
        <v>2.5</v>
      </c>
      <c r="AS9" s="5">
        <f>SUM($AT$3:AT9)/100</f>
        <v>1.75</v>
      </c>
      <c r="AT9" s="3">
        <v>25</v>
      </c>
      <c r="AU9" s="3"/>
      <c r="AW9" s="5"/>
      <c r="AX9" s="5">
        <v>2</v>
      </c>
      <c r="AY9" s="5">
        <f>SUM($AZ$3:AZ9)/100</f>
        <v>1.5</v>
      </c>
      <c r="AZ9" s="3">
        <v>25</v>
      </c>
      <c r="BA9" s="3"/>
    </row>
    <row r="10" spans="1:53">
      <c r="A10" s="5"/>
      <c r="B10" s="5">
        <v>3</v>
      </c>
      <c r="C10" s="5">
        <f>SUM($D$3:D10)/100</f>
        <v>2</v>
      </c>
      <c r="D10" s="3">
        <v>25</v>
      </c>
      <c r="E10" s="3"/>
      <c r="G10" s="5"/>
      <c r="H10" s="5">
        <v>3.5</v>
      </c>
      <c r="I10" s="5"/>
      <c r="J10" s="3">
        <v>25</v>
      </c>
      <c r="K10" s="3"/>
      <c r="M10" s="5"/>
      <c r="N10" s="5">
        <v>2</v>
      </c>
      <c r="O10" s="5">
        <f>SUM($P$3:P10)/100</f>
        <v>1.25</v>
      </c>
      <c r="P10" s="3">
        <v>25</v>
      </c>
      <c r="Q10" s="3"/>
      <c r="S10" s="5"/>
      <c r="T10" s="5">
        <v>3</v>
      </c>
      <c r="U10" s="5">
        <f>SUM($V$3:V10)/100</f>
        <v>1.5</v>
      </c>
      <c r="V10" s="3">
        <v>25</v>
      </c>
      <c r="W10" s="3"/>
      <c r="Y10" s="5"/>
      <c r="Z10" s="5">
        <v>3</v>
      </c>
      <c r="AA10" s="5">
        <f>SUM($AB$3:AB10)/100</f>
        <v>1.5</v>
      </c>
      <c r="AB10" s="3">
        <v>25</v>
      </c>
      <c r="AC10" s="3"/>
      <c r="AE10" s="5"/>
      <c r="AF10" s="5">
        <v>6</v>
      </c>
      <c r="AG10" s="5">
        <f>SUM($AH$3:AH10)/100</f>
        <v>1.5</v>
      </c>
      <c r="AH10" s="3">
        <v>25</v>
      </c>
      <c r="AI10" s="3"/>
      <c r="AK10" s="5"/>
      <c r="AL10" s="5">
        <v>4</v>
      </c>
      <c r="AM10" s="5">
        <f>SUM($AN$3:AN10)/100</f>
        <v>1.75</v>
      </c>
      <c r="AN10" s="3">
        <v>25</v>
      </c>
      <c r="AO10" s="3"/>
      <c r="AQ10" s="5"/>
      <c r="AR10" s="5">
        <v>2.5</v>
      </c>
      <c r="AS10" s="5">
        <f>SUM($AT$3:AT10)/100</f>
        <v>2</v>
      </c>
      <c r="AT10" s="3">
        <v>25</v>
      </c>
      <c r="AU10" s="3"/>
      <c r="AW10" s="5"/>
      <c r="AX10" s="5">
        <v>3</v>
      </c>
      <c r="AY10" s="5">
        <f>SUM($AZ$3:AZ10)/100</f>
        <v>1.93</v>
      </c>
      <c r="AZ10" s="3">
        <v>43</v>
      </c>
      <c r="BA10" s="3"/>
    </row>
    <row r="11" spans="1:53">
      <c r="A11" s="5"/>
      <c r="B11" s="5">
        <v>2</v>
      </c>
      <c r="C11" s="5">
        <f>SUM($D$3:D11)/100</f>
        <v>2.25</v>
      </c>
      <c r="D11" s="3">
        <v>25</v>
      </c>
      <c r="E11" s="3"/>
      <c r="G11" s="5"/>
      <c r="H11" s="5">
        <v>3</v>
      </c>
      <c r="I11" s="5"/>
      <c r="J11" s="3">
        <v>25</v>
      </c>
      <c r="K11" s="3"/>
      <c r="M11" s="5"/>
      <c r="N11" s="5">
        <v>3</v>
      </c>
      <c r="O11" s="5">
        <f>SUM($P$3:P11)/100</f>
        <v>1.5</v>
      </c>
      <c r="P11" s="3">
        <v>25</v>
      </c>
      <c r="Q11" s="3"/>
      <c r="S11" s="5"/>
      <c r="T11" s="5">
        <v>0</v>
      </c>
      <c r="U11" s="5">
        <f>SUM($V$3:V11)/100</f>
        <v>1.55</v>
      </c>
      <c r="V11" s="3">
        <v>5</v>
      </c>
      <c r="W11" s="3"/>
      <c r="Y11" s="5"/>
      <c r="Z11" s="5">
        <v>4</v>
      </c>
      <c r="AA11" s="5">
        <f>SUM($AB$3:AB11)/100</f>
        <v>1.75</v>
      </c>
      <c r="AB11" s="3">
        <v>25</v>
      </c>
      <c r="AC11" s="3"/>
      <c r="AE11" s="5"/>
      <c r="AF11" s="5">
        <v>4</v>
      </c>
      <c r="AG11" s="5">
        <f>SUM($AH$3:AH11)/100</f>
        <v>1.75</v>
      </c>
      <c r="AH11" s="3">
        <v>25</v>
      </c>
      <c r="AI11" s="3"/>
      <c r="AK11" s="5"/>
      <c r="AL11" s="5">
        <v>3</v>
      </c>
      <c r="AM11" s="5">
        <f>SUM($AN$3:AN11)/100</f>
        <v>2</v>
      </c>
      <c r="AN11" s="3">
        <v>25</v>
      </c>
      <c r="AO11" s="3"/>
      <c r="AQ11" s="5"/>
      <c r="AR11" s="5">
        <v>3</v>
      </c>
      <c r="AS11" s="5">
        <f>SUM($AT$3:AT11)/100</f>
        <v>2.25</v>
      </c>
      <c r="AT11" s="3">
        <v>25</v>
      </c>
      <c r="AU11" s="3"/>
      <c r="AW11" s="5"/>
      <c r="AX11" s="5">
        <v>1</v>
      </c>
      <c r="AY11" s="5">
        <f>SUM($AZ$3:AZ11)/100</f>
        <v>2</v>
      </c>
      <c r="AZ11" s="3">
        <v>7</v>
      </c>
      <c r="BA11" s="3"/>
    </row>
    <row r="12" spans="1:53">
      <c r="A12" s="5"/>
      <c r="B12" s="5">
        <v>3.5</v>
      </c>
      <c r="C12" s="5">
        <f>SUM($D$3:D12)/100</f>
        <v>2.5</v>
      </c>
      <c r="D12" s="3">
        <v>25</v>
      </c>
      <c r="E12" s="3"/>
      <c r="G12" s="5"/>
      <c r="H12" s="5">
        <v>3</v>
      </c>
      <c r="I12" s="5"/>
      <c r="J12" s="3">
        <v>25</v>
      </c>
      <c r="K12" s="3"/>
      <c r="M12" s="5"/>
      <c r="N12" s="5">
        <v>2.5</v>
      </c>
      <c r="O12" s="5">
        <f>SUM($P$3:P12)/100</f>
        <v>1.75</v>
      </c>
      <c r="P12" s="3">
        <v>25</v>
      </c>
      <c r="Q12" s="3"/>
      <c r="S12" s="5"/>
      <c r="T12" s="5">
        <v>2.5</v>
      </c>
      <c r="U12" s="5">
        <f>SUM($V$3:V12)/100</f>
        <v>1.75</v>
      </c>
      <c r="V12" s="3">
        <v>20</v>
      </c>
      <c r="W12" s="3"/>
      <c r="Y12" s="5"/>
      <c r="Z12" s="5">
        <v>7</v>
      </c>
      <c r="AA12" s="5">
        <f>SUM($AB$3:AB12)/100</f>
        <v>2</v>
      </c>
      <c r="AB12" s="3">
        <v>25</v>
      </c>
      <c r="AC12" s="3"/>
      <c r="AE12" s="5"/>
      <c r="AF12" s="5">
        <v>3.5</v>
      </c>
      <c r="AG12" s="5">
        <f>SUM($AH$3:AH12)/100</f>
        <v>2</v>
      </c>
      <c r="AH12" s="3">
        <v>25</v>
      </c>
      <c r="AI12" s="3"/>
      <c r="AK12" s="5"/>
      <c r="AL12" s="5">
        <v>3</v>
      </c>
      <c r="AM12" s="5">
        <f>SUM($AN$3:AN12)/100</f>
        <v>2.25</v>
      </c>
      <c r="AN12" s="3">
        <v>25</v>
      </c>
      <c r="AO12" s="3"/>
      <c r="AQ12" s="5"/>
      <c r="AR12" s="5">
        <v>8.5</v>
      </c>
      <c r="AS12" s="5">
        <f>SUM($AT$3:AT12)/100</f>
        <v>2.5</v>
      </c>
      <c r="AT12" s="3">
        <v>25</v>
      </c>
      <c r="AU12" s="3"/>
      <c r="AW12" s="5"/>
      <c r="AX12" s="5">
        <v>3</v>
      </c>
      <c r="AY12" s="5">
        <f>SUM($AZ$3:AZ12)/100</f>
        <v>2.25</v>
      </c>
      <c r="AZ12" s="3">
        <v>25</v>
      </c>
      <c r="BA12" s="3"/>
    </row>
    <row r="13" spans="1:53">
      <c r="A13" s="5"/>
      <c r="B13" s="5">
        <v>3</v>
      </c>
      <c r="C13" s="5">
        <f>SUM($D$3:D13)/100</f>
        <v>2.75</v>
      </c>
      <c r="D13" s="3">
        <v>25</v>
      </c>
      <c r="E13" s="3"/>
      <c r="G13" s="5"/>
      <c r="H13" s="5">
        <v>5</v>
      </c>
      <c r="I13" s="5"/>
      <c r="J13" s="3">
        <v>25</v>
      </c>
      <c r="K13" s="3"/>
      <c r="M13" s="5"/>
      <c r="N13" s="5">
        <v>2.5</v>
      </c>
      <c r="O13" s="5">
        <f>SUM($P$3:P13)/100</f>
        <v>2</v>
      </c>
      <c r="P13" s="3">
        <v>25</v>
      </c>
      <c r="Q13" s="3"/>
      <c r="S13" s="5"/>
      <c r="T13" s="5">
        <v>2.5</v>
      </c>
      <c r="U13" s="5">
        <f>SUM($V$3:V13)/100</f>
        <v>2</v>
      </c>
      <c r="V13" s="3">
        <v>25</v>
      </c>
      <c r="W13" s="3"/>
      <c r="Y13" s="5"/>
      <c r="Z13" s="5">
        <v>3.5</v>
      </c>
      <c r="AA13" s="5">
        <f>SUM($AB$3:AB13)/100</f>
        <v>2.25</v>
      </c>
      <c r="AB13" s="3">
        <v>25</v>
      </c>
      <c r="AC13" s="3"/>
      <c r="AE13" s="5"/>
      <c r="AF13" s="5">
        <v>6.5</v>
      </c>
      <c r="AG13" s="5">
        <f>SUM($AH$3:AH13)/100</f>
        <v>2.25</v>
      </c>
      <c r="AH13" s="3">
        <v>25</v>
      </c>
      <c r="AI13" s="3"/>
      <c r="AK13" s="5"/>
      <c r="AL13" s="5">
        <v>10</v>
      </c>
      <c r="AM13" s="5">
        <f>SUM($AN$3:AN13)/100</f>
        <v>2.5</v>
      </c>
      <c r="AN13" s="3">
        <v>25</v>
      </c>
      <c r="AO13" s="3"/>
      <c r="AQ13" s="5"/>
      <c r="AR13" s="5">
        <v>4</v>
      </c>
      <c r="AS13" s="5">
        <f>SUM($AT$3:AT13)/100</f>
        <v>2.75</v>
      </c>
      <c r="AT13" s="3">
        <v>25</v>
      </c>
      <c r="AU13" s="3"/>
      <c r="AW13" s="5"/>
      <c r="AX13" s="5">
        <v>10</v>
      </c>
      <c r="AY13" s="5">
        <f>SUM($AZ$3:AZ13)/100</f>
        <v>2.5</v>
      </c>
      <c r="AZ13" s="3">
        <v>25</v>
      </c>
      <c r="BA13" s="3"/>
    </row>
    <row r="14" spans="1:53">
      <c r="A14" s="5"/>
      <c r="B14" s="5">
        <v>3.5</v>
      </c>
      <c r="C14" s="5">
        <f>SUM($D$3:D14)/100</f>
        <v>3</v>
      </c>
      <c r="D14" s="3">
        <v>25</v>
      </c>
      <c r="E14" s="3"/>
      <c r="G14" s="5"/>
      <c r="H14" s="5">
        <v>5</v>
      </c>
      <c r="I14" s="5"/>
      <c r="J14" s="3">
        <v>25</v>
      </c>
      <c r="K14" s="3"/>
      <c r="M14" s="5"/>
      <c r="N14" s="5">
        <v>2</v>
      </c>
      <c r="O14" s="5">
        <f>SUM($P$3:P14)/100</f>
        <v>2.25</v>
      </c>
      <c r="P14" s="3">
        <v>25</v>
      </c>
      <c r="Q14" s="3"/>
      <c r="S14" s="5"/>
      <c r="T14" s="5">
        <v>5</v>
      </c>
      <c r="U14" s="5">
        <f>SUM($V$3:V14)/100</f>
        <v>2.25</v>
      </c>
      <c r="V14" s="3">
        <v>25</v>
      </c>
      <c r="W14" s="3"/>
      <c r="Y14" s="5"/>
      <c r="Z14" s="5">
        <v>5</v>
      </c>
      <c r="AA14" s="5">
        <f>SUM($AB$3:AB14)/100</f>
        <v>2.5</v>
      </c>
      <c r="AB14" s="3">
        <v>25</v>
      </c>
      <c r="AC14" s="3"/>
      <c r="AE14" s="5"/>
      <c r="AF14" s="5">
        <v>11</v>
      </c>
      <c r="AG14" s="5">
        <f>SUM($AH$3:AH14)/100</f>
        <v>2.5</v>
      </c>
      <c r="AH14" s="3">
        <v>25</v>
      </c>
      <c r="AI14" s="3"/>
      <c r="AK14" s="5"/>
      <c r="AL14" s="5">
        <v>7</v>
      </c>
      <c r="AM14" s="5">
        <f>SUM($AN$3:AN14)/100</f>
        <v>2.75</v>
      </c>
      <c r="AN14" s="3">
        <v>25</v>
      </c>
      <c r="AO14" s="3"/>
      <c r="AQ14" s="5"/>
      <c r="AR14" s="5">
        <v>18</v>
      </c>
      <c r="AS14" s="5">
        <f>SUM($AT$3:AT14)/100</f>
        <v>3</v>
      </c>
      <c r="AT14" s="3">
        <v>25</v>
      </c>
      <c r="AU14" s="3"/>
      <c r="AW14" s="5"/>
      <c r="AX14" s="5">
        <v>11</v>
      </c>
      <c r="AY14" s="5">
        <f>SUM($AZ$3:AZ14)/100</f>
        <v>2.75</v>
      </c>
      <c r="AZ14" s="3">
        <v>25</v>
      </c>
      <c r="BA14" s="3"/>
    </row>
    <row r="15" spans="1:53">
      <c r="A15" s="5"/>
      <c r="B15" s="5">
        <v>1</v>
      </c>
      <c r="C15" s="5"/>
      <c r="D15" s="3">
        <v>28</v>
      </c>
      <c r="E15" s="3"/>
      <c r="G15" s="5"/>
      <c r="H15" s="5">
        <v>3</v>
      </c>
      <c r="I15" s="5"/>
      <c r="J15" s="3">
        <v>25</v>
      </c>
      <c r="K15" s="3"/>
      <c r="M15" s="5"/>
      <c r="N15" s="5">
        <v>0</v>
      </c>
      <c r="O15" s="5">
        <f>SUM($P$3:P15)/100</f>
        <v>2.3199999999999998</v>
      </c>
      <c r="P15" s="3">
        <v>7</v>
      </c>
      <c r="Q15" s="3"/>
      <c r="S15" s="5"/>
      <c r="T15" s="5">
        <v>0</v>
      </c>
      <c r="U15" s="5">
        <f>SUM($V$3:V15)/100</f>
        <v>2.42</v>
      </c>
      <c r="V15" s="3">
        <v>17</v>
      </c>
      <c r="W15" s="3"/>
      <c r="Y15" s="5">
        <v>75</v>
      </c>
      <c r="Z15" s="5"/>
      <c r="AA15" s="5"/>
      <c r="AB15" s="3">
        <v>9</v>
      </c>
      <c r="AC15" s="3"/>
      <c r="AE15" s="5"/>
      <c r="AF15" s="5">
        <v>5</v>
      </c>
      <c r="AG15" s="5">
        <f>SUM($AH$3:AH15)/100</f>
        <v>2.75</v>
      </c>
      <c r="AH15" s="3">
        <v>25</v>
      </c>
      <c r="AI15" s="3"/>
      <c r="AK15" s="5"/>
      <c r="AL15" s="5">
        <v>11.5</v>
      </c>
      <c r="AM15" s="5">
        <f>SUM($AN$3:AN15)/100</f>
        <v>3</v>
      </c>
      <c r="AN15" s="3">
        <v>25</v>
      </c>
      <c r="AO15" s="3"/>
      <c r="AQ15" s="5"/>
      <c r="AR15" s="5">
        <v>18</v>
      </c>
      <c r="AS15" s="5">
        <f>SUM($AT$3:AT15)/100</f>
        <v>3.25</v>
      </c>
      <c r="AT15" s="3">
        <v>25</v>
      </c>
      <c r="AU15" s="3"/>
      <c r="AW15" s="5"/>
      <c r="AX15" s="5">
        <v>24</v>
      </c>
      <c r="AY15" s="5">
        <f>SUM($AZ$3:AZ15)/100</f>
        <v>3</v>
      </c>
      <c r="AZ15" s="3">
        <v>25</v>
      </c>
      <c r="BA15" s="3"/>
    </row>
    <row r="16" spans="1:53">
      <c r="A16" s="5"/>
      <c r="B16" s="5">
        <v>5.5</v>
      </c>
      <c r="C16" s="5">
        <f>SUM($D$3:D16)/100</f>
        <v>3.5</v>
      </c>
      <c r="D16" s="3">
        <v>22</v>
      </c>
      <c r="E16" s="3"/>
      <c r="G16" s="5"/>
      <c r="H16" s="5">
        <v>10</v>
      </c>
      <c r="I16" s="5"/>
      <c r="J16" s="3">
        <v>25</v>
      </c>
      <c r="K16" s="3"/>
      <c r="M16" s="5"/>
      <c r="N16" s="5">
        <v>2</v>
      </c>
      <c r="O16" s="5">
        <f>SUM($P$3:P16)/100</f>
        <v>2.57</v>
      </c>
      <c r="P16" s="3">
        <v>25</v>
      </c>
      <c r="Q16" s="3"/>
      <c r="S16" s="5"/>
      <c r="T16" s="5">
        <v>1</v>
      </c>
      <c r="U16" s="5">
        <f>SUM($V$3:V16)/100</f>
        <v>2.5</v>
      </c>
      <c r="V16" s="3">
        <v>8</v>
      </c>
      <c r="W16" s="3"/>
      <c r="Y16" s="5">
        <v>100</v>
      </c>
      <c r="Z16" s="5"/>
      <c r="AA16" s="5"/>
      <c r="AB16" s="3">
        <v>1</v>
      </c>
      <c r="AC16" s="3"/>
      <c r="AE16" s="5"/>
      <c r="AF16" s="5">
        <v>18.5</v>
      </c>
      <c r="AG16" s="5">
        <f>SUM($AH$3:AH16)/100</f>
        <v>3</v>
      </c>
      <c r="AH16" s="3">
        <v>25</v>
      </c>
      <c r="AI16" s="3"/>
      <c r="AK16" s="5"/>
      <c r="AL16" s="5">
        <v>5</v>
      </c>
      <c r="AM16" s="5">
        <f>SUM($AN$3:AN16)/100</f>
        <v>3.25</v>
      </c>
      <c r="AN16" s="3">
        <v>25</v>
      </c>
      <c r="AO16" s="3"/>
      <c r="AQ16" s="5"/>
      <c r="AR16" s="5">
        <v>9</v>
      </c>
      <c r="AS16" s="5">
        <f>SUM($AT$3:AT16)/100</f>
        <v>3.5</v>
      </c>
      <c r="AT16" s="3">
        <v>25</v>
      </c>
      <c r="AU16" s="3"/>
      <c r="AW16" s="5"/>
      <c r="AX16" s="5">
        <v>8</v>
      </c>
      <c r="AY16" s="5">
        <f>SUM($AZ$3:AZ16)/100</f>
        <v>3.25</v>
      </c>
      <c r="AZ16" s="3">
        <v>25</v>
      </c>
      <c r="BA16" s="3"/>
    </row>
    <row r="17" spans="1:53">
      <c r="A17" s="5"/>
      <c r="B17" s="5">
        <v>5</v>
      </c>
      <c r="C17" s="5">
        <f>SUM($D$3:D17)/100</f>
        <v>3.75</v>
      </c>
      <c r="D17" s="3">
        <v>25</v>
      </c>
      <c r="E17" s="3"/>
      <c r="G17" s="5"/>
      <c r="H17" s="5">
        <v>10</v>
      </c>
      <c r="I17" s="5"/>
      <c r="J17" s="3">
        <v>25</v>
      </c>
      <c r="K17" s="3"/>
      <c r="M17" s="5"/>
      <c r="N17" s="5">
        <v>3</v>
      </c>
      <c r="O17" s="5">
        <f>SUM($P$3:P17)/100</f>
        <v>2.82</v>
      </c>
      <c r="P17" s="3">
        <v>25</v>
      </c>
      <c r="Q17" s="3"/>
      <c r="S17" s="5"/>
      <c r="T17" s="5">
        <v>4</v>
      </c>
      <c r="U17" s="5">
        <f>SUM($V$3:V17)/100</f>
        <v>2.75</v>
      </c>
      <c r="V17" s="3">
        <v>25</v>
      </c>
      <c r="W17" s="3"/>
      <c r="Y17" s="5"/>
      <c r="Z17" s="5">
        <v>3</v>
      </c>
      <c r="AA17" s="5"/>
      <c r="AB17" s="3">
        <v>15</v>
      </c>
      <c r="AC17" s="3"/>
      <c r="AE17" s="5"/>
      <c r="AF17" s="5">
        <v>12</v>
      </c>
      <c r="AG17" s="5">
        <f>SUM($AH$3:AH17)/100</f>
        <v>3.25</v>
      </c>
      <c r="AH17" s="3">
        <v>25</v>
      </c>
      <c r="AI17" s="3"/>
      <c r="AK17" s="5"/>
      <c r="AL17" s="5">
        <v>10</v>
      </c>
      <c r="AM17" s="5">
        <f>SUM($AN$3:AN17)/100</f>
        <v>3.5</v>
      </c>
      <c r="AN17" s="3">
        <v>25</v>
      </c>
      <c r="AO17" s="3"/>
      <c r="AQ17" s="5"/>
      <c r="AR17" s="5">
        <v>4</v>
      </c>
      <c r="AS17" s="5">
        <f>SUM($AT$3:AT17)/100</f>
        <v>3.66</v>
      </c>
      <c r="AT17" s="3">
        <v>16</v>
      </c>
      <c r="AU17" s="3"/>
      <c r="AW17" s="5"/>
      <c r="AX17" s="5">
        <v>10.5</v>
      </c>
      <c r="AY17" s="5">
        <f>SUM($AZ$3:AZ17)/100</f>
        <v>3.5</v>
      </c>
      <c r="AZ17" s="3">
        <v>25</v>
      </c>
      <c r="BA17" s="3"/>
    </row>
    <row r="18" spans="1:53">
      <c r="A18" s="5"/>
      <c r="B18" s="5">
        <v>6.5</v>
      </c>
      <c r="C18" s="5">
        <f>SUM($D$3:D18)/100</f>
        <v>4</v>
      </c>
      <c r="D18" s="3">
        <v>25</v>
      </c>
      <c r="E18" s="3"/>
      <c r="G18" s="5"/>
      <c r="H18" s="5">
        <v>10</v>
      </c>
      <c r="I18" s="5"/>
      <c r="J18" s="3">
        <v>25</v>
      </c>
      <c r="K18" s="3"/>
      <c r="M18" s="5"/>
      <c r="N18" s="5">
        <v>4</v>
      </c>
      <c r="O18" s="5">
        <f>SUM($P$3:P18)/100</f>
        <v>3.07</v>
      </c>
      <c r="P18" s="3">
        <v>25</v>
      </c>
      <c r="Q18" s="3"/>
      <c r="S18" s="5"/>
      <c r="T18" s="5">
        <v>16</v>
      </c>
      <c r="U18" s="5">
        <f>SUM($V$3:V18)/100</f>
        <v>3</v>
      </c>
      <c r="V18" s="3">
        <v>25</v>
      </c>
      <c r="W18" s="3"/>
      <c r="Y18" s="5"/>
      <c r="Z18" s="5"/>
      <c r="AA18" s="5"/>
      <c r="AB18" s="3"/>
      <c r="AC18" s="3"/>
      <c r="AE18" s="5"/>
      <c r="AF18" s="5">
        <v>5.5</v>
      </c>
      <c r="AG18" s="5">
        <f>SUM($AH$3:AH18)/100</f>
        <v>3.5</v>
      </c>
      <c r="AH18" s="3">
        <v>25</v>
      </c>
      <c r="AI18" s="3"/>
      <c r="AK18" s="5">
        <v>100</v>
      </c>
      <c r="AL18" s="5">
        <v>0</v>
      </c>
      <c r="AM18" s="5">
        <f>SUM($AN$3:AN18)/100</f>
        <v>3.56</v>
      </c>
      <c r="AN18" s="3">
        <v>6</v>
      </c>
      <c r="AO18" s="3"/>
      <c r="AQ18" s="5"/>
      <c r="AR18" s="5"/>
      <c r="AS18" s="5"/>
      <c r="AT18" s="3"/>
      <c r="AU18" s="3"/>
      <c r="AW18" s="5"/>
      <c r="AX18" s="5">
        <v>50</v>
      </c>
      <c r="AY18" s="5">
        <f>SUM($AZ$3:AZ18)/100</f>
        <v>3.58</v>
      </c>
      <c r="AZ18" s="3">
        <v>8</v>
      </c>
      <c r="BA18" s="3"/>
    </row>
    <row r="19" spans="1:53">
      <c r="A19" s="5"/>
      <c r="B19" s="5">
        <v>4.5</v>
      </c>
      <c r="C19" s="5">
        <f>SUM($D$3:D19)/100</f>
        <v>4.25</v>
      </c>
      <c r="D19" s="3">
        <v>25</v>
      </c>
      <c r="E19" s="3"/>
      <c r="G19" s="5"/>
      <c r="H19" s="5">
        <v>9</v>
      </c>
      <c r="I19" s="5"/>
      <c r="J19" s="3">
        <v>30</v>
      </c>
      <c r="K19" s="3"/>
      <c r="M19" s="5"/>
      <c r="N19" s="5">
        <v>7.5</v>
      </c>
      <c r="O19" s="5">
        <f>SUM($P$3:P19)/100</f>
        <v>3.32</v>
      </c>
      <c r="P19" s="3">
        <v>25</v>
      </c>
      <c r="Q19" s="3"/>
      <c r="S19" s="5"/>
      <c r="T19" s="5">
        <v>9</v>
      </c>
      <c r="U19" s="5"/>
      <c r="V19" s="3">
        <v>13</v>
      </c>
      <c r="W19" s="3"/>
      <c r="Y19" s="5"/>
      <c r="Z19" s="5"/>
      <c r="AA19" s="5"/>
      <c r="AB19" s="3"/>
      <c r="AC19" s="3"/>
      <c r="AE19" s="5"/>
      <c r="AF19" s="5">
        <v>6</v>
      </c>
      <c r="AG19" s="5">
        <f>SUM($AH$3:AH19)/100</f>
        <v>3.75</v>
      </c>
      <c r="AH19" s="3">
        <v>25</v>
      </c>
      <c r="AI19" s="3"/>
      <c r="AK19" s="5"/>
      <c r="AL19" s="5">
        <v>5</v>
      </c>
      <c r="AM19" s="5">
        <f>SUM($AN$3:AN19)/100</f>
        <v>3.75</v>
      </c>
      <c r="AN19" s="3">
        <v>19</v>
      </c>
      <c r="AO19" s="3"/>
      <c r="AQ19" s="5"/>
      <c r="AR19" s="5"/>
      <c r="AS19" s="5"/>
      <c r="AT19" s="3"/>
      <c r="AU19" s="3"/>
      <c r="AW19" s="5"/>
      <c r="AX19" s="5"/>
      <c r="AY19" s="5"/>
      <c r="AZ19" s="3"/>
      <c r="BA19" s="3"/>
    </row>
    <row r="20" spans="1:53">
      <c r="A20" s="5"/>
      <c r="B20" s="5">
        <v>9.5</v>
      </c>
      <c r="C20" s="5">
        <f>SUM($D$3:D20)/100</f>
        <v>4.5</v>
      </c>
      <c r="D20" s="3">
        <v>25</v>
      </c>
      <c r="E20" s="3"/>
      <c r="G20" s="5"/>
      <c r="H20" s="5">
        <v>3</v>
      </c>
      <c r="I20" s="5"/>
      <c r="J20" s="3">
        <v>20</v>
      </c>
      <c r="K20" s="3"/>
      <c r="M20" s="5"/>
      <c r="N20" s="5">
        <v>10</v>
      </c>
      <c r="O20" s="5">
        <f>SUM($P$3:P20)/100</f>
        <v>3.57</v>
      </c>
      <c r="P20" s="3">
        <v>25</v>
      </c>
      <c r="Q20" s="3"/>
      <c r="S20" s="5"/>
      <c r="T20" s="5">
        <v>20</v>
      </c>
      <c r="U20" s="5"/>
      <c r="V20" s="3">
        <v>0</v>
      </c>
      <c r="W20" s="3"/>
      <c r="Y20" s="5"/>
      <c r="Z20" s="5"/>
      <c r="AA20" s="5"/>
      <c r="AB20" s="3"/>
      <c r="AC20" s="3"/>
      <c r="AE20" s="5"/>
      <c r="AF20" s="5">
        <v>5</v>
      </c>
      <c r="AG20" s="5">
        <f>SUM($AH$3:AH20)/100</f>
        <v>4</v>
      </c>
      <c r="AH20" s="3">
        <v>25</v>
      </c>
      <c r="AI20" s="3"/>
      <c r="AK20" s="5"/>
      <c r="AL20" s="5">
        <v>4</v>
      </c>
      <c r="AM20" s="5">
        <f>SUM($AN$3:AN20)/100</f>
        <v>4</v>
      </c>
      <c r="AN20" s="3">
        <v>25</v>
      </c>
      <c r="AO20" s="3"/>
      <c r="AQ20" s="5"/>
      <c r="AR20" s="5"/>
      <c r="AS20" s="5"/>
      <c r="AT20" s="3"/>
      <c r="AU20" s="3"/>
      <c r="AW20" s="5"/>
      <c r="AX20" s="5"/>
      <c r="AY20" s="5"/>
      <c r="AZ20" s="3"/>
      <c r="BA20" s="3"/>
    </row>
    <row r="21" spans="1:53">
      <c r="A21" s="5"/>
      <c r="B21" s="5">
        <v>2.5</v>
      </c>
      <c r="C21" s="5">
        <f>SUM($D$3:D21)/100</f>
        <v>4.75</v>
      </c>
      <c r="D21" s="3">
        <v>25</v>
      </c>
      <c r="E21" s="3"/>
      <c r="G21" s="5"/>
      <c r="H21" s="5">
        <v>2</v>
      </c>
      <c r="I21" s="5"/>
      <c r="J21" s="3">
        <v>42</v>
      </c>
      <c r="K21" s="3"/>
      <c r="M21" s="5"/>
      <c r="N21" s="5">
        <v>3.5</v>
      </c>
      <c r="O21" s="5">
        <f>SUM($P$3:P21)/100</f>
        <v>3.82</v>
      </c>
      <c r="P21" s="3">
        <v>25</v>
      </c>
      <c r="Q21" s="3"/>
      <c r="S21" s="5"/>
      <c r="T21" s="5"/>
      <c r="U21" s="5"/>
      <c r="V21" s="3"/>
      <c r="W21" s="3"/>
      <c r="Y21" s="5"/>
      <c r="Z21" s="5"/>
      <c r="AA21" s="5"/>
      <c r="AB21" s="3"/>
      <c r="AC21" s="3"/>
      <c r="AE21" s="5">
        <v>100</v>
      </c>
      <c r="AF21" s="5">
        <v>0</v>
      </c>
      <c r="AG21" s="5">
        <f>SUM($AH$3:AH21)/100</f>
        <v>4.43</v>
      </c>
      <c r="AH21" s="3">
        <v>43</v>
      </c>
      <c r="AI21" s="3"/>
      <c r="AK21" s="5"/>
      <c r="AL21" s="5">
        <v>3</v>
      </c>
      <c r="AM21" s="5">
        <f>SUM($AN$3:AN21)/100</f>
        <v>4.2300000000000004</v>
      </c>
      <c r="AN21" s="3">
        <v>23</v>
      </c>
      <c r="AO21" s="3"/>
      <c r="AQ21" s="5"/>
      <c r="AR21" s="5"/>
      <c r="AS21" s="5"/>
      <c r="AT21" s="3"/>
      <c r="AU21" s="3"/>
      <c r="AW21" s="5"/>
      <c r="AX21" s="5"/>
      <c r="AY21" s="5"/>
      <c r="AZ21" s="3"/>
      <c r="BA21" s="3"/>
    </row>
    <row r="22" spans="1:53">
      <c r="A22" s="5"/>
      <c r="B22" s="5">
        <v>4</v>
      </c>
      <c r="C22" s="5">
        <f>SUM($D$3:D22)/100</f>
        <v>5</v>
      </c>
      <c r="D22" s="3">
        <v>25</v>
      </c>
      <c r="E22" s="3"/>
      <c r="G22" s="5"/>
      <c r="H22" s="5">
        <v>4.5</v>
      </c>
      <c r="I22" s="5"/>
      <c r="J22" s="3">
        <v>8</v>
      </c>
      <c r="K22" s="3"/>
      <c r="M22" s="5"/>
      <c r="N22" s="5">
        <v>5</v>
      </c>
      <c r="O22" s="5">
        <f>SUM($P$3:P22)/100</f>
        <v>4.07</v>
      </c>
      <c r="P22" s="3">
        <v>25</v>
      </c>
      <c r="Q22" s="3"/>
      <c r="S22" s="5"/>
      <c r="T22" s="5"/>
      <c r="U22" s="5"/>
      <c r="V22" s="3"/>
      <c r="W22" s="3"/>
      <c r="Y22" s="5"/>
      <c r="Z22" s="5"/>
      <c r="AA22" s="5"/>
      <c r="AB22" s="3"/>
      <c r="AC22" s="3"/>
      <c r="AE22" s="5"/>
      <c r="AF22" s="5">
        <v>5</v>
      </c>
      <c r="AG22" s="5">
        <f>SUM($AH$3:AH22)/100</f>
        <v>4.5</v>
      </c>
      <c r="AH22" s="3">
        <v>7</v>
      </c>
      <c r="AI22" s="3"/>
      <c r="AK22" s="5"/>
      <c r="AL22" s="5"/>
      <c r="AM22" s="5"/>
      <c r="AN22" s="3"/>
      <c r="AO22" s="3"/>
      <c r="AQ22" s="5"/>
      <c r="AR22" s="5"/>
      <c r="AS22" s="5"/>
      <c r="AT22" s="3"/>
      <c r="AU22" s="3"/>
      <c r="AW22" s="5"/>
      <c r="AX22" s="5"/>
      <c r="AY22" s="5"/>
      <c r="AZ22" s="3"/>
      <c r="BA22" s="3"/>
    </row>
    <row r="23" spans="1:53">
      <c r="A23" s="5"/>
      <c r="B23" s="5">
        <v>3.5</v>
      </c>
      <c r="C23" s="5">
        <f>SUM($D$3:D23)/100</f>
        <v>5.25</v>
      </c>
      <c r="D23" s="3">
        <v>25</v>
      </c>
      <c r="E23" s="3"/>
      <c r="G23" s="5"/>
      <c r="H23" s="5">
        <v>3</v>
      </c>
      <c r="I23" s="5"/>
      <c r="J23" s="3">
        <v>38</v>
      </c>
      <c r="K23" s="3"/>
      <c r="M23" s="5"/>
      <c r="N23" s="5">
        <v>3</v>
      </c>
      <c r="O23" s="5">
        <f>SUM($P$3:P23)/100</f>
        <v>4.21</v>
      </c>
      <c r="P23" s="3">
        <v>14</v>
      </c>
      <c r="Q23" s="3"/>
      <c r="S23" s="5"/>
      <c r="T23" s="5"/>
      <c r="U23" s="5"/>
      <c r="V23" s="3"/>
      <c r="W23" s="3"/>
      <c r="Y23" s="5"/>
      <c r="Z23" s="5"/>
      <c r="AA23" s="5"/>
      <c r="AB23" s="3"/>
      <c r="AC23" s="3"/>
      <c r="AE23" s="5"/>
      <c r="AF23" s="5">
        <v>7</v>
      </c>
      <c r="AG23" s="5">
        <f>SUM($AH$3:AH23)/100</f>
        <v>4.75</v>
      </c>
      <c r="AH23" s="3">
        <v>25</v>
      </c>
      <c r="AI23" s="3"/>
      <c r="AK23" s="5"/>
      <c r="AL23" s="5"/>
      <c r="AM23" s="5"/>
      <c r="AN23" s="3"/>
      <c r="AO23" s="3"/>
      <c r="AQ23" s="5"/>
      <c r="AR23" s="5"/>
      <c r="AS23" s="5"/>
      <c r="AT23" s="3"/>
      <c r="AU23" s="3"/>
      <c r="AW23" s="5"/>
      <c r="AX23" s="5"/>
      <c r="AY23" s="5"/>
      <c r="AZ23" s="3"/>
      <c r="BA23" s="3"/>
    </row>
    <row r="24" spans="1:53">
      <c r="A24" s="5"/>
      <c r="B24" s="5">
        <v>1</v>
      </c>
      <c r="C24" s="5">
        <f>SUM($D$3:D24)/100</f>
        <v>5.5</v>
      </c>
      <c r="D24" s="3">
        <v>25</v>
      </c>
      <c r="E24" s="3"/>
      <c r="G24" s="5"/>
      <c r="H24" s="5">
        <v>1.5</v>
      </c>
      <c r="I24" s="5"/>
      <c r="J24" s="3">
        <v>12</v>
      </c>
      <c r="K24" s="3"/>
      <c r="M24" s="5"/>
      <c r="N24" s="5">
        <v>25</v>
      </c>
      <c r="O24" s="5"/>
      <c r="P24" s="3">
        <v>0</v>
      </c>
      <c r="Q24" s="3"/>
      <c r="S24" s="5"/>
      <c r="T24" s="5"/>
      <c r="U24" s="5"/>
      <c r="V24" s="3"/>
      <c r="W24" s="3"/>
      <c r="Y24" s="5"/>
      <c r="Z24" s="5"/>
      <c r="AA24" s="5"/>
      <c r="AB24" s="3"/>
      <c r="AC24" s="3"/>
      <c r="AE24" s="5"/>
      <c r="AF24" s="5">
        <v>2</v>
      </c>
      <c r="AG24" s="5">
        <f>SUM($AH$3:AH24)/100</f>
        <v>5</v>
      </c>
      <c r="AH24" s="3">
        <v>25</v>
      </c>
      <c r="AI24" s="3"/>
      <c r="AK24" s="5"/>
      <c r="AL24" s="5"/>
      <c r="AM24" s="5"/>
      <c r="AN24" s="3"/>
      <c r="AO24" s="3"/>
      <c r="AQ24" s="5"/>
      <c r="AR24" s="5"/>
      <c r="AS24" s="5"/>
      <c r="AT24" s="3"/>
      <c r="AU24" s="3"/>
      <c r="AW24" s="5"/>
      <c r="AX24" s="5"/>
      <c r="AY24" s="5"/>
      <c r="AZ24" s="3"/>
      <c r="BA24" s="3"/>
    </row>
    <row r="25" spans="1:53">
      <c r="A25" s="5">
        <v>50</v>
      </c>
      <c r="B25" s="5"/>
      <c r="C25" s="5"/>
      <c r="D25" s="3">
        <v>20</v>
      </c>
      <c r="E25" s="3"/>
      <c r="G25" s="5"/>
      <c r="H25" s="5">
        <v>3</v>
      </c>
      <c r="I25" s="5"/>
      <c r="J25" s="3">
        <v>25</v>
      </c>
      <c r="K25" s="3"/>
      <c r="M25" s="5"/>
      <c r="N25" s="5"/>
      <c r="O25" s="5"/>
      <c r="P25" s="3"/>
      <c r="Q25" s="3"/>
      <c r="S25" s="5"/>
      <c r="T25" s="5"/>
      <c r="U25" s="5"/>
      <c r="V25" s="3"/>
      <c r="W25" s="3"/>
      <c r="Y25" s="5"/>
      <c r="Z25" s="5"/>
      <c r="AA25" s="5"/>
      <c r="AB25" s="3"/>
      <c r="AC25" s="3"/>
      <c r="AE25" s="5"/>
      <c r="AF25" s="5">
        <v>13</v>
      </c>
      <c r="AG25" s="5">
        <f>SUM($AH$3:AH25)/100</f>
        <v>5.25</v>
      </c>
      <c r="AH25" s="3">
        <v>25</v>
      </c>
      <c r="AI25" s="3"/>
      <c r="AK25" s="5"/>
      <c r="AL25" s="5"/>
      <c r="AM25" s="5"/>
      <c r="AN25" s="3"/>
      <c r="AO25" s="3"/>
      <c r="AQ25" s="5"/>
      <c r="AR25" s="5"/>
      <c r="AS25" s="5"/>
      <c r="AT25" s="3"/>
      <c r="AU25" s="3"/>
      <c r="AW25" s="5"/>
      <c r="AX25" s="5"/>
      <c r="AY25" s="5"/>
      <c r="AZ25" s="3"/>
      <c r="BA25" s="3"/>
    </row>
    <row r="26" spans="1:53">
      <c r="A26" s="5">
        <v>100</v>
      </c>
      <c r="B26" s="5"/>
      <c r="C26" s="5">
        <f>SUM($D$3:D26)/100</f>
        <v>5.75</v>
      </c>
      <c r="D26" s="3">
        <v>5</v>
      </c>
      <c r="E26" s="3"/>
      <c r="G26" s="5"/>
      <c r="H26" s="5">
        <v>4.5</v>
      </c>
      <c r="I26" s="5"/>
      <c r="J26" s="3">
        <v>25</v>
      </c>
      <c r="K26" s="3"/>
      <c r="M26" s="5"/>
      <c r="N26" s="5"/>
      <c r="O26" s="5"/>
      <c r="P26" s="3"/>
      <c r="Q26" s="3"/>
      <c r="S26" s="5"/>
      <c r="T26" s="5"/>
      <c r="U26" s="5"/>
      <c r="V26" s="3"/>
      <c r="W26" s="3"/>
      <c r="Y26" s="5"/>
      <c r="Z26" s="5"/>
      <c r="AA26" s="5"/>
      <c r="AB26" s="3"/>
      <c r="AC26" s="3"/>
      <c r="AE26" s="5"/>
      <c r="AF26" s="5">
        <v>10</v>
      </c>
      <c r="AG26" s="5">
        <f>SUM($AH$3:AH26)/100</f>
        <v>5.5</v>
      </c>
      <c r="AH26" s="3">
        <v>25</v>
      </c>
      <c r="AI26" s="3"/>
      <c r="AK26" s="5"/>
      <c r="AL26" s="5"/>
      <c r="AM26" s="5"/>
      <c r="AN26" s="3"/>
      <c r="AO26" s="3"/>
      <c r="AQ26" s="5"/>
      <c r="AR26" s="5"/>
      <c r="AS26" s="5"/>
      <c r="AT26" s="3"/>
      <c r="AU26" s="3"/>
      <c r="AW26" s="5"/>
      <c r="AX26" s="5"/>
      <c r="AY26" s="5"/>
      <c r="AZ26" s="3"/>
      <c r="BA26" s="3"/>
    </row>
    <row r="27" spans="1:53">
      <c r="A27" s="5"/>
      <c r="B27" s="5">
        <v>3.5</v>
      </c>
      <c r="C27" s="5">
        <f>SUM($D$3:D27)/100</f>
        <v>6</v>
      </c>
      <c r="D27" s="3">
        <v>25</v>
      </c>
      <c r="E27" s="3"/>
      <c r="G27" s="5"/>
      <c r="H27" s="5">
        <v>3</v>
      </c>
      <c r="I27" s="5"/>
      <c r="J27" s="3">
        <v>29</v>
      </c>
      <c r="K27" s="3"/>
      <c r="M27" s="5"/>
      <c r="N27" s="5"/>
      <c r="O27" s="5"/>
      <c r="P27" s="3"/>
      <c r="Q27" s="3"/>
      <c r="S27" s="5"/>
      <c r="T27" s="5"/>
      <c r="U27" s="5"/>
      <c r="V27" s="3"/>
      <c r="W27" s="3"/>
      <c r="Y27" s="5"/>
      <c r="Z27" s="5"/>
      <c r="AA27" s="5"/>
      <c r="AB27" s="3"/>
      <c r="AC27" s="3"/>
      <c r="AE27" s="5"/>
      <c r="AF27" s="5">
        <v>4</v>
      </c>
      <c r="AG27" s="5">
        <f>SUM($AH$3:AH27)/100</f>
        <v>5.75</v>
      </c>
      <c r="AH27" s="3">
        <v>25</v>
      </c>
      <c r="AI27" s="3"/>
      <c r="AK27" s="5"/>
      <c r="AL27" s="5"/>
      <c r="AM27" s="5"/>
      <c r="AN27" s="3"/>
      <c r="AO27" s="3"/>
      <c r="AQ27" s="5"/>
      <c r="AR27" s="5"/>
      <c r="AS27" s="5"/>
      <c r="AT27" s="3"/>
      <c r="AU27" s="3"/>
      <c r="AW27" s="5"/>
      <c r="AX27" s="5"/>
      <c r="AY27" s="5"/>
      <c r="AZ27" s="3"/>
      <c r="BA27" s="3"/>
    </row>
    <row r="28" spans="1:53">
      <c r="A28" s="5"/>
      <c r="B28" s="5">
        <v>5</v>
      </c>
      <c r="C28" s="5">
        <f>SUM($D$3:D28)/100</f>
        <v>6.25</v>
      </c>
      <c r="D28" s="3">
        <v>25</v>
      </c>
      <c r="E28" s="3"/>
      <c r="G28" s="5"/>
      <c r="H28" s="5">
        <v>4</v>
      </c>
      <c r="I28" s="5"/>
      <c r="J28" s="3">
        <v>21</v>
      </c>
      <c r="K28" s="3"/>
      <c r="M28" s="5"/>
      <c r="N28" s="5"/>
      <c r="O28" s="5"/>
      <c r="P28" s="3"/>
      <c r="Q28" s="3"/>
      <c r="S28" s="5"/>
      <c r="T28" s="5"/>
      <c r="U28" s="5"/>
      <c r="V28" s="3"/>
      <c r="W28" s="3"/>
      <c r="Y28" s="5"/>
      <c r="Z28" s="5"/>
      <c r="AA28" s="5"/>
      <c r="AB28" s="3"/>
      <c r="AC28" s="3"/>
      <c r="AE28" s="5"/>
      <c r="AF28" s="5">
        <v>2</v>
      </c>
      <c r="AG28" s="5">
        <f>SUM($AH$3:AH28)/100</f>
        <v>5.79</v>
      </c>
      <c r="AH28" s="3">
        <v>4</v>
      </c>
      <c r="AI28" s="3"/>
      <c r="AK28" s="5"/>
      <c r="AL28" s="5"/>
      <c r="AM28" s="5"/>
      <c r="AN28" s="3"/>
      <c r="AO28" s="3"/>
      <c r="AQ28" s="5"/>
      <c r="AR28" s="5"/>
      <c r="AS28" s="5"/>
      <c r="AT28" s="3"/>
      <c r="AU28" s="3"/>
    </row>
    <row r="29" spans="1:53">
      <c r="A29" s="5"/>
      <c r="B29" s="8">
        <v>3</v>
      </c>
      <c r="C29" s="5">
        <f>SUM($D$3:D29)/100</f>
        <v>6.5</v>
      </c>
      <c r="D29" s="3">
        <v>25</v>
      </c>
      <c r="E29" s="3"/>
      <c r="G29" s="5"/>
      <c r="H29" s="8">
        <v>7</v>
      </c>
      <c r="I29" s="8"/>
      <c r="J29" s="9">
        <v>29</v>
      </c>
      <c r="K29" s="3"/>
      <c r="M29" s="5"/>
      <c r="N29" s="8"/>
      <c r="O29" s="8"/>
      <c r="P29" s="9"/>
      <c r="Q29" s="3"/>
    </row>
    <row r="30" spans="1:53">
      <c r="A30" s="5"/>
      <c r="B30" s="8">
        <v>3</v>
      </c>
      <c r="C30" s="5">
        <f>SUM($D$3:D30)/100</f>
        <v>6.75</v>
      </c>
      <c r="D30" s="3">
        <v>25</v>
      </c>
      <c r="E30" s="3"/>
      <c r="G30" s="5"/>
      <c r="H30" s="8">
        <v>3.5</v>
      </c>
      <c r="I30" s="8"/>
      <c r="J30" s="9">
        <v>21</v>
      </c>
      <c r="K30" s="3"/>
      <c r="M30" s="5"/>
      <c r="N30" s="8"/>
      <c r="O30" s="8"/>
      <c r="P30" s="9"/>
      <c r="Q30" s="3"/>
    </row>
    <row r="31" spans="1:53">
      <c r="B31" s="8">
        <v>6</v>
      </c>
      <c r="C31" s="5">
        <f>SUM($D$3:D31)/100</f>
        <v>7</v>
      </c>
      <c r="D31" s="3">
        <v>25</v>
      </c>
      <c r="H31" s="8">
        <v>0</v>
      </c>
      <c r="J31" s="9">
        <v>7</v>
      </c>
    </row>
    <row r="32" spans="1:53">
      <c r="B32" s="8">
        <v>7</v>
      </c>
      <c r="C32" s="5">
        <f>SUM($D$3:D32)/100</f>
        <v>7.25</v>
      </c>
      <c r="D32" s="3">
        <v>25</v>
      </c>
      <c r="H32" s="8">
        <v>11</v>
      </c>
      <c r="J32" s="9">
        <v>18</v>
      </c>
    </row>
    <row r="33" spans="2:10">
      <c r="B33" s="8">
        <v>7</v>
      </c>
      <c r="C33" s="5">
        <f>SUM($D$3:D33)/100</f>
        <v>7.5</v>
      </c>
      <c r="D33" s="3">
        <v>25</v>
      </c>
      <c r="H33" s="8">
        <v>14.5</v>
      </c>
      <c r="J33" s="9">
        <v>25</v>
      </c>
    </row>
    <row r="34" spans="2:10">
      <c r="B34" s="8">
        <v>14.5</v>
      </c>
      <c r="C34" s="5">
        <f>SUM($D$3:D34)/100</f>
        <v>7.75</v>
      </c>
      <c r="D34" s="3">
        <v>25</v>
      </c>
      <c r="H34" s="8">
        <v>10</v>
      </c>
      <c r="J34" s="9">
        <v>25</v>
      </c>
    </row>
    <row r="35" spans="2:10">
      <c r="B35" s="8">
        <v>20</v>
      </c>
      <c r="C35" s="5">
        <f>SUM($D$3:D35)/100</f>
        <v>7.78</v>
      </c>
      <c r="D35" s="9">
        <v>3</v>
      </c>
      <c r="H35" s="8">
        <v>7</v>
      </c>
      <c r="J35" s="9">
        <v>6</v>
      </c>
    </row>
    <row r="36" spans="2:10">
      <c r="B36" s="8">
        <v>45.5</v>
      </c>
      <c r="C36" s="5">
        <f>SUM($D$3:D36)/100</f>
        <v>7.89</v>
      </c>
      <c r="D36" s="9">
        <v>11</v>
      </c>
      <c r="H36" s="8">
        <v>26</v>
      </c>
      <c r="J36" s="9">
        <v>19</v>
      </c>
    </row>
    <row r="37" spans="2:10">
      <c r="H37" s="8">
        <v>20</v>
      </c>
      <c r="J37" s="9">
        <v>15</v>
      </c>
    </row>
    <row r="38" spans="2:10">
      <c r="H38" s="8">
        <v>20</v>
      </c>
      <c r="J38" s="9">
        <v>6</v>
      </c>
    </row>
  </sheetData>
  <mergeCells count="9">
    <mergeCell ref="AK1:AO1"/>
    <mergeCell ref="AQ1:AU1"/>
    <mergeCell ref="AW1:BA1"/>
    <mergeCell ref="A1:E1"/>
    <mergeCell ref="G1:K1"/>
    <mergeCell ref="M1:Q1"/>
    <mergeCell ref="S1:W1"/>
    <mergeCell ref="Y1:AC1"/>
    <mergeCell ref="AE1:AI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3" sqref="F3:F11"/>
    </sheetView>
  </sheetViews>
  <sheetFormatPr defaultRowHeight="14.25"/>
  <sheetData>
    <row r="1" spans="1:7">
      <c r="A1" s="34" t="s">
        <v>12</v>
      </c>
      <c r="B1" s="34"/>
      <c r="C1" s="34"/>
      <c r="D1" s="34"/>
      <c r="E1" s="34"/>
    </row>
    <row r="2" spans="1:7">
      <c r="A2" s="22" t="s">
        <v>2</v>
      </c>
      <c r="B2" s="22" t="s">
        <v>0</v>
      </c>
      <c r="C2" s="22" t="s">
        <v>1</v>
      </c>
      <c r="D2" s="23" t="s">
        <v>3</v>
      </c>
      <c r="E2" s="16" t="s">
        <v>6</v>
      </c>
      <c r="F2" t="s">
        <v>22</v>
      </c>
      <c r="G2" t="s">
        <v>25</v>
      </c>
    </row>
    <row r="3" spans="1:7">
      <c r="A3" s="8">
        <v>0.75</v>
      </c>
      <c r="B3" s="8"/>
      <c r="C3" s="8">
        <v>15</v>
      </c>
      <c r="D3" s="9">
        <v>15</v>
      </c>
      <c r="E3" s="18"/>
      <c r="F3" s="14">
        <f>2*A3+0.067*E3</f>
        <v>1.5</v>
      </c>
      <c r="G3">
        <f>0.01*C3</f>
        <v>0.15</v>
      </c>
    </row>
    <row r="4" spans="1:7">
      <c r="A4" s="8">
        <v>0.75</v>
      </c>
      <c r="B4" s="8">
        <v>1</v>
      </c>
      <c r="C4" s="8">
        <v>45</v>
      </c>
      <c r="D4" s="9">
        <v>30</v>
      </c>
      <c r="E4" s="18">
        <f t="shared" ref="E4:E11" si="0">B4/D4*100</f>
        <v>3.3333333333333335</v>
      </c>
      <c r="F4" s="14">
        <f t="shared" ref="F4:F11" si="1">2*A4+0.067*E4</f>
        <v>1.7233333333333334</v>
      </c>
      <c r="G4">
        <f t="shared" ref="G4:G11" si="2">0.01*C4</f>
        <v>0.45</v>
      </c>
    </row>
    <row r="5" spans="1:7">
      <c r="A5" s="8">
        <v>0.75</v>
      </c>
      <c r="B5" s="8">
        <v>1</v>
      </c>
      <c r="C5" s="8">
        <v>50</v>
      </c>
      <c r="D5" s="9">
        <v>5</v>
      </c>
      <c r="E5" s="18">
        <f t="shared" si="0"/>
        <v>20</v>
      </c>
      <c r="F5" s="14">
        <f t="shared" si="1"/>
        <v>2.84</v>
      </c>
      <c r="G5">
        <f t="shared" si="2"/>
        <v>0.5</v>
      </c>
    </row>
    <row r="6" spans="1:7">
      <c r="A6" s="8">
        <v>0.75</v>
      </c>
      <c r="B6" s="8"/>
      <c r="C6" s="8">
        <v>57</v>
      </c>
      <c r="D6" s="9">
        <v>7</v>
      </c>
      <c r="E6" s="18"/>
      <c r="F6" s="14">
        <f t="shared" si="1"/>
        <v>1.5</v>
      </c>
      <c r="G6">
        <f t="shared" si="2"/>
        <v>0.57000000000000006</v>
      </c>
    </row>
    <row r="7" spans="1:7">
      <c r="A7" s="8">
        <v>1</v>
      </c>
      <c r="B7" s="8"/>
      <c r="C7" s="8">
        <v>63</v>
      </c>
      <c r="D7" s="9">
        <v>6</v>
      </c>
      <c r="E7" s="18"/>
      <c r="F7" s="14">
        <f t="shared" si="1"/>
        <v>2</v>
      </c>
      <c r="G7">
        <f t="shared" si="2"/>
        <v>0.63</v>
      </c>
    </row>
    <row r="8" spans="1:7">
      <c r="A8" s="8">
        <v>1</v>
      </c>
      <c r="B8" s="8">
        <v>1</v>
      </c>
      <c r="C8" s="8">
        <v>75</v>
      </c>
      <c r="D8" s="9">
        <v>12</v>
      </c>
      <c r="E8" s="18">
        <f t="shared" si="0"/>
        <v>8.3333333333333321</v>
      </c>
      <c r="F8" s="14">
        <f t="shared" si="1"/>
        <v>2.5583333333333331</v>
      </c>
      <c r="G8">
        <f t="shared" si="2"/>
        <v>0.75</v>
      </c>
    </row>
    <row r="9" spans="1:7">
      <c r="A9" s="8">
        <v>1</v>
      </c>
      <c r="B9" s="8">
        <v>3.5</v>
      </c>
      <c r="C9" s="8">
        <v>100</v>
      </c>
      <c r="D9" s="9">
        <v>25</v>
      </c>
      <c r="E9" s="18">
        <f t="shared" si="0"/>
        <v>14.000000000000002</v>
      </c>
      <c r="F9" s="14">
        <f t="shared" si="1"/>
        <v>2.9380000000000002</v>
      </c>
      <c r="G9">
        <f t="shared" si="2"/>
        <v>1</v>
      </c>
    </row>
    <row r="10" spans="1:7">
      <c r="A10" s="8">
        <v>1</v>
      </c>
      <c r="B10" s="8">
        <v>4</v>
      </c>
      <c r="C10" s="8">
        <v>125</v>
      </c>
      <c r="D10" s="9">
        <v>25</v>
      </c>
      <c r="E10" s="18">
        <f t="shared" si="0"/>
        <v>16</v>
      </c>
      <c r="F10" s="14">
        <f t="shared" si="1"/>
        <v>3.0720000000000001</v>
      </c>
      <c r="G10">
        <f t="shared" si="2"/>
        <v>1.25</v>
      </c>
    </row>
    <row r="11" spans="1:7">
      <c r="A11" s="8">
        <v>1</v>
      </c>
      <c r="B11" s="8">
        <v>50</v>
      </c>
      <c r="C11" s="8">
        <v>137</v>
      </c>
      <c r="D11" s="9">
        <v>12</v>
      </c>
      <c r="E11" s="18">
        <f t="shared" si="0"/>
        <v>416.66666666666669</v>
      </c>
      <c r="F11" s="14">
        <f t="shared" si="1"/>
        <v>29.916666666666668</v>
      </c>
      <c r="G11">
        <f t="shared" si="2"/>
        <v>1.37</v>
      </c>
    </row>
    <row r="12" spans="1:7">
      <c r="A12" s="8"/>
      <c r="B12" s="8"/>
      <c r="C12" s="8"/>
      <c r="D12" s="9"/>
      <c r="E12" s="18"/>
      <c r="F12" s="14"/>
    </row>
    <row r="13" spans="1:7">
      <c r="A13" s="8"/>
      <c r="B13" s="8"/>
      <c r="C13" s="8"/>
      <c r="D13" s="9"/>
      <c r="E13" s="9"/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3" sqref="F3:F7"/>
    </sheetView>
  </sheetViews>
  <sheetFormatPr defaultRowHeight="14.25"/>
  <sheetData>
    <row r="1" spans="1:7">
      <c r="A1" s="27" t="s">
        <v>23</v>
      </c>
      <c r="B1" s="27"/>
      <c r="C1" s="27"/>
      <c r="D1" s="27"/>
      <c r="E1" s="27"/>
    </row>
    <row r="2" spans="1:7">
      <c r="A2" s="22" t="s">
        <v>2</v>
      </c>
      <c r="B2" s="22" t="s">
        <v>0</v>
      </c>
      <c r="C2" s="22" t="s">
        <v>1</v>
      </c>
      <c r="D2" s="23" t="s">
        <v>3</v>
      </c>
      <c r="E2" s="16" t="s">
        <v>6</v>
      </c>
      <c r="F2" s="21" t="s">
        <v>22</v>
      </c>
      <c r="G2" t="s">
        <v>25</v>
      </c>
    </row>
    <row r="3" spans="1:7">
      <c r="A3" s="8">
        <v>1</v>
      </c>
      <c r="B3" s="8"/>
      <c r="C3" s="8">
        <v>20</v>
      </c>
      <c r="D3" s="9">
        <v>20</v>
      </c>
      <c r="E3" s="9"/>
      <c r="F3" s="20">
        <f>2*A3+0.067*E3</f>
        <v>2</v>
      </c>
      <c r="G3">
        <f>0.01*C3</f>
        <v>0.2</v>
      </c>
    </row>
    <row r="4" spans="1:7">
      <c r="A4" s="8">
        <v>1</v>
      </c>
      <c r="B4" s="8">
        <v>1</v>
      </c>
      <c r="C4" s="8">
        <v>25</v>
      </c>
      <c r="D4" s="9">
        <v>5</v>
      </c>
      <c r="E4" s="18">
        <f t="shared" ref="E4:E7" si="0">B4/D4*100</f>
        <v>20</v>
      </c>
      <c r="F4" s="20">
        <f t="shared" ref="F4:F7" si="1">2*A4+0.067*E4</f>
        <v>3.34</v>
      </c>
      <c r="G4">
        <f t="shared" ref="G4:G7" si="2">0.01*C4</f>
        <v>0.25</v>
      </c>
    </row>
    <row r="5" spans="1:7">
      <c r="A5" s="8">
        <v>1</v>
      </c>
      <c r="B5" s="8">
        <v>2</v>
      </c>
      <c r="C5" s="8">
        <v>50</v>
      </c>
      <c r="D5" s="9">
        <v>25</v>
      </c>
      <c r="E5" s="18">
        <f t="shared" si="0"/>
        <v>8</v>
      </c>
      <c r="F5" s="20">
        <f t="shared" si="1"/>
        <v>2.536</v>
      </c>
      <c r="G5">
        <f t="shared" si="2"/>
        <v>0.5</v>
      </c>
    </row>
    <row r="6" spans="1:7">
      <c r="A6" s="8">
        <v>1</v>
      </c>
      <c r="B6" s="8"/>
      <c r="C6" s="8">
        <v>72</v>
      </c>
      <c r="D6" s="9">
        <v>22</v>
      </c>
      <c r="E6" s="18"/>
      <c r="F6" s="20">
        <f t="shared" si="1"/>
        <v>2</v>
      </c>
      <c r="G6">
        <f t="shared" si="2"/>
        <v>0.72</v>
      </c>
    </row>
    <row r="7" spans="1:7">
      <c r="A7" s="8">
        <v>1</v>
      </c>
      <c r="B7" s="8">
        <v>50</v>
      </c>
      <c r="C7" s="8">
        <v>82</v>
      </c>
      <c r="D7" s="9">
        <v>10</v>
      </c>
      <c r="E7" s="18">
        <f t="shared" si="0"/>
        <v>500</v>
      </c>
      <c r="F7" s="20">
        <f t="shared" si="1"/>
        <v>35.5</v>
      </c>
      <c r="G7">
        <f t="shared" si="2"/>
        <v>0.82000000000000006</v>
      </c>
    </row>
    <row r="8" spans="1:7">
      <c r="A8" s="8"/>
      <c r="B8" s="8"/>
      <c r="C8" s="8"/>
      <c r="D8" s="9"/>
      <c r="E8" s="9"/>
      <c r="F8" s="21"/>
    </row>
    <row r="9" spans="1:7">
      <c r="A9" s="8"/>
      <c r="B9" s="8"/>
      <c r="C9" s="8"/>
      <c r="D9" s="9"/>
      <c r="E9" s="9"/>
      <c r="F9" s="21"/>
    </row>
    <row r="10" spans="1:7">
      <c r="A10" s="8"/>
      <c r="B10" s="8"/>
      <c r="C10" s="8"/>
      <c r="D10" s="9"/>
      <c r="E10" s="9"/>
      <c r="F10" s="21"/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S1" workbookViewId="0">
      <selection activeCell="BJ24" sqref="BJ24"/>
    </sheetView>
  </sheetViews>
  <sheetFormatPr defaultRowHeight="14.25"/>
  <sheetData/>
  <phoneticPr fontId="2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R1" zoomScaleNormal="100" workbookViewId="0">
      <selection activeCell="BJ24" sqref="BJ24"/>
    </sheetView>
  </sheetViews>
  <sheetFormatPr defaultRowHeight="14.2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4" workbookViewId="0">
      <selection activeCell="F8" sqref="F8"/>
    </sheetView>
  </sheetViews>
  <sheetFormatPr defaultRowHeight="14.25"/>
  <sheetData>
    <row r="1" spans="1:6">
      <c r="A1" s="31" t="s">
        <v>4</v>
      </c>
      <c r="B1" s="32"/>
      <c r="C1" s="32"/>
      <c r="D1" s="32"/>
      <c r="E1" s="33"/>
    </row>
    <row r="2" spans="1:6">
      <c r="A2" s="16" t="s">
        <v>2</v>
      </c>
      <c r="B2" s="16" t="s">
        <v>0</v>
      </c>
      <c r="C2" s="16" t="s">
        <v>1</v>
      </c>
      <c r="D2" s="17" t="s">
        <v>3</v>
      </c>
      <c r="E2" s="16" t="s">
        <v>6</v>
      </c>
      <c r="F2" t="s">
        <v>22</v>
      </c>
    </row>
    <row r="3" spans="1:6">
      <c r="A3" s="8">
        <v>0.05</v>
      </c>
      <c r="B3" s="8"/>
      <c r="C3" s="8"/>
      <c r="D3" s="9"/>
      <c r="E3" s="9" t="e">
        <f>B3/D3*100</f>
        <v>#DIV/0!</v>
      </c>
      <c r="F3" s="14" t="e">
        <f>2*A3+0.067*E3</f>
        <v>#DIV/0!</v>
      </c>
    </row>
    <row r="4" spans="1:6">
      <c r="A4" s="8">
        <v>0.3</v>
      </c>
      <c r="B4" s="8"/>
      <c r="C4" s="8"/>
      <c r="D4" s="9"/>
      <c r="E4" s="9" t="e">
        <f t="shared" ref="E4:E17" si="0">B4/D4*100</f>
        <v>#DIV/0!</v>
      </c>
      <c r="F4" s="14" t="e">
        <f t="shared" ref="F4:F17" si="1">2*A4+0.067*E4</f>
        <v>#DIV/0!</v>
      </c>
    </row>
    <row r="5" spans="1:6">
      <c r="A5" s="8">
        <v>0.55000000000000004</v>
      </c>
      <c r="B5" s="8"/>
      <c r="C5" s="8"/>
      <c r="D5" s="9"/>
      <c r="E5" s="9" t="e">
        <f t="shared" si="0"/>
        <v>#DIV/0!</v>
      </c>
      <c r="F5" s="14" t="e">
        <f t="shared" si="1"/>
        <v>#DIV/0!</v>
      </c>
    </row>
    <row r="6" spans="1:6">
      <c r="A6" s="8">
        <v>0.8</v>
      </c>
      <c r="B6" s="8"/>
      <c r="C6" s="8"/>
      <c r="D6" s="9"/>
      <c r="E6" s="9" t="e">
        <f t="shared" si="0"/>
        <v>#DIV/0!</v>
      </c>
      <c r="F6" s="14" t="e">
        <f t="shared" si="1"/>
        <v>#DIV/0!</v>
      </c>
    </row>
    <row r="7" spans="1:6">
      <c r="A7" s="8">
        <v>0.9</v>
      </c>
      <c r="B7" s="8"/>
      <c r="C7" s="8"/>
      <c r="D7" s="9"/>
      <c r="E7" s="9" t="e">
        <f t="shared" si="0"/>
        <v>#DIV/0!</v>
      </c>
      <c r="F7" s="14" t="e">
        <f t="shared" si="1"/>
        <v>#DIV/0!</v>
      </c>
    </row>
    <row r="8" spans="1:6">
      <c r="A8" s="8">
        <v>1</v>
      </c>
      <c r="B8" s="8"/>
      <c r="C8" s="8">
        <v>0.17</v>
      </c>
      <c r="D8" s="9">
        <v>17</v>
      </c>
      <c r="E8" s="18"/>
      <c r="F8" s="14">
        <f t="shared" si="1"/>
        <v>2</v>
      </c>
    </row>
    <row r="9" spans="1:6">
      <c r="A9" s="8">
        <v>1</v>
      </c>
      <c r="B9" s="8">
        <v>2</v>
      </c>
      <c r="C9" s="8">
        <v>0.67</v>
      </c>
      <c r="D9" s="9">
        <v>50</v>
      </c>
      <c r="E9" s="9">
        <f t="shared" si="0"/>
        <v>4</v>
      </c>
      <c r="F9" s="14">
        <f t="shared" si="1"/>
        <v>2.2679999999999998</v>
      </c>
    </row>
    <row r="10" spans="1:6">
      <c r="A10" s="8">
        <v>0.75</v>
      </c>
      <c r="B10" s="8"/>
      <c r="C10" s="8">
        <v>0.82000000000000006</v>
      </c>
      <c r="D10" s="9">
        <v>15</v>
      </c>
      <c r="E10" s="9"/>
      <c r="F10" s="14">
        <f t="shared" si="1"/>
        <v>1.5</v>
      </c>
    </row>
    <row r="11" spans="1:6">
      <c r="A11" s="8">
        <v>1</v>
      </c>
      <c r="B11" s="8"/>
      <c r="C11" s="8">
        <v>0.97000000000000008</v>
      </c>
      <c r="D11" s="9">
        <v>15</v>
      </c>
      <c r="E11" s="9"/>
      <c r="F11" s="14">
        <f t="shared" si="1"/>
        <v>2</v>
      </c>
    </row>
    <row r="12" spans="1:6">
      <c r="A12" s="8">
        <v>1</v>
      </c>
      <c r="B12" s="8">
        <v>6</v>
      </c>
      <c r="C12" s="8">
        <v>1.1700000000000002</v>
      </c>
      <c r="D12" s="9">
        <v>20</v>
      </c>
      <c r="E12" s="9">
        <f t="shared" si="0"/>
        <v>30</v>
      </c>
      <c r="F12" s="14">
        <f t="shared" si="1"/>
        <v>4.01</v>
      </c>
    </row>
    <row r="13" spans="1:6">
      <c r="A13" s="8">
        <v>1</v>
      </c>
      <c r="B13" s="8">
        <v>2</v>
      </c>
      <c r="C13" s="8">
        <v>1.4200000000000002</v>
      </c>
      <c r="D13" s="9">
        <v>25</v>
      </c>
      <c r="E13" s="9">
        <f t="shared" si="0"/>
        <v>8</v>
      </c>
      <c r="F13" s="14">
        <f t="shared" si="1"/>
        <v>2.536</v>
      </c>
    </row>
    <row r="14" spans="1:6">
      <c r="A14" s="8">
        <v>1</v>
      </c>
      <c r="B14" s="8">
        <v>2</v>
      </c>
      <c r="C14" s="8">
        <v>1.6700000000000002</v>
      </c>
      <c r="D14" s="9">
        <v>25</v>
      </c>
      <c r="E14" s="9">
        <f t="shared" si="0"/>
        <v>8</v>
      </c>
      <c r="F14" s="14">
        <f t="shared" si="1"/>
        <v>2.536</v>
      </c>
    </row>
    <row r="15" spans="1:6">
      <c r="A15" s="8">
        <v>1</v>
      </c>
      <c r="B15" s="8">
        <v>3</v>
      </c>
      <c r="C15" s="8">
        <v>1.9200000000000002</v>
      </c>
      <c r="D15" s="9">
        <v>25</v>
      </c>
      <c r="E15" s="9">
        <f t="shared" si="0"/>
        <v>12</v>
      </c>
      <c r="F15" s="14">
        <f t="shared" si="1"/>
        <v>2.8040000000000003</v>
      </c>
    </row>
    <row r="16" spans="1:6">
      <c r="A16" s="8">
        <v>1</v>
      </c>
      <c r="B16" s="8">
        <v>5</v>
      </c>
      <c r="C16" s="8">
        <v>2.17</v>
      </c>
      <c r="D16" s="9">
        <v>25</v>
      </c>
      <c r="E16" s="9">
        <f t="shared" si="0"/>
        <v>20</v>
      </c>
      <c r="F16" s="14">
        <f t="shared" si="1"/>
        <v>3.34</v>
      </c>
    </row>
    <row r="17" spans="1:6">
      <c r="A17" s="8">
        <v>1</v>
      </c>
      <c r="B17" s="8">
        <v>22</v>
      </c>
      <c r="C17" s="8">
        <v>2.37</v>
      </c>
      <c r="D17" s="9">
        <v>20</v>
      </c>
      <c r="E17" s="9">
        <f t="shared" si="0"/>
        <v>110.00000000000001</v>
      </c>
      <c r="F17" s="14">
        <f t="shared" si="1"/>
        <v>9.370000000000001</v>
      </c>
    </row>
    <row r="19" spans="1:6">
      <c r="C19">
        <f>C8*(-1)</f>
        <v>-0.17</v>
      </c>
    </row>
    <row r="20" spans="1:6">
      <c r="C20">
        <f t="shared" ref="C20:C28" si="2">C9*(-1)</f>
        <v>-0.67</v>
      </c>
    </row>
    <row r="21" spans="1:6">
      <c r="C21">
        <f t="shared" si="2"/>
        <v>-0.82000000000000006</v>
      </c>
    </row>
    <row r="22" spans="1:6">
      <c r="C22">
        <f t="shared" si="2"/>
        <v>-0.97000000000000008</v>
      </c>
    </row>
    <row r="23" spans="1:6">
      <c r="C23">
        <f t="shared" si="2"/>
        <v>-1.1700000000000002</v>
      </c>
    </row>
    <row r="24" spans="1:6">
      <c r="C24">
        <f t="shared" si="2"/>
        <v>-1.4200000000000002</v>
      </c>
    </row>
    <row r="25" spans="1:6">
      <c r="C25">
        <f t="shared" si="2"/>
        <v>-1.6700000000000002</v>
      </c>
    </row>
    <row r="26" spans="1:6">
      <c r="C26">
        <f t="shared" si="2"/>
        <v>-1.9200000000000002</v>
      </c>
    </row>
    <row r="27" spans="1:6">
      <c r="C27">
        <f t="shared" si="2"/>
        <v>-2.17</v>
      </c>
    </row>
    <row r="28" spans="1:6">
      <c r="C28">
        <f t="shared" si="2"/>
        <v>-2.37</v>
      </c>
    </row>
  </sheetData>
  <mergeCells count="1">
    <mergeCell ref="A1:E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"/>
  <sheetViews>
    <sheetView workbookViewId="0">
      <selection activeCell="D8" sqref="D8"/>
    </sheetView>
  </sheetViews>
  <sheetFormatPr defaultRowHeight="14.25"/>
  <cols>
    <col min="1" max="1" width="11.125" bestFit="1" customWidth="1"/>
  </cols>
  <sheetData>
    <row r="1" spans="1:4">
      <c r="A1" t="s">
        <v>26</v>
      </c>
      <c r="B1">
        <v>1</v>
      </c>
    </row>
    <row r="2" spans="1:4">
      <c r="A2">
        <v>16</v>
      </c>
      <c r="C2" t="e">
        <f>LN(B2)</f>
        <v>#NUM!</v>
      </c>
    </row>
    <row r="3" spans="1:4">
      <c r="A3">
        <v>10</v>
      </c>
      <c r="C3" t="e">
        <f t="shared" ref="C3:C66" si="0">LN(B3)</f>
        <v>#NUM!</v>
      </c>
    </row>
    <row r="4" spans="1:4">
      <c r="A4" s="24">
        <v>0</v>
      </c>
      <c r="B4">
        <v>0</v>
      </c>
      <c r="C4" t="e">
        <f t="shared" si="0"/>
        <v>#NUM!</v>
      </c>
    </row>
    <row r="5" spans="1:4">
      <c r="A5">
        <v>0.17</v>
      </c>
      <c r="B5" s="14">
        <v>2</v>
      </c>
      <c r="C5">
        <f>LN(B5)</f>
        <v>0.69314718055994529</v>
      </c>
      <c r="D5">
        <f>ROUND(C5,2)</f>
        <v>0.69</v>
      </c>
    </row>
    <row r="6" spans="1:4">
      <c r="A6">
        <v>0.67</v>
      </c>
      <c r="B6" s="14">
        <v>2.2679999999999998</v>
      </c>
      <c r="C6">
        <f t="shared" si="0"/>
        <v>0.81889838586550556</v>
      </c>
      <c r="D6">
        <f t="shared" ref="D6:D69" si="1">ROUND(C6,2)</f>
        <v>0.82</v>
      </c>
    </row>
    <row r="7" spans="1:4">
      <c r="A7">
        <v>0.82000000000000006</v>
      </c>
      <c r="B7" s="14">
        <v>1.5</v>
      </c>
      <c r="C7">
        <f>LN(B7)</f>
        <v>0.40546510810816438</v>
      </c>
      <c r="D7">
        <f t="shared" si="1"/>
        <v>0.41</v>
      </c>
    </row>
    <row r="8" spans="1:4">
      <c r="A8">
        <v>0.97000000000000008</v>
      </c>
      <c r="B8" s="14">
        <v>2</v>
      </c>
      <c r="C8">
        <f t="shared" si="0"/>
        <v>0.69314718055994529</v>
      </c>
      <c r="D8">
        <f t="shared" si="1"/>
        <v>0.69</v>
      </c>
    </row>
    <row r="9" spans="1:4">
      <c r="A9">
        <v>1.1700000000000002</v>
      </c>
      <c r="B9" s="14">
        <v>4.01</v>
      </c>
      <c r="C9">
        <f>LN(B9)</f>
        <v>1.3887912413184778</v>
      </c>
      <c r="D9">
        <f>ROUND(C9,2)</f>
        <v>1.39</v>
      </c>
    </row>
    <row r="10" spans="1:4">
      <c r="A10">
        <v>1.4200000000000002</v>
      </c>
      <c r="B10" s="14">
        <v>2.536</v>
      </c>
      <c r="C10">
        <f t="shared" si="0"/>
        <v>0.93058803657497946</v>
      </c>
      <c r="D10">
        <f t="shared" si="1"/>
        <v>0.93</v>
      </c>
    </row>
    <row r="11" spans="1:4">
      <c r="A11">
        <v>1.6700000000000002</v>
      </c>
      <c r="B11" s="14">
        <v>2.536</v>
      </c>
      <c r="C11">
        <f>LN(B11)</f>
        <v>0.93058803657497946</v>
      </c>
      <c r="D11">
        <f t="shared" si="1"/>
        <v>0.93</v>
      </c>
    </row>
    <row r="12" spans="1:4">
      <c r="A12">
        <v>1.9200000000000002</v>
      </c>
      <c r="B12" s="14">
        <v>2.8040000000000003</v>
      </c>
      <c r="C12">
        <f t="shared" si="0"/>
        <v>1.0310469691723438</v>
      </c>
      <c r="D12">
        <f t="shared" si="1"/>
        <v>1.03</v>
      </c>
    </row>
    <row r="13" spans="1:4">
      <c r="A13">
        <v>2.17</v>
      </c>
      <c r="B13" s="14">
        <v>3.34</v>
      </c>
      <c r="C13">
        <f t="shared" si="0"/>
        <v>1.205970806988609</v>
      </c>
      <c r="D13">
        <f t="shared" si="1"/>
        <v>1.21</v>
      </c>
    </row>
    <row r="14" spans="1:4">
      <c r="A14">
        <v>2.37</v>
      </c>
      <c r="B14" s="14">
        <v>9.370000000000001</v>
      </c>
      <c r="C14">
        <f t="shared" si="0"/>
        <v>2.2375130962503311</v>
      </c>
      <c r="D14">
        <f t="shared" si="1"/>
        <v>2.2400000000000002</v>
      </c>
    </row>
    <row r="15" spans="1:4">
      <c r="A15">
        <v>28</v>
      </c>
      <c r="C15" t="e">
        <f t="shared" si="0"/>
        <v>#NUM!</v>
      </c>
      <c r="D15" t="e">
        <f t="shared" si="1"/>
        <v>#NUM!</v>
      </c>
    </row>
    <row r="16" spans="1:4">
      <c r="A16" s="24">
        <v>20</v>
      </c>
      <c r="B16" s="25">
        <v>0</v>
      </c>
      <c r="C16" t="e">
        <f t="shared" si="0"/>
        <v>#NUM!</v>
      </c>
      <c r="D16" t="e">
        <f t="shared" si="1"/>
        <v>#NUM!</v>
      </c>
    </row>
    <row r="17" spans="1:4">
      <c r="A17" s="26">
        <v>0.25</v>
      </c>
      <c r="B17" s="14">
        <v>2.8039999999999998</v>
      </c>
      <c r="C17">
        <f t="shared" si="0"/>
        <v>1.0310469691723436</v>
      </c>
      <c r="D17">
        <f t="shared" si="1"/>
        <v>1.03</v>
      </c>
    </row>
    <row r="18" spans="1:4">
      <c r="A18" s="24">
        <v>0.5</v>
      </c>
      <c r="B18" s="14">
        <v>5.2160000000000002</v>
      </c>
      <c r="C18">
        <f t="shared" si="0"/>
        <v>1.6517308246243518</v>
      </c>
      <c r="D18">
        <f t="shared" si="1"/>
        <v>1.65</v>
      </c>
    </row>
    <row r="19" spans="1:4">
      <c r="A19" s="26">
        <v>0.75</v>
      </c>
      <c r="B19" s="14">
        <v>2.67</v>
      </c>
      <c r="C19">
        <f t="shared" si="0"/>
        <v>0.98207847241215818</v>
      </c>
      <c r="D19">
        <f t="shared" si="1"/>
        <v>0.98</v>
      </c>
    </row>
    <row r="20" spans="1:4">
      <c r="A20" s="25">
        <v>1</v>
      </c>
      <c r="B20" s="14">
        <v>5.2160000000000002</v>
      </c>
      <c r="C20">
        <f t="shared" si="0"/>
        <v>1.6517308246243518</v>
      </c>
      <c r="D20">
        <f t="shared" si="1"/>
        <v>1.65</v>
      </c>
    </row>
    <row r="21" spans="1:4">
      <c r="A21" s="26">
        <v>1.25</v>
      </c>
      <c r="B21" s="14">
        <v>3.34</v>
      </c>
      <c r="C21">
        <f t="shared" si="0"/>
        <v>1.205970806988609</v>
      </c>
      <c r="D21">
        <f t="shared" si="1"/>
        <v>1.21</v>
      </c>
    </row>
    <row r="22" spans="1:4">
      <c r="A22" s="24">
        <v>1.5</v>
      </c>
      <c r="B22" s="14">
        <v>2.8040000000000003</v>
      </c>
      <c r="C22">
        <f t="shared" si="0"/>
        <v>1.0310469691723438</v>
      </c>
      <c r="D22">
        <f t="shared" si="1"/>
        <v>1.03</v>
      </c>
    </row>
    <row r="23" spans="1:4">
      <c r="A23" s="26">
        <v>1.75</v>
      </c>
      <c r="B23" s="14">
        <v>2.8040000000000003</v>
      </c>
      <c r="C23">
        <f t="shared" si="0"/>
        <v>1.0310469691723438</v>
      </c>
      <c r="D23">
        <f t="shared" si="1"/>
        <v>1.03</v>
      </c>
    </row>
    <row r="24" spans="1:4">
      <c r="A24" s="25">
        <v>2</v>
      </c>
      <c r="B24" s="14">
        <v>3.0720000000000001</v>
      </c>
      <c r="C24">
        <f t="shared" si="0"/>
        <v>1.1223288152854258</v>
      </c>
      <c r="D24">
        <f t="shared" si="1"/>
        <v>1.1200000000000001</v>
      </c>
    </row>
    <row r="25" spans="1:4">
      <c r="A25" s="26">
        <v>2.25</v>
      </c>
      <c r="B25" s="14">
        <v>4.1440000000000001</v>
      </c>
      <c r="C25">
        <f t="shared" si="0"/>
        <v>1.4216615049571819</v>
      </c>
      <c r="D25">
        <f t="shared" si="1"/>
        <v>1.42</v>
      </c>
    </row>
    <row r="26" spans="1:4">
      <c r="A26" s="24">
        <v>2.5</v>
      </c>
      <c r="B26" s="14">
        <v>4.2780000000000005</v>
      </c>
      <c r="C26">
        <f t="shared" si="0"/>
        <v>1.4534856106602141</v>
      </c>
      <c r="D26">
        <f t="shared" si="1"/>
        <v>1.45</v>
      </c>
    </row>
    <row r="27" spans="1:4">
      <c r="A27" s="26">
        <v>2.52</v>
      </c>
      <c r="B27" s="14">
        <v>2</v>
      </c>
      <c r="C27">
        <f t="shared" si="0"/>
        <v>0.69314718055994529</v>
      </c>
      <c r="D27">
        <f t="shared" si="1"/>
        <v>0.69</v>
      </c>
    </row>
    <row r="28" spans="1:4">
      <c r="A28" s="26">
        <v>2.75</v>
      </c>
      <c r="B28" s="14">
        <v>3.0195652173913046</v>
      </c>
      <c r="C28">
        <f t="shared" si="0"/>
        <v>1.1051128532712031</v>
      </c>
      <c r="D28">
        <f t="shared" si="1"/>
        <v>1.1100000000000001</v>
      </c>
    </row>
    <row r="29" spans="1:4">
      <c r="A29" s="25">
        <v>3</v>
      </c>
      <c r="B29" s="14">
        <v>3.8760000000000003</v>
      </c>
      <c r="C29">
        <f t="shared" si="0"/>
        <v>1.35480369402852</v>
      </c>
      <c r="D29">
        <f t="shared" si="1"/>
        <v>1.35</v>
      </c>
    </row>
    <row r="30" spans="1:4">
      <c r="A30" s="26">
        <v>3.25</v>
      </c>
      <c r="B30" s="14">
        <v>3.206</v>
      </c>
      <c r="C30">
        <f t="shared" si="0"/>
        <v>1.1650240541873611</v>
      </c>
      <c r="D30">
        <f t="shared" si="1"/>
        <v>1.17</v>
      </c>
    </row>
    <row r="31" spans="1:4">
      <c r="A31" s="24">
        <v>3.5</v>
      </c>
      <c r="B31" s="14">
        <v>4.1440000000000001</v>
      </c>
      <c r="C31">
        <f t="shared" si="0"/>
        <v>1.4216615049571819</v>
      </c>
      <c r="D31">
        <f t="shared" si="1"/>
        <v>1.42</v>
      </c>
    </row>
    <row r="32" spans="1:4">
      <c r="A32" s="26">
        <v>3.75</v>
      </c>
      <c r="B32" s="14">
        <v>8.0300000000000011</v>
      </c>
      <c r="C32">
        <f t="shared" si="0"/>
        <v>2.0831845279586703</v>
      </c>
      <c r="D32">
        <f t="shared" si="1"/>
        <v>2.08</v>
      </c>
    </row>
    <row r="33" spans="1:4">
      <c r="A33" s="25">
        <v>4</v>
      </c>
      <c r="B33" s="14">
        <v>4.68</v>
      </c>
      <c r="C33">
        <f t="shared" si="0"/>
        <v>1.5432981099295553</v>
      </c>
      <c r="D33">
        <f t="shared" si="1"/>
        <v>1.54</v>
      </c>
    </row>
    <row r="34" spans="1:4">
      <c r="A34" s="26">
        <v>4.25</v>
      </c>
      <c r="B34" s="14">
        <v>7.36</v>
      </c>
      <c r="C34">
        <f t="shared" si="0"/>
        <v>1.9960599327407849</v>
      </c>
      <c r="D34">
        <f t="shared" si="1"/>
        <v>2</v>
      </c>
    </row>
    <row r="35" spans="1:4">
      <c r="A35" s="24">
        <v>4.5</v>
      </c>
      <c r="B35" s="14">
        <v>4.68</v>
      </c>
      <c r="C35">
        <f t="shared" si="0"/>
        <v>1.5432981099295553</v>
      </c>
      <c r="D35">
        <f t="shared" si="1"/>
        <v>1.54</v>
      </c>
    </row>
    <row r="36" spans="1:4">
      <c r="A36" s="26">
        <v>4.75</v>
      </c>
      <c r="B36" s="14">
        <v>2.9380000000000002</v>
      </c>
      <c r="C36">
        <f t="shared" si="0"/>
        <v>1.0777290777516857</v>
      </c>
      <c r="D36">
        <f t="shared" si="1"/>
        <v>1.08</v>
      </c>
    </row>
    <row r="37" spans="1:4">
      <c r="A37" s="25">
        <v>5</v>
      </c>
      <c r="B37" s="14">
        <v>2</v>
      </c>
      <c r="C37">
        <f t="shared" si="0"/>
        <v>0.69314718055994529</v>
      </c>
      <c r="D37">
        <f t="shared" si="1"/>
        <v>0.69</v>
      </c>
    </row>
    <row r="38" spans="1:4">
      <c r="A38" s="26">
        <v>5.25</v>
      </c>
      <c r="B38" s="14">
        <v>2</v>
      </c>
      <c r="C38">
        <f t="shared" si="0"/>
        <v>0.69314718055994529</v>
      </c>
      <c r="D38">
        <f t="shared" si="1"/>
        <v>0.69</v>
      </c>
    </row>
    <row r="39" spans="1:4">
      <c r="A39" s="26">
        <v>5.2700000000000005</v>
      </c>
      <c r="B39" s="14">
        <v>2</v>
      </c>
      <c r="C39">
        <f t="shared" si="0"/>
        <v>0.69314718055994529</v>
      </c>
      <c r="D39">
        <f t="shared" si="1"/>
        <v>0.69</v>
      </c>
    </row>
    <row r="40" spans="1:4">
      <c r="A40" s="24">
        <v>5.5</v>
      </c>
      <c r="B40" s="14">
        <v>2.5826086956521737</v>
      </c>
      <c r="C40">
        <f t="shared" si="0"/>
        <v>0.9488000104394495</v>
      </c>
      <c r="D40">
        <f t="shared" si="1"/>
        <v>0.95</v>
      </c>
    </row>
    <row r="41" spans="1:4">
      <c r="A41" s="26">
        <v>5.5200000000000005</v>
      </c>
      <c r="B41" s="14">
        <v>1.5</v>
      </c>
      <c r="C41">
        <f t="shared" si="0"/>
        <v>0.40546510810816438</v>
      </c>
      <c r="D41">
        <f t="shared" si="1"/>
        <v>0.41</v>
      </c>
    </row>
    <row r="42" spans="1:4">
      <c r="A42" s="26">
        <v>5.75</v>
      </c>
      <c r="B42" s="14">
        <v>3.4565217391304346</v>
      </c>
      <c r="C42">
        <f t="shared" si="0"/>
        <v>1.2402628057311365</v>
      </c>
      <c r="D42">
        <f t="shared" si="1"/>
        <v>1.24</v>
      </c>
    </row>
    <row r="43" spans="1:4">
      <c r="A43" s="25">
        <v>6</v>
      </c>
      <c r="B43" s="14">
        <v>3.6080000000000001</v>
      </c>
      <c r="C43">
        <f t="shared" si="0"/>
        <v>1.2831536022003773</v>
      </c>
      <c r="D43">
        <f t="shared" si="1"/>
        <v>1.28</v>
      </c>
    </row>
    <row r="44" spans="1:4">
      <c r="A44" s="14">
        <v>6.125</v>
      </c>
      <c r="B44" s="14">
        <v>12.72</v>
      </c>
      <c r="C44">
        <f t="shared" si="0"/>
        <v>2.5431755579119759</v>
      </c>
      <c r="D44">
        <f t="shared" si="1"/>
        <v>2.54</v>
      </c>
    </row>
    <row r="45" spans="1:4">
      <c r="A45">
        <v>34</v>
      </c>
      <c r="C45" t="e">
        <f t="shared" si="0"/>
        <v>#NUM!</v>
      </c>
      <c r="D45" t="e">
        <f t="shared" si="1"/>
        <v>#NUM!</v>
      </c>
    </row>
    <row r="46" spans="1:4">
      <c r="A46" s="24">
        <v>22</v>
      </c>
      <c r="B46">
        <v>0</v>
      </c>
      <c r="C46" t="e">
        <f t="shared" si="0"/>
        <v>#NUM!</v>
      </c>
      <c r="D46" t="e">
        <f t="shared" si="1"/>
        <v>#NUM!</v>
      </c>
    </row>
    <row r="47" spans="1:4">
      <c r="A47">
        <v>0.16</v>
      </c>
      <c r="B47">
        <v>1.5</v>
      </c>
      <c r="C47">
        <f t="shared" si="0"/>
        <v>0.40546510810816438</v>
      </c>
      <c r="D47">
        <f t="shared" si="1"/>
        <v>0.41</v>
      </c>
    </row>
    <row r="48" spans="1:4">
      <c r="A48">
        <v>0.5</v>
      </c>
      <c r="B48">
        <v>2</v>
      </c>
      <c r="C48">
        <f t="shared" si="0"/>
        <v>0.69314718055994529</v>
      </c>
      <c r="D48">
        <f t="shared" si="1"/>
        <v>0.69</v>
      </c>
    </row>
    <row r="49" spans="1:4">
      <c r="A49">
        <v>0.75</v>
      </c>
      <c r="B49">
        <v>2</v>
      </c>
      <c r="C49">
        <f t="shared" si="0"/>
        <v>0.69314718055994529</v>
      </c>
      <c r="D49">
        <f t="shared" si="1"/>
        <v>0.69</v>
      </c>
    </row>
    <row r="50" spans="1:4">
      <c r="A50">
        <v>1</v>
      </c>
      <c r="B50">
        <v>3.4740000000000002</v>
      </c>
      <c r="C50">
        <f t="shared" si="0"/>
        <v>1.2453066678189133</v>
      </c>
      <c r="D50">
        <f t="shared" si="1"/>
        <v>1.25</v>
      </c>
    </row>
    <row r="51" spans="1:4">
      <c r="A51">
        <v>1.25</v>
      </c>
      <c r="B51">
        <v>3.34</v>
      </c>
      <c r="C51">
        <f t="shared" si="0"/>
        <v>1.205970806988609</v>
      </c>
      <c r="D51">
        <f t="shared" si="1"/>
        <v>1.21</v>
      </c>
    </row>
    <row r="52" spans="1:4">
      <c r="A52">
        <v>1.5</v>
      </c>
      <c r="B52">
        <v>2.8040000000000003</v>
      </c>
      <c r="C52">
        <f t="shared" si="0"/>
        <v>1.0310469691723438</v>
      </c>
      <c r="D52">
        <f t="shared" si="1"/>
        <v>1.03</v>
      </c>
    </row>
    <row r="53" spans="1:4">
      <c r="A53">
        <v>1.75</v>
      </c>
      <c r="B53">
        <v>3.0720000000000001</v>
      </c>
      <c r="C53">
        <f t="shared" si="0"/>
        <v>1.1223288152854258</v>
      </c>
      <c r="D53">
        <f t="shared" si="1"/>
        <v>1.1200000000000001</v>
      </c>
    </row>
    <row r="54" spans="1:4">
      <c r="A54">
        <v>2</v>
      </c>
      <c r="B54">
        <v>2.8040000000000003</v>
      </c>
      <c r="C54">
        <f t="shared" si="0"/>
        <v>1.0310469691723438</v>
      </c>
      <c r="D54">
        <f t="shared" si="1"/>
        <v>1.03</v>
      </c>
    </row>
    <row r="55" spans="1:4">
      <c r="A55">
        <v>2.25</v>
      </c>
      <c r="B55">
        <v>2.536</v>
      </c>
      <c r="C55">
        <f t="shared" si="0"/>
        <v>0.93058803657497946</v>
      </c>
      <c r="D55">
        <f t="shared" si="1"/>
        <v>0.93</v>
      </c>
    </row>
    <row r="56" spans="1:4">
      <c r="A56">
        <v>2.5</v>
      </c>
      <c r="B56">
        <v>2.9380000000000002</v>
      </c>
      <c r="C56">
        <f t="shared" si="0"/>
        <v>1.0777290777516857</v>
      </c>
      <c r="D56">
        <f t="shared" si="1"/>
        <v>1.08</v>
      </c>
    </row>
    <row r="57" spans="1:4">
      <c r="A57">
        <v>2.75</v>
      </c>
      <c r="B57">
        <v>2.8040000000000003</v>
      </c>
      <c r="C57">
        <f t="shared" si="0"/>
        <v>1.0310469691723438</v>
      </c>
      <c r="D57">
        <f t="shared" si="1"/>
        <v>1.03</v>
      </c>
    </row>
    <row r="58" spans="1:4">
      <c r="A58">
        <v>3</v>
      </c>
      <c r="B58">
        <v>2.9380000000000002</v>
      </c>
      <c r="C58">
        <f t="shared" si="0"/>
        <v>1.0777290777516857</v>
      </c>
      <c r="D58">
        <f t="shared" si="1"/>
        <v>1.08</v>
      </c>
    </row>
    <row r="59" spans="1:4">
      <c r="A59">
        <v>3.28</v>
      </c>
      <c r="B59">
        <v>2.2392857142857143</v>
      </c>
      <c r="C59">
        <f t="shared" si="0"/>
        <v>0.80615693746367112</v>
      </c>
      <c r="D59">
        <f t="shared" si="1"/>
        <v>0.81</v>
      </c>
    </row>
    <row r="60" spans="1:4">
      <c r="A60">
        <v>3.5</v>
      </c>
      <c r="B60">
        <v>3.6749999999999998</v>
      </c>
      <c r="C60">
        <f t="shared" si="0"/>
        <v>1.3015531326648</v>
      </c>
      <c r="D60">
        <f t="shared" si="1"/>
        <v>1.3</v>
      </c>
    </row>
    <row r="61" spans="1:4">
      <c r="A61">
        <v>3.75</v>
      </c>
      <c r="B61">
        <v>3.34</v>
      </c>
      <c r="C61">
        <f t="shared" si="0"/>
        <v>1.205970806988609</v>
      </c>
      <c r="D61">
        <f t="shared" si="1"/>
        <v>1.21</v>
      </c>
    </row>
    <row r="62" spans="1:4">
      <c r="A62">
        <v>4</v>
      </c>
      <c r="B62">
        <v>3.742</v>
      </c>
      <c r="C62">
        <f t="shared" si="0"/>
        <v>1.3196202278518978</v>
      </c>
      <c r="D62">
        <f t="shared" si="1"/>
        <v>1.32</v>
      </c>
    </row>
    <row r="63" spans="1:4">
      <c r="A63">
        <v>4.25</v>
      </c>
      <c r="B63">
        <v>3.206</v>
      </c>
      <c r="C63">
        <f t="shared" si="0"/>
        <v>1.1650240541873611</v>
      </c>
      <c r="D63">
        <f t="shared" si="1"/>
        <v>1.17</v>
      </c>
    </row>
    <row r="64" spans="1:4">
      <c r="A64">
        <v>4.5</v>
      </c>
      <c r="B64">
        <v>4.5460000000000003</v>
      </c>
      <c r="C64">
        <f t="shared" si="0"/>
        <v>1.5142477254303515</v>
      </c>
      <c r="D64">
        <f t="shared" si="1"/>
        <v>1.51</v>
      </c>
    </row>
    <row r="65" spans="1:4">
      <c r="A65">
        <v>4.75</v>
      </c>
      <c r="B65">
        <v>2.67</v>
      </c>
      <c r="C65">
        <f t="shared" si="0"/>
        <v>0.98207847241215818</v>
      </c>
      <c r="D65">
        <f t="shared" si="1"/>
        <v>0.98</v>
      </c>
    </row>
    <row r="66" spans="1:4">
      <c r="A66">
        <v>5</v>
      </c>
      <c r="B66">
        <v>3.0720000000000001</v>
      </c>
      <c r="C66">
        <f t="shared" si="0"/>
        <v>1.1223288152854258</v>
      </c>
      <c r="D66">
        <f t="shared" si="1"/>
        <v>1.1200000000000001</v>
      </c>
    </row>
    <row r="67" spans="1:4">
      <c r="A67">
        <v>5.25</v>
      </c>
      <c r="B67">
        <v>2.9380000000000002</v>
      </c>
      <c r="C67">
        <f t="shared" ref="C67:C130" si="2">LN(B67)</f>
        <v>1.0777290777516857</v>
      </c>
      <c r="D67">
        <f t="shared" si="1"/>
        <v>1.08</v>
      </c>
    </row>
    <row r="68" spans="1:4">
      <c r="A68">
        <v>5.5</v>
      </c>
      <c r="B68">
        <v>2.2679999999999998</v>
      </c>
      <c r="C68">
        <f t="shared" si="2"/>
        <v>0.81889838586550556</v>
      </c>
      <c r="D68">
        <f t="shared" si="1"/>
        <v>0.82</v>
      </c>
    </row>
    <row r="69" spans="1:4">
      <c r="A69">
        <v>5.7</v>
      </c>
      <c r="B69">
        <v>1</v>
      </c>
      <c r="C69">
        <f t="shared" si="2"/>
        <v>0</v>
      </c>
      <c r="D69">
        <f t="shared" si="1"/>
        <v>0</v>
      </c>
    </row>
    <row r="70" spans="1:4">
      <c r="A70">
        <v>5.75</v>
      </c>
      <c r="B70">
        <v>2</v>
      </c>
      <c r="C70">
        <f t="shared" si="2"/>
        <v>0.69314718055994529</v>
      </c>
      <c r="D70">
        <f t="shared" ref="D70:D133" si="3">ROUND(C70,2)</f>
        <v>0.69</v>
      </c>
    </row>
    <row r="71" spans="1:4">
      <c r="A71">
        <v>6</v>
      </c>
      <c r="B71">
        <v>2.9380000000000002</v>
      </c>
      <c r="C71">
        <f t="shared" si="2"/>
        <v>1.0777290777516857</v>
      </c>
      <c r="D71">
        <f t="shared" si="3"/>
        <v>1.08</v>
      </c>
    </row>
    <row r="72" spans="1:4">
      <c r="A72">
        <v>6.25</v>
      </c>
      <c r="B72">
        <v>3.34</v>
      </c>
      <c r="C72">
        <f t="shared" si="2"/>
        <v>1.205970806988609</v>
      </c>
      <c r="D72">
        <f t="shared" si="3"/>
        <v>1.21</v>
      </c>
    </row>
    <row r="73" spans="1:4">
      <c r="A73">
        <v>6.5</v>
      </c>
      <c r="B73">
        <v>2.8040000000000003</v>
      </c>
      <c r="C73">
        <f t="shared" si="2"/>
        <v>1.0310469691723438</v>
      </c>
      <c r="D73">
        <f t="shared" si="3"/>
        <v>1.03</v>
      </c>
    </row>
    <row r="74" spans="1:4">
      <c r="A74">
        <v>6.75</v>
      </c>
      <c r="B74">
        <v>2.8040000000000003</v>
      </c>
      <c r="C74">
        <f t="shared" si="2"/>
        <v>1.0310469691723438</v>
      </c>
      <c r="D74">
        <f t="shared" si="3"/>
        <v>1.03</v>
      </c>
    </row>
    <row r="75" spans="1:4">
      <c r="A75">
        <v>7</v>
      </c>
      <c r="B75">
        <v>3.6080000000000001</v>
      </c>
      <c r="C75">
        <f t="shared" si="2"/>
        <v>1.2831536022003773</v>
      </c>
      <c r="D75">
        <f t="shared" si="3"/>
        <v>1.28</v>
      </c>
    </row>
    <row r="76" spans="1:4">
      <c r="A76">
        <v>7.25</v>
      </c>
      <c r="B76">
        <v>3.8760000000000003</v>
      </c>
      <c r="C76">
        <f t="shared" si="2"/>
        <v>1.35480369402852</v>
      </c>
      <c r="D76">
        <f t="shared" si="3"/>
        <v>1.35</v>
      </c>
    </row>
    <row r="77" spans="1:4">
      <c r="A77">
        <v>7.5</v>
      </c>
      <c r="B77">
        <v>3.8760000000000003</v>
      </c>
      <c r="C77">
        <f t="shared" si="2"/>
        <v>1.35480369402852</v>
      </c>
      <c r="D77">
        <f t="shared" si="3"/>
        <v>1.35</v>
      </c>
    </row>
    <row r="78" spans="1:4">
      <c r="A78">
        <v>7.75</v>
      </c>
      <c r="B78">
        <v>5.8859999999999992</v>
      </c>
      <c r="C78">
        <f t="shared" si="2"/>
        <v>1.7725766498112809</v>
      </c>
      <c r="D78">
        <f t="shared" si="3"/>
        <v>1.77</v>
      </c>
    </row>
    <row r="79" spans="1:4">
      <c r="A79">
        <v>7.78</v>
      </c>
      <c r="B79">
        <v>46.666666666666671</v>
      </c>
      <c r="C79">
        <f t="shared" si="2"/>
        <v>3.8430301339411947</v>
      </c>
      <c r="D79">
        <f t="shared" si="3"/>
        <v>3.84</v>
      </c>
    </row>
    <row r="80" spans="1:4">
      <c r="A80">
        <v>7.89</v>
      </c>
      <c r="B80">
        <v>29.713636363636368</v>
      </c>
      <c r="C80">
        <f t="shared" si="2"/>
        <v>3.3916060772603682</v>
      </c>
      <c r="D80">
        <f t="shared" si="3"/>
        <v>3.39</v>
      </c>
    </row>
    <row r="81" spans="1:4">
      <c r="A81">
        <v>36</v>
      </c>
      <c r="C81" t="e">
        <f t="shared" si="2"/>
        <v>#NUM!</v>
      </c>
      <c r="D81" t="e">
        <f t="shared" si="3"/>
        <v>#NUM!</v>
      </c>
    </row>
    <row r="82" spans="1:4">
      <c r="A82" s="24">
        <v>24</v>
      </c>
      <c r="B82">
        <v>0</v>
      </c>
      <c r="C82" t="e">
        <f t="shared" si="2"/>
        <v>#NUM!</v>
      </c>
      <c r="D82" t="e">
        <f t="shared" si="3"/>
        <v>#NUM!</v>
      </c>
    </row>
    <row r="83" spans="1:4">
      <c r="A83">
        <v>0.25</v>
      </c>
      <c r="B83">
        <v>2.2679999999999998</v>
      </c>
      <c r="C83">
        <f t="shared" si="2"/>
        <v>0.81889838586550556</v>
      </c>
      <c r="D83">
        <f t="shared" si="3"/>
        <v>0.82</v>
      </c>
    </row>
    <row r="84" spans="1:4">
      <c r="A84">
        <v>0.5</v>
      </c>
      <c r="B84">
        <v>2.9380000000000002</v>
      </c>
      <c r="C84">
        <f t="shared" si="2"/>
        <v>1.0777290777516857</v>
      </c>
      <c r="D84">
        <f t="shared" si="3"/>
        <v>1.08</v>
      </c>
    </row>
    <row r="85" spans="1:4">
      <c r="A85">
        <v>0.75</v>
      </c>
      <c r="B85">
        <v>3.0720000000000001</v>
      </c>
      <c r="C85">
        <f t="shared" si="2"/>
        <v>1.1223288152854258</v>
      </c>
      <c r="D85">
        <f t="shared" si="3"/>
        <v>1.1200000000000001</v>
      </c>
    </row>
    <row r="86" spans="1:4">
      <c r="A86">
        <v>1</v>
      </c>
      <c r="B86">
        <v>2.8040000000000003</v>
      </c>
      <c r="C86">
        <f t="shared" si="2"/>
        <v>1.0310469691723438</v>
      </c>
      <c r="D86">
        <f t="shared" si="3"/>
        <v>1.03</v>
      </c>
    </row>
    <row r="87" spans="1:4">
      <c r="A87">
        <v>1.25</v>
      </c>
      <c r="B87">
        <v>2.67</v>
      </c>
      <c r="C87">
        <f t="shared" si="2"/>
        <v>0.98207847241215818</v>
      </c>
      <c r="D87">
        <f t="shared" si="3"/>
        <v>0.98</v>
      </c>
    </row>
    <row r="88" spans="1:4">
      <c r="A88">
        <v>1.5</v>
      </c>
      <c r="B88">
        <v>2.8040000000000003</v>
      </c>
      <c r="C88">
        <f t="shared" si="2"/>
        <v>1.0310469691723438</v>
      </c>
      <c r="D88">
        <f t="shared" si="3"/>
        <v>1.03</v>
      </c>
    </row>
    <row r="89" spans="1:4">
      <c r="A89">
        <v>1.75</v>
      </c>
      <c r="B89">
        <v>2.8040000000000003</v>
      </c>
      <c r="C89">
        <f t="shared" si="2"/>
        <v>1.0310469691723438</v>
      </c>
      <c r="D89">
        <f t="shared" si="3"/>
        <v>1.03</v>
      </c>
    </row>
    <row r="90" spans="1:4">
      <c r="A90">
        <v>2</v>
      </c>
      <c r="B90">
        <v>2.9380000000000002</v>
      </c>
      <c r="C90">
        <f t="shared" si="2"/>
        <v>1.0777290777516857</v>
      </c>
      <c r="D90">
        <f t="shared" si="3"/>
        <v>1.08</v>
      </c>
    </row>
    <row r="91" spans="1:4">
      <c r="A91">
        <v>2.25</v>
      </c>
      <c r="B91">
        <v>2.8040000000000003</v>
      </c>
      <c r="C91">
        <f t="shared" si="2"/>
        <v>1.0310469691723438</v>
      </c>
      <c r="D91">
        <f t="shared" si="3"/>
        <v>1.03</v>
      </c>
    </row>
    <row r="92" spans="1:4">
      <c r="A92">
        <v>2.5</v>
      </c>
      <c r="B92">
        <v>2.8040000000000003</v>
      </c>
      <c r="C92">
        <f t="shared" si="2"/>
        <v>1.0310469691723438</v>
      </c>
      <c r="D92">
        <f t="shared" si="3"/>
        <v>1.03</v>
      </c>
    </row>
    <row r="93" spans="1:4">
      <c r="A93">
        <v>2.75</v>
      </c>
      <c r="B93">
        <v>3.34</v>
      </c>
      <c r="C93">
        <f t="shared" si="2"/>
        <v>1.205970806988609</v>
      </c>
      <c r="D93">
        <f t="shared" si="3"/>
        <v>1.21</v>
      </c>
    </row>
    <row r="94" spans="1:4">
      <c r="A94">
        <v>3</v>
      </c>
      <c r="B94">
        <v>3.34</v>
      </c>
      <c r="C94">
        <f t="shared" si="2"/>
        <v>1.205970806988609</v>
      </c>
      <c r="D94">
        <f t="shared" si="3"/>
        <v>1.21</v>
      </c>
    </row>
    <row r="95" spans="1:4">
      <c r="A95">
        <v>3.25</v>
      </c>
      <c r="B95">
        <v>2.8040000000000003</v>
      </c>
      <c r="C95">
        <f t="shared" si="2"/>
        <v>1.0310469691723438</v>
      </c>
      <c r="D95">
        <f t="shared" si="3"/>
        <v>1.03</v>
      </c>
    </row>
    <row r="96" spans="1:4">
      <c r="A96">
        <v>3.5</v>
      </c>
      <c r="B96">
        <v>4.68</v>
      </c>
      <c r="C96">
        <f t="shared" si="2"/>
        <v>1.5432981099295553</v>
      </c>
      <c r="D96">
        <f t="shared" si="3"/>
        <v>1.54</v>
      </c>
    </row>
    <row r="97" spans="1:4">
      <c r="A97">
        <v>3.75</v>
      </c>
      <c r="B97">
        <v>4.68</v>
      </c>
      <c r="C97">
        <f t="shared" si="2"/>
        <v>1.5432981099295553</v>
      </c>
      <c r="D97">
        <f t="shared" si="3"/>
        <v>1.54</v>
      </c>
    </row>
    <row r="98" spans="1:4">
      <c r="A98">
        <v>4</v>
      </c>
      <c r="B98">
        <v>4.68</v>
      </c>
      <c r="C98">
        <f t="shared" si="2"/>
        <v>1.5432981099295553</v>
      </c>
      <c r="D98">
        <f t="shared" si="3"/>
        <v>1.54</v>
      </c>
    </row>
    <row r="99" spans="1:4">
      <c r="A99">
        <v>4.25</v>
      </c>
      <c r="B99">
        <v>4.01</v>
      </c>
      <c r="C99">
        <f t="shared" si="2"/>
        <v>1.3887912413184778</v>
      </c>
      <c r="D99">
        <f t="shared" si="3"/>
        <v>1.39</v>
      </c>
    </row>
    <row r="100" spans="1:4">
      <c r="A100">
        <v>4.5</v>
      </c>
      <c r="B100">
        <v>3.0049999999999999</v>
      </c>
      <c r="C100">
        <f t="shared" si="2"/>
        <v>1.1002775679871708</v>
      </c>
      <c r="D100">
        <f t="shared" si="3"/>
        <v>1.1000000000000001</v>
      </c>
    </row>
    <row r="101" spans="1:4">
      <c r="A101">
        <v>4.75</v>
      </c>
      <c r="B101">
        <v>2.3190476190476192</v>
      </c>
      <c r="C101">
        <f t="shared" si="2"/>
        <v>0.84115659236512119</v>
      </c>
      <c r="D101">
        <f t="shared" si="3"/>
        <v>0.84</v>
      </c>
    </row>
    <row r="102" spans="1:4">
      <c r="A102">
        <v>5</v>
      </c>
      <c r="B102">
        <v>5.7687500000000007</v>
      </c>
      <c r="C102">
        <f t="shared" si="2"/>
        <v>1.7524554192690254</v>
      </c>
      <c r="D102">
        <f t="shared" si="3"/>
        <v>1.75</v>
      </c>
    </row>
    <row r="103" spans="1:4">
      <c r="A103">
        <v>5.25</v>
      </c>
      <c r="B103">
        <v>2.5289473684210524</v>
      </c>
      <c r="C103">
        <f t="shared" si="2"/>
        <v>0.92780315624986098</v>
      </c>
      <c r="D103">
        <f t="shared" si="3"/>
        <v>0.93</v>
      </c>
    </row>
    <row r="104" spans="1:4">
      <c r="A104">
        <v>5.5</v>
      </c>
      <c r="B104">
        <v>2.8374999999999999</v>
      </c>
      <c r="C104">
        <f t="shared" si="2"/>
        <v>1.0429233828075211</v>
      </c>
      <c r="D104">
        <f t="shared" si="3"/>
        <v>1.04</v>
      </c>
    </row>
    <row r="105" spans="1:4">
      <c r="A105">
        <v>5.75</v>
      </c>
      <c r="B105">
        <v>2.8040000000000003</v>
      </c>
      <c r="C105">
        <f t="shared" si="2"/>
        <v>1.0310469691723438</v>
      </c>
      <c r="D105">
        <f t="shared" si="3"/>
        <v>1.03</v>
      </c>
    </row>
    <row r="106" spans="1:4">
      <c r="A106">
        <v>6</v>
      </c>
      <c r="B106">
        <v>3.206</v>
      </c>
      <c r="C106">
        <f t="shared" si="2"/>
        <v>1.1650240541873611</v>
      </c>
      <c r="D106">
        <f t="shared" si="3"/>
        <v>1.17</v>
      </c>
    </row>
    <row r="107" spans="1:4">
      <c r="A107">
        <v>6.25</v>
      </c>
      <c r="B107">
        <v>2.693103448275862</v>
      </c>
      <c r="C107">
        <f t="shared" si="2"/>
        <v>0.99069422685916619</v>
      </c>
      <c r="D107">
        <f t="shared" si="3"/>
        <v>0.99</v>
      </c>
    </row>
    <row r="108" spans="1:4">
      <c r="A108">
        <v>6.5</v>
      </c>
      <c r="B108">
        <v>3.2761904761904761</v>
      </c>
      <c r="C108">
        <f t="shared" si="2"/>
        <v>1.1866813072158751</v>
      </c>
      <c r="D108">
        <f t="shared" si="3"/>
        <v>1.19</v>
      </c>
    </row>
    <row r="109" spans="1:4">
      <c r="A109">
        <v>6.75</v>
      </c>
      <c r="B109">
        <v>3.6172413793103448</v>
      </c>
      <c r="C109">
        <f t="shared" si="2"/>
        <v>1.2857116854157775</v>
      </c>
      <c r="D109">
        <f t="shared" si="3"/>
        <v>1.29</v>
      </c>
    </row>
    <row r="110" spans="1:4">
      <c r="A110">
        <v>7</v>
      </c>
      <c r="B110">
        <v>3.1166666666666663</v>
      </c>
      <c r="C110">
        <f t="shared" si="2"/>
        <v>1.1367640546324858</v>
      </c>
      <c r="D110">
        <f t="shared" si="3"/>
        <v>1.1399999999999999</v>
      </c>
    </row>
    <row r="111" spans="1:4">
      <c r="A111">
        <v>7.25</v>
      </c>
      <c r="B111">
        <v>2</v>
      </c>
      <c r="C111">
        <f t="shared" si="2"/>
        <v>0.69314718055994529</v>
      </c>
      <c r="D111">
        <f t="shared" si="3"/>
        <v>0.69</v>
      </c>
    </row>
    <row r="112" spans="1:4">
      <c r="A112">
        <v>7.5</v>
      </c>
      <c r="B112">
        <v>6.094444444444445</v>
      </c>
      <c r="C112">
        <f t="shared" si="2"/>
        <v>1.80737760938502</v>
      </c>
      <c r="D112">
        <f t="shared" si="3"/>
        <v>1.81</v>
      </c>
    </row>
    <row r="113" spans="1:4">
      <c r="A113">
        <v>7.75</v>
      </c>
      <c r="B113">
        <v>5.8859999999999992</v>
      </c>
      <c r="C113">
        <f t="shared" si="2"/>
        <v>1.7725766498112809</v>
      </c>
      <c r="D113">
        <f t="shared" si="3"/>
        <v>1.77</v>
      </c>
    </row>
    <row r="114" spans="1:4">
      <c r="A114">
        <v>8</v>
      </c>
      <c r="B114">
        <v>4.68</v>
      </c>
      <c r="C114">
        <f t="shared" si="2"/>
        <v>1.5432981099295553</v>
      </c>
      <c r="D114">
        <f t="shared" si="3"/>
        <v>1.54</v>
      </c>
    </row>
    <row r="115" spans="1:4">
      <c r="A115">
        <v>8.25</v>
      </c>
      <c r="B115">
        <v>9.8166666666666664</v>
      </c>
      <c r="C115">
        <f t="shared" si="2"/>
        <v>2.2840816214294861</v>
      </c>
      <c r="D115">
        <f t="shared" si="3"/>
        <v>2.2799999999999998</v>
      </c>
    </row>
    <row r="116" spans="1:4">
      <c r="A116">
        <v>8.5</v>
      </c>
      <c r="B116">
        <v>11.168421052631579</v>
      </c>
      <c r="C116">
        <f t="shared" si="2"/>
        <v>2.4130902470134425</v>
      </c>
      <c r="D116">
        <f t="shared" si="3"/>
        <v>2.41</v>
      </c>
    </row>
    <row r="117" spans="1:4">
      <c r="A117">
        <v>8.75</v>
      </c>
      <c r="B117">
        <v>10.933333333333332</v>
      </c>
      <c r="C117">
        <f t="shared" si="2"/>
        <v>2.3918162267219882</v>
      </c>
      <c r="D117">
        <f t="shared" si="3"/>
        <v>2.39</v>
      </c>
    </row>
    <row r="118" spans="1:4">
      <c r="A118">
        <v>9</v>
      </c>
      <c r="B118">
        <v>24.333333333333336</v>
      </c>
      <c r="C118">
        <f t="shared" si="2"/>
        <v>3.1918471524802814</v>
      </c>
      <c r="D118">
        <f t="shared" si="3"/>
        <v>3.19</v>
      </c>
    </row>
    <row r="119" spans="1:4">
      <c r="A119">
        <v>21</v>
      </c>
      <c r="C119" t="e">
        <f t="shared" si="2"/>
        <v>#NUM!</v>
      </c>
      <c r="D119" t="e">
        <f t="shared" si="3"/>
        <v>#NUM!</v>
      </c>
    </row>
    <row r="120" spans="1:4">
      <c r="A120" s="24">
        <v>28</v>
      </c>
      <c r="B120">
        <v>0</v>
      </c>
      <c r="C120" t="e">
        <f t="shared" si="2"/>
        <v>#NUM!</v>
      </c>
      <c r="D120" t="e">
        <f t="shared" si="3"/>
        <v>#NUM!</v>
      </c>
    </row>
    <row r="121" spans="1:4">
      <c r="A121">
        <v>0.14000000000000001</v>
      </c>
      <c r="B121">
        <v>1.5</v>
      </c>
      <c r="C121">
        <f t="shared" si="2"/>
        <v>0.40546510810816438</v>
      </c>
      <c r="D121">
        <f t="shared" si="3"/>
        <v>0.41</v>
      </c>
    </row>
    <row r="122" spans="1:4">
      <c r="A122">
        <v>0.25</v>
      </c>
      <c r="B122">
        <v>2.6090909090909093</v>
      </c>
      <c r="C122">
        <f t="shared" si="2"/>
        <v>0.95900184996720494</v>
      </c>
      <c r="D122">
        <f t="shared" si="3"/>
        <v>0.96</v>
      </c>
    </row>
    <row r="123" spans="1:4">
      <c r="A123">
        <v>0.5</v>
      </c>
      <c r="B123">
        <v>2.536</v>
      </c>
      <c r="C123">
        <f t="shared" si="2"/>
        <v>0.93058803657497946</v>
      </c>
      <c r="D123">
        <f t="shared" si="3"/>
        <v>0.93</v>
      </c>
    </row>
    <row r="124" spans="1:4">
      <c r="A124">
        <v>0.75</v>
      </c>
      <c r="B124">
        <v>1.5</v>
      </c>
      <c r="C124">
        <f t="shared" si="2"/>
        <v>0.40546510810816438</v>
      </c>
      <c r="D124">
        <f t="shared" si="3"/>
        <v>0.41</v>
      </c>
    </row>
    <row r="125" spans="1:4">
      <c r="A125">
        <v>0.79</v>
      </c>
      <c r="B125">
        <v>1.5</v>
      </c>
      <c r="C125">
        <f t="shared" si="2"/>
        <v>0.40546510810816438</v>
      </c>
      <c r="D125">
        <f t="shared" si="3"/>
        <v>0.41</v>
      </c>
    </row>
    <row r="126" spans="1:4">
      <c r="A126">
        <v>0.83</v>
      </c>
      <c r="B126">
        <v>2</v>
      </c>
      <c r="C126">
        <f t="shared" si="2"/>
        <v>0.69314718055994529</v>
      </c>
      <c r="D126">
        <f t="shared" si="3"/>
        <v>0.69</v>
      </c>
    </row>
    <row r="127" spans="1:4">
      <c r="A127">
        <v>1</v>
      </c>
      <c r="B127">
        <v>2.7882352941176469</v>
      </c>
      <c r="C127">
        <f t="shared" si="2"/>
        <v>1.0254088846448146</v>
      </c>
      <c r="D127">
        <f t="shared" si="3"/>
        <v>1.03</v>
      </c>
    </row>
    <row r="128" spans="1:4">
      <c r="A128">
        <v>1.25</v>
      </c>
      <c r="B128">
        <v>2.536</v>
      </c>
      <c r="C128">
        <f t="shared" si="2"/>
        <v>0.93058803657497946</v>
      </c>
      <c r="D128">
        <f t="shared" si="3"/>
        <v>0.93</v>
      </c>
    </row>
    <row r="129" spans="1:4">
      <c r="A129">
        <v>1.5</v>
      </c>
      <c r="B129">
        <v>2.8040000000000003</v>
      </c>
      <c r="C129">
        <f t="shared" si="2"/>
        <v>1.0310469691723438</v>
      </c>
      <c r="D129">
        <f t="shared" si="3"/>
        <v>1.03</v>
      </c>
    </row>
    <row r="130" spans="1:4">
      <c r="A130">
        <v>1.75</v>
      </c>
      <c r="B130">
        <v>2.67</v>
      </c>
      <c r="C130">
        <f t="shared" si="2"/>
        <v>0.98207847241215818</v>
      </c>
      <c r="D130">
        <f t="shared" si="3"/>
        <v>0.98</v>
      </c>
    </row>
    <row r="131" spans="1:4">
      <c r="A131">
        <v>2</v>
      </c>
      <c r="B131">
        <v>2.67</v>
      </c>
      <c r="C131">
        <f t="shared" ref="C131:C194" si="4">LN(B131)</f>
        <v>0.98207847241215818</v>
      </c>
      <c r="D131">
        <f t="shared" si="3"/>
        <v>0.98</v>
      </c>
    </row>
    <row r="132" spans="1:4">
      <c r="A132">
        <v>2.25</v>
      </c>
      <c r="B132">
        <v>2.536</v>
      </c>
      <c r="C132">
        <f t="shared" si="4"/>
        <v>0.93058803657497946</v>
      </c>
      <c r="D132">
        <f t="shared" si="3"/>
        <v>0.93</v>
      </c>
    </row>
    <row r="133" spans="1:4">
      <c r="A133">
        <v>2.3199999999999998</v>
      </c>
      <c r="B133">
        <v>2</v>
      </c>
      <c r="C133">
        <f t="shared" si="4"/>
        <v>0.69314718055994529</v>
      </c>
      <c r="D133">
        <f t="shared" si="3"/>
        <v>0.69</v>
      </c>
    </row>
    <row r="134" spans="1:4">
      <c r="A134">
        <v>2.57</v>
      </c>
      <c r="B134">
        <v>2.536</v>
      </c>
      <c r="C134">
        <f t="shared" si="4"/>
        <v>0.93058803657497946</v>
      </c>
      <c r="D134">
        <f t="shared" ref="D134:D197" si="5">ROUND(C134,2)</f>
        <v>0.93</v>
      </c>
    </row>
    <row r="135" spans="1:4">
      <c r="A135">
        <v>2.82</v>
      </c>
      <c r="B135">
        <v>2.8040000000000003</v>
      </c>
      <c r="C135">
        <f t="shared" si="4"/>
        <v>1.0310469691723438</v>
      </c>
      <c r="D135">
        <f t="shared" si="5"/>
        <v>1.03</v>
      </c>
    </row>
    <row r="136" spans="1:4">
      <c r="A136">
        <v>3.07</v>
      </c>
      <c r="B136">
        <v>3.0720000000000001</v>
      </c>
      <c r="C136">
        <f t="shared" si="4"/>
        <v>1.1223288152854258</v>
      </c>
      <c r="D136">
        <f t="shared" si="5"/>
        <v>1.1200000000000001</v>
      </c>
    </row>
    <row r="137" spans="1:4">
      <c r="A137">
        <v>3.32</v>
      </c>
      <c r="B137">
        <v>4.01</v>
      </c>
      <c r="C137">
        <f t="shared" si="4"/>
        <v>1.3887912413184778</v>
      </c>
      <c r="D137">
        <f t="shared" si="5"/>
        <v>1.39</v>
      </c>
    </row>
    <row r="138" spans="1:4">
      <c r="A138">
        <v>3.57</v>
      </c>
      <c r="B138">
        <v>4.68</v>
      </c>
      <c r="C138">
        <f t="shared" si="4"/>
        <v>1.5432981099295553</v>
      </c>
      <c r="D138">
        <f t="shared" si="5"/>
        <v>1.54</v>
      </c>
    </row>
    <row r="139" spans="1:4">
      <c r="A139">
        <v>3.82</v>
      </c>
      <c r="B139">
        <v>2.9380000000000002</v>
      </c>
      <c r="C139">
        <f t="shared" si="4"/>
        <v>1.0777290777516857</v>
      </c>
      <c r="D139">
        <f t="shared" si="5"/>
        <v>1.08</v>
      </c>
    </row>
    <row r="140" spans="1:4">
      <c r="A140">
        <v>4.07</v>
      </c>
      <c r="B140">
        <v>3.34</v>
      </c>
      <c r="C140">
        <f t="shared" si="4"/>
        <v>1.205970806988609</v>
      </c>
      <c r="D140">
        <f t="shared" si="5"/>
        <v>1.21</v>
      </c>
    </row>
    <row r="141" spans="1:4">
      <c r="A141">
        <v>4.21</v>
      </c>
      <c r="B141">
        <v>3.4357142857142859</v>
      </c>
      <c r="C141">
        <f t="shared" si="4"/>
        <v>1.234224847496457</v>
      </c>
      <c r="D141">
        <f t="shared" si="5"/>
        <v>1.23</v>
      </c>
    </row>
    <row r="142" spans="1:4">
      <c r="A142">
        <v>17</v>
      </c>
      <c r="C142" t="e">
        <f t="shared" si="4"/>
        <v>#NUM!</v>
      </c>
      <c r="D142" t="e">
        <f t="shared" si="5"/>
        <v>#NUM!</v>
      </c>
    </row>
    <row r="143" spans="1:4">
      <c r="A143" s="24">
        <v>32</v>
      </c>
      <c r="B143">
        <v>0</v>
      </c>
      <c r="C143" t="e">
        <f t="shared" si="4"/>
        <v>#NUM!</v>
      </c>
      <c r="D143" t="e">
        <f t="shared" si="5"/>
        <v>#NUM!</v>
      </c>
    </row>
    <row r="144" spans="1:4">
      <c r="A144">
        <v>0.13</v>
      </c>
      <c r="B144">
        <v>1.5</v>
      </c>
      <c r="C144">
        <f t="shared" si="4"/>
        <v>0.40546510810816438</v>
      </c>
      <c r="D144">
        <f t="shared" si="5"/>
        <v>0.41</v>
      </c>
    </row>
    <row r="145" spans="1:4">
      <c r="A145">
        <v>0.25</v>
      </c>
      <c r="B145">
        <v>2.5583333333333331</v>
      </c>
      <c r="C145">
        <f t="shared" si="4"/>
        <v>0.93935600480515102</v>
      </c>
      <c r="D145">
        <f t="shared" si="5"/>
        <v>0.94</v>
      </c>
    </row>
    <row r="146" spans="1:4">
      <c r="A146">
        <v>0.5</v>
      </c>
      <c r="B146">
        <v>2.8040000000000003</v>
      </c>
      <c r="C146">
        <f t="shared" si="4"/>
        <v>1.0310469691723438</v>
      </c>
      <c r="D146">
        <f t="shared" si="5"/>
        <v>1.03</v>
      </c>
    </row>
    <row r="147" spans="1:4">
      <c r="A147">
        <v>0.75</v>
      </c>
      <c r="B147">
        <v>3.0720000000000001</v>
      </c>
      <c r="C147">
        <f t="shared" si="4"/>
        <v>1.1223288152854258</v>
      </c>
      <c r="D147">
        <f t="shared" si="5"/>
        <v>1.1200000000000001</v>
      </c>
    </row>
    <row r="148" spans="1:4">
      <c r="A148">
        <v>1</v>
      </c>
      <c r="B148">
        <v>3.0720000000000001</v>
      </c>
      <c r="C148">
        <f t="shared" si="4"/>
        <v>1.1223288152854258</v>
      </c>
      <c r="D148">
        <f t="shared" si="5"/>
        <v>1.1200000000000001</v>
      </c>
    </row>
    <row r="149" spans="1:4">
      <c r="A149">
        <v>1.1000000000000001</v>
      </c>
      <c r="B149">
        <v>2</v>
      </c>
      <c r="C149">
        <f t="shared" si="4"/>
        <v>0.69314718055994529</v>
      </c>
      <c r="D149">
        <f t="shared" si="5"/>
        <v>0.69</v>
      </c>
    </row>
    <row r="150" spans="1:4">
      <c r="A150">
        <v>1.25</v>
      </c>
      <c r="B150">
        <v>2.67</v>
      </c>
      <c r="C150">
        <f t="shared" si="4"/>
        <v>0.98207847241215818</v>
      </c>
      <c r="D150">
        <f t="shared" si="5"/>
        <v>0.98</v>
      </c>
    </row>
    <row r="151" spans="1:4">
      <c r="A151">
        <v>1.5</v>
      </c>
      <c r="B151">
        <v>2.8040000000000003</v>
      </c>
      <c r="C151">
        <f t="shared" si="4"/>
        <v>1.0310469691723438</v>
      </c>
      <c r="D151">
        <f t="shared" si="5"/>
        <v>1.03</v>
      </c>
    </row>
    <row r="152" spans="1:4">
      <c r="A152">
        <v>1.55</v>
      </c>
      <c r="B152">
        <v>2</v>
      </c>
      <c r="C152">
        <f t="shared" si="4"/>
        <v>0.69314718055994529</v>
      </c>
      <c r="D152">
        <f t="shared" si="5"/>
        <v>0.69</v>
      </c>
    </row>
    <row r="153" spans="1:4">
      <c r="A153">
        <v>1.75</v>
      </c>
      <c r="B153">
        <v>2.8374999999999999</v>
      </c>
      <c r="C153">
        <f t="shared" si="4"/>
        <v>1.0429233828075211</v>
      </c>
      <c r="D153">
        <f t="shared" si="5"/>
        <v>1.04</v>
      </c>
    </row>
    <row r="154" spans="1:4">
      <c r="A154">
        <v>2</v>
      </c>
      <c r="B154">
        <v>2.67</v>
      </c>
      <c r="C154">
        <f t="shared" si="4"/>
        <v>0.98207847241215818</v>
      </c>
      <c r="D154">
        <f t="shared" si="5"/>
        <v>0.98</v>
      </c>
    </row>
    <row r="155" spans="1:4">
      <c r="A155">
        <v>2.25</v>
      </c>
      <c r="B155">
        <v>3.34</v>
      </c>
      <c r="C155">
        <f t="shared" si="4"/>
        <v>1.205970806988609</v>
      </c>
      <c r="D155">
        <f t="shared" si="5"/>
        <v>1.21</v>
      </c>
    </row>
    <row r="156" spans="1:4">
      <c r="A156">
        <v>2.42</v>
      </c>
      <c r="B156">
        <v>2</v>
      </c>
      <c r="C156">
        <f t="shared" si="4"/>
        <v>0.69314718055994529</v>
      </c>
      <c r="D156">
        <f t="shared" si="5"/>
        <v>0.69</v>
      </c>
    </row>
    <row r="157" spans="1:4">
      <c r="A157">
        <v>2.5</v>
      </c>
      <c r="B157">
        <v>2.8374999999999999</v>
      </c>
      <c r="C157">
        <f t="shared" si="4"/>
        <v>1.0429233828075211</v>
      </c>
      <c r="D157">
        <f t="shared" si="5"/>
        <v>1.04</v>
      </c>
    </row>
    <row r="158" spans="1:4">
      <c r="A158">
        <v>2.75</v>
      </c>
      <c r="B158">
        <v>3.0720000000000001</v>
      </c>
      <c r="C158">
        <f t="shared" si="4"/>
        <v>1.1223288152854258</v>
      </c>
      <c r="D158">
        <f t="shared" si="5"/>
        <v>1.1200000000000001</v>
      </c>
    </row>
    <row r="159" spans="1:4">
      <c r="A159">
        <v>3</v>
      </c>
      <c r="B159">
        <v>6.2880000000000003</v>
      </c>
      <c r="C159">
        <f t="shared" si="4"/>
        <v>1.8386430551269055</v>
      </c>
      <c r="D159">
        <f t="shared" si="5"/>
        <v>1.84</v>
      </c>
    </row>
    <row r="160" spans="1:4">
      <c r="A160">
        <v>3.13</v>
      </c>
      <c r="B160">
        <v>6.6384615384615389</v>
      </c>
      <c r="C160">
        <f t="shared" si="4"/>
        <v>1.8928802406278455</v>
      </c>
      <c r="D160">
        <f t="shared" si="5"/>
        <v>1.89</v>
      </c>
    </row>
    <row r="161" spans="1:4">
      <c r="A161">
        <v>15</v>
      </c>
      <c r="C161" t="e">
        <f t="shared" si="4"/>
        <v>#NUM!</v>
      </c>
      <c r="D161" t="e">
        <f t="shared" si="5"/>
        <v>#NUM!</v>
      </c>
    </row>
    <row r="162" spans="1:4">
      <c r="A162" s="24">
        <v>36</v>
      </c>
      <c r="B162">
        <v>0</v>
      </c>
      <c r="C162" t="e">
        <f t="shared" si="4"/>
        <v>#NUM!</v>
      </c>
      <c r="D162" t="e">
        <f t="shared" si="5"/>
        <v>#NUM!</v>
      </c>
    </row>
    <row r="163" spans="1:4">
      <c r="A163">
        <v>0.14000000000000001</v>
      </c>
      <c r="B163">
        <v>2</v>
      </c>
      <c r="C163">
        <f t="shared" si="4"/>
        <v>0.69314718055994529</v>
      </c>
      <c r="D163">
        <f t="shared" si="5"/>
        <v>0.69</v>
      </c>
    </row>
    <row r="164" spans="1:4">
      <c r="A164">
        <v>0.25</v>
      </c>
      <c r="B164">
        <v>3.2181818181818183</v>
      </c>
      <c r="C164">
        <f t="shared" si="4"/>
        <v>1.1688165473413583</v>
      </c>
      <c r="D164">
        <f t="shared" si="5"/>
        <v>1.17</v>
      </c>
    </row>
    <row r="165" spans="1:4">
      <c r="A165">
        <v>0.5</v>
      </c>
      <c r="B165">
        <v>2.9380000000000002</v>
      </c>
      <c r="C165">
        <f t="shared" si="4"/>
        <v>1.0777290777516857</v>
      </c>
      <c r="D165">
        <f t="shared" si="5"/>
        <v>1.08</v>
      </c>
    </row>
    <row r="166" spans="1:4">
      <c r="A166">
        <v>0.54</v>
      </c>
      <c r="B166">
        <v>2</v>
      </c>
      <c r="C166">
        <f t="shared" si="4"/>
        <v>0.69314718055994529</v>
      </c>
      <c r="D166">
        <f t="shared" si="5"/>
        <v>0.69</v>
      </c>
    </row>
    <row r="167" spans="1:4">
      <c r="A167">
        <v>0.75</v>
      </c>
      <c r="B167">
        <v>2.9571428571428573</v>
      </c>
      <c r="C167">
        <f t="shared" si="4"/>
        <v>1.0842235512160101</v>
      </c>
      <c r="D167">
        <f t="shared" si="5"/>
        <v>1.08</v>
      </c>
    </row>
    <row r="168" spans="1:4">
      <c r="A168">
        <v>1</v>
      </c>
      <c r="B168">
        <v>2.9380000000000002</v>
      </c>
      <c r="C168">
        <f t="shared" si="4"/>
        <v>1.0777290777516857</v>
      </c>
      <c r="D168">
        <f t="shared" si="5"/>
        <v>1.08</v>
      </c>
    </row>
    <row r="169" spans="1:4">
      <c r="A169">
        <v>1.25</v>
      </c>
      <c r="B169">
        <v>2.8040000000000003</v>
      </c>
      <c r="C169">
        <f t="shared" si="4"/>
        <v>1.0310469691723438</v>
      </c>
      <c r="D169">
        <f t="shared" si="5"/>
        <v>1.03</v>
      </c>
    </row>
    <row r="170" spans="1:4">
      <c r="A170">
        <v>1.5</v>
      </c>
      <c r="B170">
        <v>2.8040000000000003</v>
      </c>
      <c r="C170">
        <f t="shared" si="4"/>
        <v>1.0310469691723438</v>
      </c>
      <c r="D170">
        <f t="shared" si="5"/>
        <v>1.03</v>
      </c>
    </row>
    <row r="171" spans="1:4">
      <c r="A171">
        <v>1.75</v>
      </c>
      <c r="B171">
        <v>3.0720000000000001</v>
      </c>
      <c r="C171">
        <f t="shared" si="4"/>
        <v>1.1223288152854258</v>
      </c>
      <c r="D171">
        <f t="shared" si="5"/>
        <v>1.1200000000000001</v>
      </c>
    </row>
    <row r="172" spans="1:4">
      <c r="A172">
        <v>2</v>
      </c>
      <c r="B172">
        <v>3.8760000000000003</v>
      </c>
      <c r="C172">
        <f t="shared" si="4"/>
        <v>1.35480369402852</v>
      </c>
      <c r="D172">
        <f t="shared" si="5"/>
        <v>1.35</v>
      </c>
    </row>
    <row r="173" spans="1:4">
      <c r="A173">
        <v>2.25</v>
      </c>
      <c r="B173">
        <v>2.9380000000000002</v>
      </c>
      <c r="C173">
        <f t="shared" si="4"/>
        <v>1.0777290777516857</v>
      </c>
      <c r="D173">
        <f t="shared" si="5"/>
        <v>1.08</v>
      </c>
    </row>
    <row r="174" spans="1:4">
      <c r="A174">
        <v>2.5</v>
      </c>
      <c r="B174">
        <v>3.34</v>
      </c>
      <c r="C174">
        <f t="shared" si="4"/>
        <v>1.205970806988609</v>
      </c>
      <c r="D174">
        <f t="shared" si="5"/>
        <v>1.21</v>
      </c>
    </row>
    <row r="175" spans="1:4">
      <c r="A175">
        <v>2.59</v>
      </c>
      <c r="B175">
        <v>1.5</v>
      </c>
      <c r="C175">
        <f t="shared" si="4"/>
        <v>0.40546510810816438</v>
      </c>
      <c r="D175">
        <f t="shared" si="5"/>
        <v>0.41</v>
      </c>
    </row>
    <row r="176" spans="1:4">
      <c r="A176">
        <v>2.6</v>
      </c>
      <c r="B176">
        <v>2</v>
      </c>
      <c r="C176">
        <f t="shared" si="4"/>
        <v>0.69314718055994529</v>
      </c>
      <c r="D176">
        <f t="shared" si="5"/>
        <v>0.69</v>
      </c>
    </row>
    <row r="177" spans="1:4">
      <c r="A177">
        <v>2.75</v>
      </c>
      <c r="B177">
        <v>3.34</v>
      </c>
      <c r="C177">
        <f t="shared" si="4"/>
        <v>1.205970806988609</v>
      </c>
      <c r="D177">
        <f t="shared" si="5"/>
        <v>1.21</v>
      </c>
    </row>
    <row r="178" spans="1:4">
      <c r="A178">
        <v>14</v>
      </c>
      <c r="C178" t="e">
        <f t="shared" si="4"/>
        <v>#NUM!</v>
      </c>
      <c r="D178" t="e">
        <f t="shared" si="5"/>
        <v>#NUM!</v>
      </c>
    </row>
    <row r="179" spans="1:4">
      <c r="A179" s="24">
        <v>40</v>
      </c>
      <c r="B179">
        <v>0</v>
      </c>
      <c r="C179" t="e">
        <f t="shared" si="4"/>
        <v>#NUM!</v>
      </c>
      <c r="D179" t="e">
        <f t="shared" si="5"/>
        <v>#NUM!</v>
      </c>
    </row>
    <row r="180" spans="1:4">
      <c r="A180">
        <v>0.1</v>
      </c>
      <c r="B180">
        <v>2</v>
      </c>
      <c r="C180">
        <f t="shared" si="4"/>
        <v>0.69314718055994529</v>
      </c>
      <c r="D180">
        <f t="shared" si="5"/>
        <v>0.69</v>
      </c>
    </row>
    <row r="181" spans="1:4">
      <c r="A181">
        <v>0.25</v>
      </c>
      <c r="B181">
        <v>2.67</v>
      </c>
      <c r="C181">
        <f t="shared" si="4"/>
        <v>0.98207847241215818</v>
      </c>
      <c r="D181">
        <f t="shared" si="5"/>
        <v>0.98</v>
      </c>
    </row>
    <row r="182" spans="1:4">
      <c r="A182">
        <v>0.5</v>
      </c>
      <c r="B182">
        <v>3.206</v>
      </c>
      <c r="C182">
        <f t="shared" si="4"/>
        <v>1.1650240541873611</v>
      </c>
      <c r="D182">
        <f t="shared" si="5"/>
        <v>1.17</v>
      </c>
    </row>
    <row r="183" spans="1:4">
      <c r="A183">
        <v>0.75</v>
      </c>
      <c r="B183">
        <v>2.67</v>
      </c>
      <c r="C183">
        <f t="shared" si="4"/>
        <v>0.98207847241215818</v>
      </c>
      <c r="D183">
        <f t="shared" si="5"/>
        <v>0.98</v>
      </c>
    </row>
    <row r="184" spans="1:4">
      <c r="A184">
        <v>1</v>
      </c>
      <c r="B184">
        <v>3.206</v>
      </c>
      <c r="C184">
        <f t="shared" si="4"/>
        <v>1.1650240541873611</v>
      </c>
      <c r="D184">
        <f t="shared" si="5"/>
        <v>1.17</v>
      </c>
    </row>
    <row r="185" spans="1:4">
      <c r="A185">
        <v>1.25</v>
      </c>
      <c r="B185">
        <v>3.206</v>
      </c>
      <c r="C185">
        <f t="shared" si="4"/>
        <v>1.1650240541873611</v>
      </c>
      <c r="D185">
        <f t="shared" si="5"/>
        <v>1.17</v>
      </c>
    </row>
    <row r="186" spans="1:4">
      <c r="A186">
        <v>1.5</v>
      </c>
      <c r="B186">
        <v>2.67</v>
      </c>
      <c r="C186">
        <f t="shared" si="4"/>
        <v>0.98207847241215818</v>
      </c>
      <c r="D186">
        <f t="shared" si="5"/>
        <v>0.98</v>
      </c>
    </row>
    <row r="187" spans="1:4">
      <c r="A187">
        <v>1.75</v>
      </c>
      <c r="B187">
        <v>2.536</v>
      </c>
      <c r="C187">
        <f t="shared" si="4"/>
        <v>0.93058803657497946</v>
      </c>
      <c r="D187">
        <f t="shared" si="5"/>
        <v>0.93</v>
      </c>
    </row>
    <row r="188" spans="1:4">
      <c r="A188">
        <v>2</v>
      </c>
      <c r="B188">
        <v>3.206</v>
      </c>
      <c r="C188">
        <f t="shared" si="4"/>
        <v>1.1650240541873611</v>
      </c>
      <c r="D188">
        <f t="shared" si="5"/>
        <v>1.17</v>
      </c>
    </row>
    <row r="189" spans="1:4">
      <c r="A189">
        <v>2.25</v>
      </c>
      <c r="B189">
        <v>3.0720000000000001</v>
      </c>
      <c r="C189">
        <f t="shared" si="4"/>
        <v>1.1223288152854258</v>
      </c>
      <c r="D189">
        <f t="shared" si="5"/>
        <v>1.1200000000000001</v>
      </c>
    </row>
    <row r="190" spans="1:4">
      <c r="A190">
        <v>2.5</v>
      </c>
      <c r="B190">
        <v>4.4119999999999999</v>
      </c>
      <c r="C190">
        <f t="shared" si="4"/>
        <v>1.4843281013912559</v>
      </c>
      <c r="D190">
        <f t="shared" si="5"/>
        <v>1.48</v>
      </c>
    </row>
    <row r="191" spans="1:4">
      <c r="A191">
        <v>2.75</v>
      </c>
      <c r="B191">
        <v>3.6080000000000001</v>
      </c>
      <c r="C191">
        <f t="shared" si="4"/>
        <v>1.2831536022003773</v>
      </c>
      <c r="D191">
        <f t="shared" si="5"/>
        <v>1.28</v>
      </c>
    </row>
    <row r="192" spans="1:4">
      <c r="A192">
        <v>3</v>
      </c>
      <c r="B192">
        <v>5.2160000000000002</v>
      </c>
      <c r="C192">
        <f t="shared" si="4"/>
        <v>1.6517308246243518</v>
      </c>
      <c r="D192">
        <f t="shared" si="5"/>
        <v>1.65</v>
      </c>
    </row>
    <row r="193" spans="1:4">
      <c r="A193">
        <v>3.06</v>
      </c>
      <c r="B193">
        <v>57.833333333333336</v>
      </c>
      <c r="C193">
        <f t="shared" si="4"/>
        <v>4.0575653107188039</v>
      </c>
      <c r="D193">
        <f t="shared" si="5"/>
        <v>4.0599999999999996</v>
      </c>
    </row>
    <row r="194" spans="1:4">
      <c r="A194">
        <v>26</v>
      </c>
      <c r="C194" t="e">
        <f t="shared" si="4"/>
        <v>#NUM!</v>
      </c>
      <c r="D194" t="e">
        <f t="shared" si="5"/>
        <v>#NUM!</v>
      </c>
    </row>
    <row r="195" spans="1:4">
      <c r="A195" s="24">
        <v>44</v>
      </c>
      <c r="B195">
        <v>0</v>
      </c>
      <c r="C195" t="e">
        <f t="shared" ref="C195:C258" si="6">LN(B195)</f>
        <v>#NUM!</v>
      </c>
      <c r="D195" t="e">
        <f t="shared" si="5"/>
        <v>#NUM!</v>
      </c>
    </row>
    <row r="196" spans="1:4">
      <c r="A196">
        <v>0.19</v>
      </c>
      <c r="B196">
        <v>2</v>
      </c>
      <c r="C196">
        <f t="shared" si="6"/>
        <v>0.69314718055994529</v>
      </c>
      <c r="D196">
        <f t="shared" si="5"/>
        <v>0.69</v>
      </c>
    </row>
    <row r="197" spans="1:4">
      <c r="A197">
        <v>0.25</v>
      </c>
      <c r="B197">
        <v>7.0250000000000004</v>
      </c>
      <c r="C197">
        <f t="shared" si="6"/>
        <v>1.9494752152198096</v>
      </c>
      <c r="D197">
        <f t="shared" si="5"/>
        <v>1.95</v>
      </c>
    </row>
    <row r="198" spans="1:4">
      <c r="A198">
        <v>0.5</v>
      </c>
      <c r="B198">
        <v>3.34</v>
      </c>
      <c r="C198">
        <f t="shared" si="6"/>
        <v>1.205970806988609</v>
      </c>
      <c r="D198">
        <f t="shared" ref="D198:D261" si="7">ROUND(C198,2)</f>
        <v>1.21</v>
      </c>
    </row>
    <row r="199" spans="1:4">
      <c r="A199">
        <v>0.51</v>
      </c>
      <c r="B199">
        <v>1.5</v>
      </c>
      <c r="C199">
        <f t="shared" si="6"/>
        <v>0.40546510810816438</v>
      </c>
      <c r="D199">
        <f t="shared" si="7"/>
        <v>0.41</v>
      </c>
    </row>
    <row r="200" spans="1:4">
      <c r="A200">
        <v>0.75</v>
      </c>
      <c r="B200">
        <v>3.2562500000000001</v>
      </c>
      <c r="C200">
        <f t="shared" si="6"/>
        <v>1.1805762265195401</v>
      </c>
      <c r="D200">
        <f t="shared" si="7"/>
        <v>1.18</v>
      </c>
    </row>
    <row r="201" spans="1:4">
      <c r="A201">
        <v>1</v>
      </c>
      <c r="B201">
        <v>3.6080000000000001</v>
      </c>
      <c r="C201">
        <f t="shared" si="6"/>
        <v>1.2831536022003773</v>
      </c>
      <c r="D201">
        <f t="shared" si="7"/>
        <v>1.28</v>
      </c>
    </row>
    <row r="202" spans="1:4">
      <c r="A202">
        <v>1.25</v>
      </c>
      <c r="B202">
        <v>6.556</v>
      </c>
      <c r="C202">
        <f t="shared" si="6"/>
        <v>1.8803806608815832</v>
      </c>
      <c r="D202">
        <f t="shared" si="7"/>
        <v>1.88</v>
      </c>
    </row>
    <row r="203" spans="1:4">
      <c r="A203">
        <v>1.5</v>
      </c>
      <c r="B203">
        <v>3.6080000000000001</v>
      </c>
      <c r="C203">
        <f t="shared" si="6"/>
        <v>1.2831536022003773</v>
      </c>
      <c r="D203">
        <f t="shared" si="7"/>
        <v>1.28</v>
      </c>
    </row>
    <row r="204" spans="1:4">
      <c r="A204">
        <v>1.75</v>
      </c>
      <c r="B204">
        <v>3.0720000000000001</v>
      </c>
      <c r="C204">
        <f t="shared" si="6"/>
        <v>1.1223288152854258</v>
      </c>
      <c r="D204">
        <f t="shared" si="7"/>
        <v>1.1200000000000001</v>
      </c>
    </row>
    <row r="205" spans="1:4">
      <c r="A205">
        <v>2</v>
      </c>
      <c r="B205">
        <v>2.9380000000000002</v>
      </c>
      <c r="C205">
        <f t="shared" si="6"/>
        <v>1.0777290777516857</v>
      </c>
      <c r="D205">
        <f t="shared" si="7"/>
        <v>1.08</v>
      </c>
    </row>
    <row r="206" spans="1:4">
      <c r="A206">
        <v>2.25</v>
      </c>
      <c r="B206">
        <v>3.742</v>
      </c>
      <c r="C206">
        <f t="shared" si="6"/>
        <v>1.3196202278518978</v>
      </c>
      <c r="D206">
        <f t="shared" si="7"/>
        <v>1.32</v>
      </c>
    </row>
    <row r="207" spans="1:4">
      <c r="A207">
        <v>2.5</v>
      </c>
      <c r="B207">
        <v>4.9480000000000004</v>
      </c>
      <c r="C207">
        <f t="shared" si="6"/>
        <v>1.5989834545302415</v>
      </c>
      <c r="D207">
        <f t="shared" si="7"/>
        <v>1.6</v>
      </c>
    </row>
    <row r="208" spans="1:4">
      <c r="A208">
        <v>2.75</v>
      </c>
      <c r="B208">
        <v>3.34</v>
      </c>
      <c r="C208">
        <f t="shared" si="6"/>
        <v>1.205970806988609</v>
      </c>
      <c r="D208">
        <f t="shared" si="7"/>
        <v>1.21</v>
      </c>
    </row>
    <row r="209" spans="1:4">
      <c r="A209">
        <v>3</v>
      </c>
      <c r="B209">
        <v>6.9580000000000002</v>
      </c>
      <c r="C209">
        <f t="shared" si="6"/>
        <v>1.9398920767297503</v>
      </c>
      <c r="D209">
        <f t="shared" si="7"/>
        <v>1.94</v>
      </c>
    </row>
    <row r="210" spans="1:4">
      <c r="A210">
        <v>3.25</v>
      </c>
      <c r="B210">
        <v>5.2160000000000002</v>
      </c>
      <c r="C210">
        <f t="shared" si="6"/>
        <v>1.6517308246243518</v>
      </c>
      <c r="D210">
        <f t="shared" si="7"/>
        <v>1.65</v>
      </c>
    </row>
    <row r="211" spans="1:4">
      <c r="A211">
        <v>3.5</v>
      </c>
      <c r="B211">
        <v>3.4740000000000002</v>
      </c>
      <c r="C211">
        <f t="shared" si="6"/>
        <v>1.2453066678189133</v>
      </c>
      <c r="D211">
        <f t="shared" si="7"/>
        <v>1.25</v>
      </c>
    </row>
    <row r="212" spans="1:4">
      <c r="A212">
        <v>3.75</v>
      </c>
      <c r="B212">
        <v>3.6080000000000001</v>
      </c>
      <c r="C212">
        <f t="shared" si="6"/>
        <v>1.2831536022003773</v>
      </c>
      <c r="D212">
        <f t="shared" si="7"/>
        <v>1.28</v>
      </c>
    </row>
    <row r="213" spans="1:4">
      <c r="A213">
        <v>4</v>
      </c>
      <c r="B213">
        <v>3.34</v>
      </c>
      <c r="C213">
        <f t="shared" si="6"/>
        <v>1.205970806988609</v>
      </c>
      <c r="D213">
        <f t="shared" si="7"/>
        <v>1.21</v>
      </c>
    </row>
    <row r="214" spans="1:4">
      <c r="A214">
        <v>4.43</v>
      </c>
      <c r="B214">
        <v>2</v>
      </c>
      <c r="C214">
        <f t="shared" si="6"/>
        <v>0.69314718055994529</v>
      </c>
      <c r="D214">
        <f t="shared" si="7"/>
        <v>0.69</v>
      </c>
    </row>
    <row r="215" spans="1:4">
      <c r="A215">
        <v>4.5</v>
      </c>
      <c r="B215">
        <v>6.7857142857142865</v>
      </c>
      <c r="C215">
        <f t="shared" si="6"/>
        <v>1.9148195619852824</v>
      </c>
      <c r="D215">
        <f t="shared" si="7"/>
        <v>1.91</v>
      </c>
    </row>
    <row r="216" spans="1:4">
      <c r="A216">
        <v>4.75</v>
      </c>
      <c r="B216">
        <v>3.8760000000000003</v>
      </c>
      <c r="C216">
        <f t="shared" si="6"/>
        <v>1.35480369402852</v>
      </c>
      <c r="D216">
        <f t="shared" si="7"/>
        <v>1.35</v>
      </c>
    </row>
    <row r="217" spans="1:4">
      <c r="A217">
        <v>5</v>
      </c>
      <c r="B217">
        <v>2.536</v>
      </c>
      <c r="C217">
        <f t="shared" si="6"/>
        <v>0.93058803657497946</v>
      </c>
      <c r="D217">
        <f t="shared" si="7"/>
        <v>0.93</v>
      </c>
    </row>
    <row r="218" spans="1:4">
      <c r="A218">
        <v>5.25</v>
      </c>
      <c r="B218">
        <v>5.484</v>
      </c>
      <c r="C218">
        <f t="shared" si="6"/>
        <v>1.701834761700068</v>
      </c>
      <c r="D218">
        <f t="shared" si="7"/>
        <v>1.7</v>
      </c>
    </row>
    <row r="219" spans="1:4">
      <c r="A219">
        <v>5.5</v>
      </c>
      <c r="B219">
        <v>4.68</v>
      </c>
      <c r="C219">
        <f t="shared" si="6"/>
        <v>1.5432981099295553</v>
      </c>
      <c r="D219">
        <f t="shared" si="7"/>
        <v>1.54</v>
      </c>
    </row>
    <row r="220" spans="1:4">
      <c r="A220">
        <v>5.75</v>
      </c>
      <c r="B220">
        <v>3.0720000000000001</v>
      </c>
      <c r="C220">
        <f t="shared" si="6"/>
        <v>1.1223288152854258</v>
      </c>
      <c r="D220">
        <f t="shared" si="7"/>
        <v>1.1200000000000001</v>
      </c>
    </row>
    <row r="221" spans="1:4">
      <c r="A221">
        <v>5.79</v>
      </c>
      <c r="B221">
        <v>5.35</v>
      </c>
      <c r="C221">
        <f t="shared" si="6"/>
        <v>1.6770965609079151</v>
      </c>
      <c r="D221">
        <f t="shared" si="7"/>
        <v>1.68</v>
      </c>
    </row>
    <row r="222" spans="1:4">
      <c r="A222">
        <v>19</v>
      </c>
      <c r="C222" t="e">
        <f t="shared" si="6"/>
        <v>#NUM!</v>
      </c>
      <c r="D222" t="e">
        <f t="shared" si="7"/>
        <v>#NUM!</v>
      </c>
    </row>
    <row r="223" spans="1:4">
      <c r="A223" s="24">
        <v>48</v>
      </c>
      <c r="B223">
        <v>0</v>
      </c>
      <c r="C223" t="e">
        <f t="shared" si="6"/>
        <v>#NUM!</v>
      </c>
      <c r="D223" t="e">
        <f t="shared" si="7"/>
        <v>#NUM!</v>
      </c>
    </row>
    <row r="224" spans="1:4">
      <c r="A224">
        <v>0.1</v>
      </c>
      <c r="B224">
        <v>1</v>
      </c>
      <c r="C224">
        <f t="shared" si="6"/>
        <v>0</v>
      </c>
      <c r="D224">
        <f t="shared" si="7"/>
        <v>0</v>
      </c>
    </row>
    <row r="225" spans="1:4">
      <c r="A225">
        <v>0.25</v>
      </c>
      <c r="B225">
        <v>2.67</v>
      </c>
      <c r="C225">
        <f t="shared" si="6"/>
        <v>0.98207847241215818</v>
      </c>
      <c r="D225">
        <f t="shared" si="7"/>
        <v>0.98</v>
      </c>
    </row>
    <row r="226" spans="1:4">
      <c r="A226">
        <v>0.5</v>
      </c>
      <c r="B226">
        <v>2.67</v>
      </c>
      <c r="C226">
        <f t="shared" si="6"/>
        <v>0.98207847241215818</v>
      </c>
      <c r="D226">
        <f t="shared" si="7"/>
        <v>0.98</v>
      </c>
    </row>
    <row r="227" spans="1:4">
      <c r="A227">
        <v>0.75</v>
      </c>
      <c r="B227">
        <v>2.8040000000000003</v>
      </c>
      <c r="C227">
        <f t="shared" si="6"/>
        <v>1.0310469691723438</v>
      </c>
      <c r="D227">
        <f t="shared" si="7"/>
        <v>1.03</v>
      </c>
    </row>
    <row r="228" spans="1:4">
      <c r="A228">
        <v>1</v>
      </c>
      <c r="B228">
        <v>4.4119999999999999</v>
      </c>
      <c r="C228">
        <f t="shared" si="6"/>
        <v>1.4843281013912559</v>
      </c>
      <c r="D228">
        <f t="shared" si="7"/>
        <v>1.48</v>
      </c>
    </row>
    <row r="229" spans="1:4">
      <c r="A229">
        <v>1.25</v>
      </c>
      <c r="B229">
        <v>4.4119999999999999</v>
      </c>
      <c r="C229">
        <f t="shared" si="6"/>
        <v>1.4843281013912559</v>
      </c>
      <c r="D229">
        <f t="shared" si="7"/>
        <v>1.48</v>
      </c>
    </row>
    <row r="230" spans="1:4">
      <c r="A230">
        <v>1.5</v>
      </c>
      <c r="B230">
        <v>4.1440000000000001</v>
      </c>
      <c r="C230">
        <f t="shared" si="6"/>
        <v>1.4216615049571819</v>
      </c>
      <c r="D230">
        <f t="shared" si="7"/>
        <v>1.42</v>
      </c>
    </row>
    <row r="231" spans="1:4">
      <c r="A231">
        <v>1.75</v>
      </c>
      <c r="B231">
        <v>3.0720000000000001</v>
      </c>
      <c r="C231">
        <f t="shared" si="6"/>
        <v>1.1223288152854258</v>
      </c>
      <c r="D231">
        <f t="shared" si="7"/>
        <v>1.1200000000000001</v>
      </c>
    </row>
    <row r="232" spans="1:4">
      <c r="A232">
        <v>2</v>
      </c>
      <c r="B232">
        <v>2.8040000000000003</v>
      </c>
      <c r="C232">
        <f t="shared" si="6"/>
        <v>1.0310469691723438</v>
      </c>
      <c r="D232">
        <f t="shared" si="7"/>
        <v>1.03</v>
      </c>
    </row>
    <row r="233" spans="1:4">
      <c r="A233">
        <v>2.25</v>
      </c>
      <c r="B233">
        <v>2.8040000000000003</v>
      </c>
      <c r="C233">
        <f t="shared" si="6"/>
        <v>1.0310469691723438</v>
      </c>
      <c r="D233">
        <f t="shared" si="7"/>
        <v>1.03</v>
      </c>
    </row>
    <row r="234" spans="1:4">
      <c r="A234">
        <v>2.5</v>
      </c>
      <c r="B234">
        <v>4.68</v>
      </c>
      <c r="C234">
        <f t="shared" si="6"/>
        <v>1.5432981099295553</v>
      </c>
      <c r="D234">
        <f t="shared" si="7"/>
        <v>1.54</v>
      </c>
    </row>
    <row r="235" spans="1:4">
      <c r="A235">
        <v>2.75</v>
      </c>
      <c r="B235">
        <v>3.8760000000000003</v>
      </c>
      <c r="C235">
        <f t="shared" si="6"/>
        <v>1.35480369402852</v>
      </c>
      <c r="D235">
        <f t="shared" si="7"/>
        <v>1.35</v>
      </c>
    </row>
    <row r="236" spans="1:4">
      <c r="A236">
        <v>3</v>
      </c>
      <c r="B236">
        <v>5.0820000000000007</v>
      </c>
      <c r="C236">
        <f t="shared" si="6"/>
        <v>1.6257048848979725</v>
      </c>
      <c r="D236">
        <f t="shared" si="7"/>
        <v>1.63</v>
      </c>
    </row>
    <row r="237" spans="1:4">
      <c r="A237">
        <v>3.25</v>
      </c>
      <c r="B237">
        <v>3.34</v>
      </c>
      <c r="C237">
        <f t="shared" si="6"/>
        <v>1.205970806988609</v>
      </c>
      <c r="D237">
        <f t="shared" si="7"/>
        <v>1.21</v>
      </c>
    </row>
    <row r="238" spans="1:4">
      <c r="A238">
        <v>3.5</v>
      </c>
      <c r="B238">
        <v>4.68</v>
      </c>
      <c r="C238">
        <f t="shared" si="6"/>
        <v>1.5432981099295553</v>
      </c>
      <c r="D238">
        <f t="shared" si="7"/>
        <v>1.54</v>
      </c>
    </row>
    <row r="239" spans="1:4">
      <c r="A239">
        <v>3.56</v>
      </c>
      <c r="B239">
        <v>2</v>
      </c>
      <c r="C239">
        <f t="shared" si="6"/>
        <v>0.69314718055994529</v>
      </c>
      <c r="D239">
        <f t="shared" si="7"/>
        <v>0.69</v>
      </c>
    </row>
    <row r="240" spans="1:4">
      <c r="A240">
        <v>3.75</v>
      </c>
      <c r="B240">
        <v>3.763157894736842</v>
      </c>
      <c r="C240">
        <f t="shared" si="6"/>
        <v>1.3252584705335215</v>
      </c>
      <c r="D240">
        <f t="shared" si="7"/>
        <v>1.33</v>
      </c>
    </row>
    <row r="241" spans="1:4">
      <c r="A241">
        <v>4</v>
      </c>
      <c r="B241">
        <v>3.0720000000000001</v>
      </c>
      <c r="C241">
        <f t="shared" si="6"/>
        <v>1.1223288152854258</v>
      </c>
      <c r="D241">
        <f t="shared" si="7"/>
        <v>1.1200000000000001</v>
      </c>
    </row>
    <row r="242" spans="1:4">
      <c r="A242">
        <v>4.2300000000000004</v>
      </c>
      <c r="B242">
        <v>2.8739130434782609</v>
      </c>
      <c r="C242">
        <f t="shared" si="6"/>
        <v>1.055674530928491</v>
      </c>
      <c r="D242">
        <f t="shared" si="7"/>
        <v>1.06</v>
      </c>
    </row>
    <row r="243" spans="1:4">
      <c r="A243">
        <v>16</v>
      </c>
      <c r="C243" t="e">
        <f t="shared" si="6"/>
        <v>#NUM!</v>
      </c>
      <c r="D243" t="e">
        <f t="shared" si="7"/>
        <v>#NUM!</v>
      </c>
    </row>
    <row r="244" spans="1:4">
      <c r="A244" s="24">
        <v>52</v>
      </c>
      <c r="B244">
        <v>0</v>
      </c>
      <c r="C244" t="e">
        <f t="shared" si="6"/>
        <v>#NUM!</v>
      </c>
      <c r="D244" t="e">
        <f t="shared" si="7"/>
        <v>#NUM!</v>
      </c>
    </row>
    <row r="245" spans="1:4">
      <c r="A245">
        <v>0.25</v>
      </c>
      <c r="B245">
        <v>2.536</v>
      </c>
      <c r="C245">
        <f t="shared" si="6"/>
        <v>0.93058803657497946</v>
      </c>
      <c r="D245">
        <f t="shared" si="7"/>
        <v>0.93</v>
      </c>
    </row>
    <row r="246" spans="1:4">
      <c r="A246">
        <v>0.5</v>
      </c>
      <c r="B246">
        <v>2.8040000000000003</v>
      </c>
      <c r="C246">
        <f t="shared" si="6"/>
        <v>1.0310469691723438</v>
      </c>
      <c r="D246">
        <f t="shared" si="7"/>
        <v>1.03</v>
      </c>
    </row>
    <row r="247" spans="1:4">
      <c r="A247">
        <v>0.75</v>
      </c>
      <c r="B247">
        <v>2.8040000000000003</v>
      </c>
      <c r="C247">
        <f t="shared" si="6"/>
        <v>1.0310469691723438</v>
      </c>
      <c r="D247">
        <f t="shared" si="7"/>
        <v>1.03</v>
      </c>
    </row>
    <row r="248" spans="1:4">
      <c r="A248">
        <v>1</v>
      </c>
      <c r="B248">
        <v>3.4740000000000002</v>
      </c>
      <c r="C248">
        <f t="shared" si="6"/>
        <v>1.2453066678189133</v>
      </c>
      <c r="D248">
        <f t="shared" si="7"/>
        <v>1.25</v>
      </c>
    </row>
    <row r="249" spans="1:4">
      <c r="A249">
        <v>1.25</v>
      </c>
      <c r="B249">
        <v>3.0720000000000001</v>
      </c>
      <c r="C249">
        <f t="shared" si="6"/>
        <v>1.1223288152854258</v>
      </c>
      <c r="D249">
        <f t="shared" si="7"/>
        <v>1.1200000000000001</v>
      </c>
    </row>
    <row r="250" spans="1:4">
      <c r="A250">
        <v>1.5</v>
      </c>
      <c r="B250">
        <v>2.8040000000000003</v>
      </c>
      <c r="C250">
        <f t="shared" si="6"/>
        <v>1.0310469691723438</v>
      </c>
      <c r="D250">
        <f t="shared" si="7"/>
        <v>1.03</v>
      </c>
    </row>
    <row r="251" spans="1:4">
      <c r="A251">
        <v>1.75</v>
      </c>
      <c r="B251">
        <v>2.67</v>
      </c>
      <c r="C251">
        <f t="shared" si="6"/>
        <v>0.98207847241215818</v>
      </c>
      <c r="D251">
        <f t="shared" si="7"/>
        <v>0.98</v>
      </c>
    </row>
    <row r="252" spans="1:4">
      <c r="A252">
        <v>2</v>
      </c>
      <c r="B252">
        <v>2.67</v>
      </c>
      <c r="C252">
        <f t="shared" si="6"/>
        <v>0.98207847241215818</v>
      </c>
      <c r="D252">
        <f t="shared" si="7"/>
        <v>0.98</v>
      </c>
    </row>
    <row r="253" spans="1:4">
      <c r="A253">
        <v>2.25</v>
      </c>
      <c r="B253">
        <v>2.8040000000000003</v>
      </c>
      <c r="C253">
        <f t="shared" si="6"/>
        <v>1.0310469691723438</v>
      </c>
      <c r="D253">
        <f t="shared" si="7"/>
        <v>1.03</v>
      </c>
    </row>
    <row r="254" spans="1:4">
      <c r="A254">
        <v>2.5</v>
      </c>
      <c r="B254">
        <v>4.2780000000000005</v>
      </c>
      <c r="C254">
        <f t="shared" si="6"/>
        <v>1.4534856106602141</v>
      </c>
      <c r="D254">
        <f t="shared" si="7"/>
        <v>1.45</v>
      </c>
    </row>
    <row r="255" spans="1:4">
      <c r="A255">
        <v>2.75</v>
      </c>
      <c r="B255">
        <v>3.0720000000000001</v>
      </c>
      <c r="C255">
        <f t="shared" si="6"/>
        <v>1.1223288152854258</v>
      </c>
      <c r="D255">
        <f t="shared" si="7"/>
        <v>1.1200000000000001</v>
      </c>
    </row>
    <row r="256" spans="1:4">
      <c r="A256">
        <v>3</v>
      </c>
      <c r="B256">
        <v>6.8239999999999998</v>
      </c>
      <c r="C256">
        <f t="shared" si="6"/>
        <v>1.920445810189378</v>
      </c>
      <c r="D256">
        <f t="shared" si="7"/>
        <v>1.92</v>
      </c>
    </row>
    <row r="257" spans="1:4">
      <c r="A257">
        <v>3.25</v>
      </c>
      <c r="B257">
        <v>6.8239999999999998</v>
      </c>
      <c r="C257">
        <f t="shared" si="6"/>
        <v>1.920445810189378</v>
      </c>
      <c r="D257">
        <f t="shared" si="7"/>
        <v>1.92</v>
      </c>
    </row>
    <row r="258" spans="1:4">
      <c r="A258">
        <v>3.5</v>
      </c>
      <c r="B258">
        <v>4.4119999999999999</v>
      </c>
      <c r="C258">
        <f t="shared" si="6"/>
        <v>1.4843281013912559</v>
      </c>
      <c r="D258">
        <f t="shared" si="7"/>
        <v>1.48</v>
      </c>
    </row>
    <row r="259" spans="1:4">
      <c r="A259">
        <v>3.66</v>
      </c>
      <c r="B259">
        <v>3.6749999999999998</v>
      </c>
      <c r="C259">
        <f t="shared" ref="C259:C322" si="8">LN(B259)</f>
        <v>1.3015531326648</v>
      </c>
      <c r="D259">
        <f t="shared" si="7"/>
        <v>1.3</v>
      </c>
    </row>
    <row r="260" spans="1:4">
      <c r="A260">
        <v>16</v>
      </c>
      <c r="C260" t="e">
        <f t="shared" si="8"/>
        <v>#NUM!</v>
      </c>
      <c r="D260" t="e">
        <f t="shared" si="7"/>
        <v>#NUM!</v>
      </c>
    </row>
    <row r="261" spans="1:4">
      <c r="A261" s="24">
        <v>56</v>
      </c>
      <c r="B261">
        <v>0</v>
      </c>
      <c r="C261" t="e">
        <f t="shared" si="8"/>
        <v>#NUM!</v>
      </c>
      <c r="D261" t="e">
        <f t="shared" si="7"/>
        <v>#NUM!</v>
      </c>
    </row>
    <row r="262" spans="1:4">
      <c r="A262">
        <v>0.17</v>
      </c>
      <c r="B262">
        <v>2</v>
      </c>
      <c r="C262">
        <f t="shared" si="8"/>
        <v>0.69314718055994529</v>
      </c>
      <c r="D262">
        <f t="shared" ref="D262:D325" si="9">ROUND(C262,2)</f>
        <v>0.69</v>
      </c>
    </row>
    <row r="263" spans="1:4">
      <c r="A263">
        <v>0.25</v>
      </c>
      <c r="B263">
        <v>2.8374999999999999</v>
      </c>
      <c r="C263">
        <f t="shared" si="8"/>
        <v>1.0429233828075211</v>
      </c>
      <c r="D263">
        <f t="shared" si="9"/>
        <v>1.04</v>
      </c>
    </row>
    <row r="264" spans="1:4">
      <c r="A264">
        <v>0.5</v>
      </c>
      <c r="B264">
        <v>3.206</v>
      </c>
      <c r="C264">
        <f t="shared" si="8"/>
        <v>1.1650240541873611</v>
      </c>
      <c r="D264">
        <f t="shared" si="9"/>
        <v>1.17</v>
      </c>
    </row>
    <row r="265" spans="1:4">
      <c r="A265">
        <v>0.75</v>
      </c>
      <c r="B265">
        <v>3.0720000000000001</v>
      </c>
      <c r="C265">
        <f t="shared" si="8"/>
        <v>1.1223288152854258</v>
      </c>
      <c r="D265">
        <f t="shared" si="9"/>
        <v>1.1200000000000001</v>
      </c>
    </row>
    <row r="266" spans="1:4">
      <c r="A266">
        <v>1</v>
      </c>
      <c r="B266">
        <v>2.8040000000000003</v>
      </c>
      <c r="C266">
        <f t="shared" si="8"/>
        <v>1.0310469691723438</v>
      </c>
      <c r="D266">
        <f t="shared" si="9"/>
        <v>1.03</v>
      </c>
    </row>
    <row r="267" spans="1:4">
      <c r="A267">
        <v>1.25</v>
      </c>
      <c r="B267">
        <v>2</v>
      </c>
      <c r="C267">
        <f t="shared" si="8"/>
        <v>0.69314718055994529</v>
      </c>
      <c r="D267">
        <f t="shared" si="9"/>
        <v>0.69</v>
      </c>
    </row>
    <row r="268" spans="1:4">
      <c r="A268">
        <v>1.5</v>
      </c>
      <c r="B268">
        <v>2.536</v>
      </c>
      <c r="C268">
        <f t="shared" si="8"/>
        <v>0.93058803657497946</v>
      </c>
      <c r="D268">
        <f t="shared" si="9"/>
        <v>0.93</v>
      </c>
    </row>
    <row r="269" spans="1:4">
      <c r="A269">
        <v>1.93</v>
      </c>
      <c r="B269">
        <v>2.4674418604651165</v>
      </c>
      <c r="C269">
        <f t="shared" si="8"/>
        <v>0.90318192992637514</v>
      </c>
      <c r="D269">
        <f t="shared" si="9"/>
        <v>0.9</v>
      </c>
    </row>
    <row r="270" spans="1:4">
      <c r="A270">
        <v>2</v>
      </c>
      <c r="B270">
        <v>2.9571428571428573</v>
      </c>
      <c r="C270">
        <f t="shared" si="8"/>
        <v>1.0842235512160101</v>
      </c>
      <c r="D270">
        <f t="shared" si="9"/>
        <v>1.08</v>
      </c>
    </row>
    <row r="271" spans="1:4">
      <c r="A271">
        <v>2.25</v>
      </c>
      <c r="B271">
        <v>2.8040000000000003</v>
      </c>
      <c r="C271">
        <f t="shared" si="8"/>
        <v>1.0310469691723438</v>
      </c>
      <c r="D271">
        <f t="shared" si="9"/>
        <v>1.03</v>
      </c>
    </row>
    <row r="272" spans="1:4">
      <c r="A272">
        <v>2.5</v>
      </c>
      <c r="B272">
        <v>4.68</v>
      </c>
      <c r="C272">
        <f t="shared" si="8"/>
        <v>1.5432981099295553</v>
      </c>
      <c r="D272">
        <f t="shared" si="9"/>
        <v>1.54</v>
      </c>
    </row>
    <row r="273" spans="1:4">
      <c r="A273">
        <v>2.75</v>
      </c>
      <c r="B273">
        <v>4.9480000000000004</v>
      </c>
      <c r="C273">
        <f t="shared" si="8"/>
        <v>1.5989834545302415</v>
      </c>
      <c r="D273">
        <f t="shared" si="9"/>
        <v>1.6</v>
      </c>
    </row>
    <row r="274" spans="1:4">
      <c r="A274">
        <v>3</v>
      </c>
      <c r="B274">
        <v>8.4320000000000004</v>
      </c>
      <c r="C274">
        <f t="shared" si="8"/>
        <v>2.1320339917990068</v>
      </c>
      <c r="D274">
        <f t="shared" si="9"/>
        <v>2.13</v>
      </c>
    </row>
    <row r="275" spans="1:4">
      <c r="A275">
        <v>3.25</v>
      </c>
      <c r="B275">
        <v>4.1440000000000001</v>
      </c>
      <c r="C275">
        <f t="shared" si="8"/>
        <v>1.4216615049571819</v>
      </c>
      <c r="D275">
        <f t="shared" si="9"/>
        <v>1.42</v>
      </c>
    </row>
    <row r="276" spans="1:4">
      <c r="A276">
        <v>3.5</v>
      </c>
      <c r="B276">
        <v>4.8140000000000001</v>
      </c>
      <c r="C276">
        <f t="shared" si="8"/>
        <v>1.5715283393608803</v>
      </c>
      <c r="D276">
        <f t="shared" si="9"/>
        <v>1.57</v>
      </c>
    </row>
    <row r="277" spans="1:4">
      <c r="A277">
        <v>3.58</v>
      </c>
      <c r="B277">
        <v>43.875</v>
      </c>
      <c r="C277">
        <f t="shared" si="8"/>
        <v>3.7813446817860297</v>
      </c>
      <c r="D277">
        <f t="shared" si="9"/>
        <v>3.78</v>
      </c>
    </row>
    <row r="278" spans="1:4">
      <c r="A278">
        <v>22</v>
      </c>
      <c r="C278" t="e">
        <f t="shared" si="8"/>
        <v>#NUM!</v>
      </c>
      <c r="D278" t="e">
        <f t="shared" si="9"/>
        <v>#NUM!</v>
      </c>
    </row>
    <row r="279" spans="1:4">
      <c r="A279" s="24">
        <v>60</v>
      </c>
      <c r="B279">
        <v>0</v>
      </c>
      <c r="C279" t="e">
        <f t="shared" si="8"/>
        <v>#NUM!</v>
      </c>
      <c r="D279" t="e">
        <f t="shared" si="9"/>
        <v>#NUM!</v>
      </c>
    </row>
    <row r="280" spans="1:4">
      <c r="A280">
        <v>0.1</v>
      </c>
      <c r="B280">
        <v>2</v>
      </c>
      <c r="C280">
        <f t="shared" si="8"/>
        <v>0.69314718055994529</v>
      </c>
      <c r="D280">
        <f t="shared" si="9"/>
        <v>0.69</v>
      </c>
    </row>
    <row r="281" spans="1:4">
      <c r="A281">
        <v>0.25</v>
      </c>
      <c r="B281">
        <v>2.67</v>
      </c>
      <c r="C281">
        <f t="shared" si="8"/>
        <v>0.98207847241215818</v>
      </c>
      <c r="D281">
        <f t="shared" si="9"/>
        <v>0.98</v>
      </c>
    </row>
    <row r="282" spans="1:4">
      <c r="A282">
        <v>0.5</v>
      </c>
      <c r="B282">
        <v>2.67</v>
      </c>
      <c r="C282">
        <f t="shared" si="8"/>
        <v>0.98207847241215818</v>
      </c>
      <c r="D282">
        <f t="shared" si="9"/>
        <v>0.98</v>
      </c>
    </row>
    <row r="283" spans="1:4">
      <c r="A283">
        <v>0.75</v>
      </c>
      <c r="B283">
        <v>2.67</v>
      </c>
      <c r="C283">
        <f t="shared" si="8"/>
        <v>0.98207847241215818</v>
      </c>
      <c r="D283">
        <f t="shared" si="9"/>
        <v>0.98</v>
      </c>
    </row>
    <row r="284" spans="1:4">
      <c r="A284">
        <v>1</v>
      </c>
      <c r="B284">
        <v>2.8040000000000003</v>
      </c>
      <c r="C284">
        <f t="shared" si="8"/>
        <v>1.0310469691723438</v>
      </c>
      <c r="D284">
        <f t="shared" si="9"/>
        <v>1.03</v>
      </c>
    </row>
    <row r="285" spans="1:4">
      <c r="A285">
        <v>1.06</v>
      </c>
      <c r="B285">
        <v>2</v>
      </c>
      <c r="C285">
        <f t="shared" si="8"/>
        <v>0.69314718055994529</v>
      </c>
      <c r="D285">
        <f t="shared" si="9"/>
        <v>0.69</v>
      </c>
    </row>
    <row r="286" spans="1:4">
      <c r="A286">
        <v>1.25</v>
      </c>
      <c r="B286">
        <v>2.5289473684210524</v>
      </c>
      <c r="C286">
        <f t="shared" si="8"/>
        <v>0.92780315624986098</v>
      </c>
      <c r="D286">
        <f t="shared" si="9"/>
        <v>0.93</v>
      </c>
    </row>
    <row r="287" spans="1:4">
      <c r="A287">
        <v>1.5</v>
      </c>
      <c r="B287">
        <v>2.8040000000000003</v>
      </c>
      <c r="C287">
        <f t="shared" si="8"/>
        <v>1.0310469691723438</v>
      </c>
      <c r="D287">
        <f t="shared" si="9"/>
        <v>1.03</v>
      </c>
    </row>
    <row r="288" spans="1:4">
      <c r="A288">
        <v>1.75</v>
      </c>
      <c r="B288">
        <v>2.67</v>
      </c>
      <c r="C288">
        <f t="shared" si="8"/>
        <v>0.98207847241215818</v>
      </c>
      <c r="D288">
        <f t="shared" si="9"/>
        <v>0.98</v>
      </c>
    </row>
    <row r="289" spans="1:4">
      <c r="A289">
        <v>1.92</v>
      </c>
      <c r="B289">
        <v>2</v>
      </c>
      <c r="C289">
        <f t="shared" si="8"/>
        <v>0.69314718055994529</v>
      </c>
      <c r="D289">
        <f t="shared" si="9"/>
        <v>0.69</v>
      </c>
    </row>
    <row r="290" spans="1:4">
      <c r="A290">
        <v>2</v>
      </c>
      <c r="B290">
        <v>2.8374999999999999</v>
      </c>
      <c r="C290">
        <f t="shared" si="8"/>
        <v>1.0429233828075211</v>
      </c>
      <c r="D290">
        <f t="shared" si="9"/>
        <v>1.04</v>
      </c>
    </row>
    <row r="291" spans="1:4">
      <c r="A291">
        <v>2.25</v>
      </c>
      <c r="B291">
        <v>2.8040000000000003</v>
      </c>
      <c r="C291">
        <f t="shared" si="8"/>
        <v>1.0310469691723438</v>
      </c>
      <c r="D291">
        <f t="shared" si="9"/>
        <v>1.03</v>
      </c>
    </row>
    <row r="292" spans="1:4">
      <c r="A292">
        <v>2.5</v>
      </c>
      <c r="B292">
        <v>4.9480000000000004</v>
      </c>
      <c r="C292">
        <f t="shared" si="8"/>
        <v>1.5989834545302415</v>
      </c>
      <c r="D292">
        <f t="shared" si="9"/>
        <v>1.6</v>
      </c>
    </row>
    <row r="293" spans="1:4">
      <c r="A293">
        <v>2.75</v>
      </c>
      <c r="B293">
        <v>5.484</v>
      </c>
      <c r="C293">
        <f t="shared" si="8"/>
        <v>1.701834761700068</v>
      </c>
      <c r="D293">
        <f t="shared" si="9"/>
        <v>1.7</v>
      </c>
    </row>
    <row r="294" spans="1:4">
      <c r="A294">
        <v>3</v>
      </c>
      <c r="B294">
        <v>9.6379999999999999</v>
      </c>
      <c r="C294">
        <f t="shared" si="8"/>
        <v>2.265713618218141</v>
      </c>
      <c r="D294">
        <f t="shared" si="9"/>
        <v>2.27</v>
      </c>
    </row>
    <row r="295" spans="1:4">
      <c r="A295">
        <v>3.25</v>
      </c>
      <c r="B295">
        <v>4.9480000000000004</v>
      </c>
      <c r="C295">
        <f t="shared" si="8"/>
        <v>1.5989834545302415</v>
      </c>
      <c r="D295">
        <f t="shared" si="9"/>
        <v>1.6</v>
      </c>
    </row>
    <row r="296" spans="1:4">
      <c r="A296">
        <v>3.5</v>
      </c>
      <c r="B296">
        <v>5.484</v>
      </c>
      <c r="C296">
        <f t="shared" si="8"/>
        <v>1.701834761700068</v>
      </c>
      <c r="D296">
        <f t="shared" si="9"/>
        <v>1.7</v>
      </c>
    </row>
    <row r="297" spans="1:4">
      <c r="A297">
        <v>3.75</v>
      </c>
      <c r="B297">
        <v>4.5460000000000003</v>
      </c>
      <c r="C297">
        <f t="shared" si="8"/>
        <v>1.5142477254303515</v>
      </c>
      <c r="D297">
        <f t="shared" si="9"/>
        <v>1.51</v>
      </c>
    </row>
    <row r="298" spans="1:4">
      <c r="A298">
        <v>4</v>
      </c>
      <c r="B298">
        <v>4.5460000000000003</v>
      </c>
      <c r="C298">
        <f t="shared" si="8"/>
        <v>1.5142477254303515</v>
      </c>
      <c r="D298">
        <f t="shared" si="9"/>
        <v>1.51</v>
      </c>
    </row>
    <row r="299" spans="1:4">
      <c r="A299">
        <v>4.25</v>
      </c>
      <c r="B299">
        <v>8.5660000000000007</v>
      </c>
      <c r="C299">
        <f t="shared" si="8"/>
        <v>2.1478008791931793</v>
      </c>
      <c r="D299">
        <f t="shared" si="9"/>
        <v>2.15</v>
      </c>
    </row>
    <row r="300" spans="1:4">
      <c r="A300">
        <v>4.5</v>
      </c>
      <c r="B300">
        <v>2.2679999999999998</v>
      </c>
      <c r="C300">
        <f t="shared" si="8"/>
        <v>0.81889838586550556</v>
      </c>
      <c r="D300">
        <f t="shared" si="9"/>
        <v>0.82</v>
      </c>
    </row>
    <row r="301" spans="1:4">
      <c r="A301">
        <v>4.54</v>
      </c>
      <c r="B301">
        <v>2</v>
      </c>
      <c r="C301">
        <f t="shared" si="8"/>
        <v>0.69314718055994529</v>
      </c>
      <c r="D301">
        <f t="shared" si="9"/>
        <v>0.69</v>
      </c>
    </row>
    <row r="302" spans="1:4">
      <c r="A302">
        <v>12</v>
      </c>
      <c r="C302" t="e">
        <f t="shared" si="8"/>
        <v>#NUM!</v>
      </c>
      <c r="D302" t="e">
        <f t="shared" si="9"/>
        <v>#NUM!</v>
      </c>
    </row>
    <row r="303" spans="1:4">
      <c r="A303" s="24">
        <v>80</v>
      </c>
      <c r="B303">
        <v>0</v>
      </c>
      <c r="C303" t="e">
        <f t="shared" si="8"/>
        <v>#NUM!</v>
      </c>
      <c r="D303" t="e">
        <f t="shared" si="9"/>
        <v>#NUM!</v>
      </c>
    </row>
    <row r="304" spans="1:4">
      <c r="A304">
        <v>0.2</v>
      </c>
      <c r="B304">
        <v>2</v>
      </c>
      <c r="C304">
        <f t="shared" si="8"/>
        <v>0.69314718055994529</v>
      </c>
      <c r="D304">
        <f t="shared" si="9"/>
        <v>0.69</v>
      </c>
    </row>
    <row r="305" spans="1:4">
      <c r="A305">
        <v>0.25</v>
      </c>
      <c r="B305">
        <v>2.67</v>
      </c>
      <c r="C305">
        <f t="shared" si="8"/>
        <v>0.98207847241215818</v>
      </c>
      <c r="D305">
        <f t="shared" si="9"/>
        <v>0.98</v>
      </c>
    </row>
    <row r="306" spans="1:4">
      <c r="A306">
        <v>0.5</v>
      </c>
      <c r="B306">
        <v>3.0720000000000001</v>
      </c>
      <c r="C306">
        <f t="shared" si="8"/>
        <v>1.1223288152854258</v>
      </c>
      <c r="D306">
        <f t="shared" si="9"/>
        <v>1.1200000000000001</v>
      </c>
    </row>
    <row r="307" spans="1:4">
      <c r="A307">
        <v>0.75</v>
      </c>
      <c r="B307">
        <v>2.4020000000000001</v>
      </c>
      <c r="C307">
        <f t="shared" si="8"/>
        <v>0.87630172365779191</v>
      </c>
      <c r="D307">
        <f t="shared" si="9"/>
        <v>0.88</v>
      </c>
    </row>
    <row r="308" spans="1:4">
      <c r="A308">
        <v>1</v>
      </c>
      <c r="B308">
        <v>3.742</v>
      </c>
      <c r="C308">
        <f t="shared" si="8"/>
        <v>1.3196202278518978</v>
      </c>
      <c r="D308">
        <f t="shared" si="9"/>
        <v>1.32</v>
      </c>
    </row>
    <row r="309" spans="1:4">
      <c r="A309">
        <v>1.25</v>
      </c>
      <c r="B309">
        <v>2.9380000000000002</v>
      </c>
      <c r="C309">
        <f t="shared" si="8"/>
        <v>1.0777290777516857</v>
      </c>
      <c r="D309">
        <f t="shared" si="9"/>
        <v>1.08</v>
      </c>
    </row>
    <row r="310" spans="1:4">
      <c r="A310">
        <v>1.5</v>
      </c>
      <c r="B310">
        <v>2.9380000000000002</v>
      </c>
      <c r="C310">
        <f t="shared" si="8"/>
        <v>1.0777290777516857</v>
      </c>
      <c r="D310">
        <f t="shared" si="9"/>
        <v>1.08</v>
      </c>
    </row>
    <row r="311" spans="1:4">
      <c r="A311">
        <v>1.75</v>
      </c>
      <c r="B311">
        <v>3.206</v>
      </c>
      <c r="C311">
        <f t="shared" si="8"/>
        <v>1.1650240541873611</v>
      </c>
      <c r="D311">
        <f t="shared" si="9"/>
        <v>1.17</v>
      </c>
    </row>
    <row r="312" spans="1:4">
      <c r="A312">
        <v>2</v>
      </c>
      <c r="B312">
        <v>3.8760000000000003</v>
      </c>
      <c r="C312">
        <f t="shared" si="8"/>
        <v>1.35480369402852</v>
      </c>
      <c r="D312">
        <f t="shared" si="9"/>
        <v>1.35</v>
      </c>
    </row>
    <row r="313" spans="1:4">
      <c r="A313">
        <v>2.25</v>
      </c>
      <c r="B313">
        <v>3.8760000000000003</v>
      </c>
      <c r="C313">
        <f t="shared" si="8"/>
        <v>1.35480369402852</v>
      </c>
      <c r="D313">
        <f t="shared" si="9"/>
        <v>1.35</v>
      </c>
    </row>
    <row r="314" spans="1:4">
      <c r="A314">
        <v>2.5</v>
      </c>
      <c r="B314">
        <v>3.0720000000000001</v>
      </c>
      <c r="C314">
        <f t="shared" si="8"/>
        <v>1.1223288152854258</v>
      </c>
      <c r="D314">
        <f t="shared" si="9"/>
        <v>1.1200000000000001</v>
      </c>
    </row>
    <row r="315" spans="1:4">
      <c r="A315">
        <v>2.65</v>
      </c>
      <c r="B315">
        <v>14.953333333333335</v>
      </c>
      <c r="C315">
        <f t="shared" si="8"/>
        <v>2.7049342404239525</v>
      </c>
      <c r="D315">
        <f t="shared" si="9"/>
        <v>2.7</v>
      </c>
    </row>
    <row r="316" spans="1:4">
      <c r="A316">
        <v>9</v>
      </c>
      <c r="C316" t="e">
        <f t="shared" si="8"/>
        <v>#NUM!</v>
      </c>
      <c r="D316" t="e">
        <f t="shared" si="9"/>
        <v>#NUM!</v>
      </c>
    </row>
    <row r="317" spans="1:4">
      <c r="A317" s="24">
        <v>100</v>
      </c>
      <c r="B317">
        <v>0</v>
      </c>
      <c r="C317" t="e">
        <f t="shared" si="8"/>
        <v>#NUM!</v>
      </c>
      <c r="D317" t="e">
        <f t="shared" si="9"/>
        <v>#NUM!</v>
      </c>
    </row>
    <row r="318" spans="1:4">
      <c r="A318">
        <v>0.15</v>
      </c>
      <c r="B318">
        <v>1.5</v>
      </c>
      <c r="C318">
        <f t="shared" si="8"/>
        <v>0.40546510810816438</v>
      </c>
      <c r="D318">
        <f t="shared" si="9"/>
        <v>0.41</v>
      </c>
    </row>
    <row r="319" spans="1:4">
      <c r="A319">
        <v>0.45</v>
      </c>
      <c r="B319">
        <v>1.7233333333333334</v>
      </c>
      <c r="C319">
        <f t="shared" si="8"/>
        <v>0.54426039985222807</v>
      </c>
      <c r="D319">
        <f t="shared" si="9"/>
        <v>0.54</v>
      </c>
    </row>
    <row r="320" spans="1:4">
      <c r="A320">
        <v>0.5</v>
      </c>
      <c r="B320">
        <v>2.84</v>
      </c>
      <c r="C320">
        <f t="shared" si="8"/>
        <v>1.0438040521731147</v>
      </c>
      <c r="D320">
        <f t="shared" si="9"/>
        <v>1.04</v>
      </c>
    </row>
    <row r="321" spans="1:4">
      <c r="A321">
        <v>0.57000000000000006</v>
      </c>
      <c r="B321">
        <v>1.5</v>
      </c>
      <c r="C321">
        <f t="shared" si="8"/>
        <v>0.40546510810816438</v>
      </c>
      <c r="D321">
        <f t="shared" si="9"/>
        <v>0.41</v>
      </c>
    </row>
    <row r="322" spans="1:4">
      <c r="A322">
        <v>0.63</v>
      </c>
      <c r="B322">
        <v>2</v>
      </c>
      <c r="C322">
        <f t="shared" si="8"/>
        <v>0.69314718055994529</v>
      </c>
      <c r="D322">
        <f t="shared" si="9"/>
        <v>0.69</v>
      </c>
    </row>
    <row r="323" spans="1:4">
      <c r="A323">
        <v>0.75</v>
      </c>
      <c r="B323">
        <v>2.5583333333333331</v>
      </c>
      <c r="C323">
        <f t="shared" ref="C323:C333" si="10">LN(B323)</f>
        <v>0.93935600480515102</v>
      </c>
      <c r="D323">
        <f t="shared" si="9"/>
        <v>0.94</v>
      </c>
    </row>
    <row r="324" spans="1:4">
      <c r="A324">
        <v>1</v>
      </c>
      <c r="B324">
        <v>2.9380000000000002</v>
      </c>
      <c r="C324">
        <f t="shared" si="10"/>
        <v>1.0777290777516857</v>
      </c>
      <c r="D324">
        <f t="shared" si="9"/>
        <v>1.08</v>
      </c>
    </row>
    <row r="325" spans="1:4">
      <c r="A325">
        <v>1.25</v>
      </c>
      <c r="B325">
        <v>3.0720000000000001</v>
      </c>
      <c r="C325">
        <f t="shared" si="10"/>
        <v>1.1223288152854258</v>
      </c>
      <c r="D325">
        <f t="shared" si="9"/>
        <v>1.1200000000000001</v>
      </c>
    </row>
    <row r="326" spans="1:4">
      <c r="A326">
        <v>1.37</v>
      </c>
      <c r="B326">
        <v>29.916666666666668</v>
      </c>
      <c r="C326">
        <f t="shared" si="10"/>
        <v>3.3984157387002787</v>
      </c>
      <c r="D326">
        <f t="shared" ref="D326:D333" si="11">ROUND(C326,2)</f>
        <v>3.4</v>
      </c>
    </row>
    <row r="327" spans="1:4">
      <c r="A327">
        <v>5</v>
      </c>
      <c r="C327" t="e">
        <f t="shared" si="10"/>
        <v>#NUM!</v>
      </c>
      <c r="D327" t="e">
        <f t="shared" si="11"/>
        <v>#NUM!</v>
      </c>
    </row>
    <row r="328" spans="1:4">
      <c r="A328" s="24">
        <v>116</v>
      </c>
      <c r="B328">
        <v>0</v>
      </c>
      <c r="C328" t="e">
        <f t="shared" si="10"/>
        <v>#NUM!</v>
      </c>
      <c r="D328" t="e">
        <f t="shared" si="11"/>
        <v>#NUM!</v>
      </c>
    </row>
    <row r="329" spans="1:4">
      <c r="A329">
        <v>0.2</v>
      </c>
      <c r="B329">
        <v>2</v>
      </c>
      <c r="C329">
        <f t="shared" si="10"/>
        <v>0.69314718055994529</v>
      </c>
      <c r="D329">
        <f t="shared" si="11"/>
        <v>0.69</v>
      </c>
    </row>
    <row r="330" spans="1:4">
      <c r="A330">
        <v>0.25</v>
      </c>
      <c r="B330">
        <v>3.34</v>
      </c>
      <c r="C330">
        <f t="shared" si="10"/>
        <v>1.205970806988609</v>
      </c>
      <c r="D330">
        <f t="shared" si="11"/>
        <v>1.21</v>
      </c>
    </row>
    <row r="331" spans="1:4">
      <c r="A331">
        <v>0.5</v>
      </c>
      <c r="B331">
        <v>2.536</v>
      </c>
      <c r="C331">
        <f t="shared" si="10"/>
        <v>0.93058803657497946</v>
      </c>
      <c r="D331">
        <f t="shared" si="11"/>
        <v>0.93</v>
      </c>
    </row>
    <row r="332" spans="1:4">
      <c r="A332">
        <v>0.72</v>
      </c>
      <c r="B332">
        <v>2</v>
      </c>
      <c r="C332">
        <f t="shared" si="10"/>
        <v>0.69314718055994529</v>
      </c>
      <c r="D332">
        <f t="shared" si="11"/>
        <v>0.69</v>
      </c>
    </row>
    <row r="333" spans="1:4">
      <c r="A333">
        <v>0.82000000000000006</v>
      </c>
      <c r="B333">
        <v>35.5</v>
      </c>
      <c r="C333">
        <f t="shared" si="10"/>
        <v>3.5695326964813701</v>
      </c>
      <c r="D333">
        <f t="shared" si="11"/>
        <v>3.57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8"/>
  <sheetViews>
    <sheetView tabSelected="1" workbookViewId="0">
      <selection activeCell="B239" sqref="B239"/>
    </sheetView>
  </sheetViews>
  <sheetFormatPr defaultRowHeight="14.25"/>
  <cols>
    <col min="1" max="1" width="11.125" bestFit="1" customWidth="1"/>
  </cols>
  <sheetData>
    <row r="1" spans="1:2">
      <c r="A1" t="s">
        <v>27</v>
      </c>
    </row>
    <row r="2" spans="1:2">
      <c r="A2">
        <v>16</v>
      </c>
    </row>
    <row r="3" spans="1:2">
      <c r="A3">
        <v>10</v>
      </c>
    </row>
    <row r="4" spans="1:2">
      <c r="A4" s="24">
        <v>0</v>
      </c>
    </row>
    <row r="5" spans="1:2">
      <c r="A5">
        <v>0.17</v>
      </c>
      <c r="B5">
        <v>0.69</v>
      </c>
    </row>
    <row r="6" spans="1:2">
      <c r="A6">
        <v>0.67</v>
      </c>
      <c r="B6">
        <v>0.82</v>
      </c>
    </row>
    <row r="7" spans="1:2">
      <c r="A7">
        <v>0.82000000000000006</v>
      </c>
      <c r="B7">
        <v>0.41</v>
      </c>
    </row>
    <row r="8" spans="1:2">
      <c r="A8">
        <v>0.97000000000000008</v>
      </c>
      <c r="B8">
        <v>0.69</v>
      </c>
    </row>
    <row r="9" spans="1:2">
      <c r="A9">
        <v>1.1700000000000002</v>
      </c>
      <c r="B9">
        <v>1.39</v>
      </c>
    </row>
    <row r="10" spans="1:2">
      <c r="A10">
        <v>1.4200000000000002</v>
      </c>
      <c r="B10">
        <v>0.93</v>
      </c>
    </row>
    <row r="11" spans="1:2">
      <c r="A11">
        <v>1.6700000000000002</v>
      </c>
      <c r="B11">
        <v>0.93</v>
      </c>
    </row>
    <row r="12" spans="1:2">
      <c r="A12">
        <v>1.9200000000000002</v>
      </c>
      <c r="B12">
        <v>1.03</v>
      </c>
    </row>
    <row r="13" spans="1:2">
      <c r="A13">
        <v>2.17</v>
      </c>
      <c r="B13">
        <v>1.21</v>
      </c>
    </row>
    <row r="14" spans="1:2">
      <c r="A14">
        <v>2.37</v>
      </c>
      <c r="B14">
        <v>2.2400000000000002</v>
      </c>
    </row>
    <row r="15" spans="1:2">
      <c r="A15">
        <v>28</v>
      </c>
    </row>
    <row r="16" spans="1:2">
      <c r="A16" s="24">
        <v>20</v>
      </c>
      <c r="B16">
        <v>0</v>
      </c>
    </row>
    <row r="17" spans="1:2">
      <c r="A17" s="26">
        <v>0.25</v>
      </c>
      <c r="B17">
        <v>1.03</v>
      </c>
    </row>
    <row r="18" spans="1:2">
      <c r="A18" s="24">
        <v>0.5</v>
      </c>
      <c r="B18">
        <v>1.65</v>
      </c>
    </row>
    <row r="19" spans="1:2">
      <c r="A19" s="26">
        <v>0.75</v>
      </c>
      <c r="B19">
        <v>0.98</v>
      </c>
    </row>
    <row r="20" spans="1:2">
      <c r="A20" s="25">
        <v>1</v>
      </c>
      <c r="B20">
        <v>1.65</v>
      </c>
    </row>
    <row r="21" spans="1:2">
      <c r="A21" s="26">
        <v>1.25</v>
      </c>
      <c r="B21">
        <v>1.21</v>
      </c>
    </row>
    <row r="22" spans="1:2">
      <c r="A22" s="24">
        <v>1.5</v>
      </c>
      <c r="B22">
        <v>1.03</v>
      </c>
    </row>
    <row r="23" spans="1:2">
      <c r="A23" s="26">
        <v>1.75</v>
      </c>
      <c r="B23">
        <v>1.03</v>
      </c>
    </row>
    <row r="24" spans="1:2">
      <c r="A24" s="25">
        <v>2</v>
      </c>
      <c r="B24">
        <v>1.1200000000000001</v>
      </c>
    </row>
    <row r="25" spans="1:2">
      <c r="A25" s="26">
        <v>2.25</v>
      </c>
      <c r="B25">
        <v>1.42</v>
      </c>
    </row>
    <row r="26" spans="1:2">
      <c r="A26" s="24">
        <v>2.5</v>
      </c>
      <c r="B26">
        <v>1.45</v>
      </c>
    </row>
    <row r="27" spans="1:2">
      <c r="A27" s="26">
        <v>2.52</v>
      </c>
      <c r="B27">
        <v>0.69</v>
      </c>
    </row>
    <row r="28" spans="1:2">
      <c r="A28" s="26">
        <v>2.75</v>
      </c>
      <c r="B28">
        <v>1.1100000000000001</v>
      </c>
    </row>
    <row r="29" spans="1:2">
      <c r="A29" s="25">
        <v>3</v>
      </c>
      <c r="B29">
        <v>1.35</v>
      </c>
    </row>
    <row r="30" spans="1:2">
      <c r="A30" s="26">
        <v>3.25</v>
      </c>
      <c r="B30">
        <v>1.17</v>
      </c>
    </row>
    <row r="31" spans="1:2">
      <c r="A31" s="24">
        <v>3.5</v>
      </c>
      <c r="B31">
        <v>1.42</v>
      </c>
    </row>
    <row r="32" spans="1:2">
      <c r="A32" s="26">
        <v>3.75</v>
      </c>
      <c r="B32">
        <v>2.08</v>
      </c>
    </row>
    <row r="33" spans="1:2">
      <c r="A33" s="25">
        <v>4</v>
      </c>
      <c r="B33">
        <v>1.54</v>
      </c>
    </row>
    <row r="34" spans="1:2">
      <c r="A34" s="26">
        <v>4.25</v>
      </c>
      <c r="B34">
        <v>2</v>
      </c>
    </row>
    <row r="35" spans="1:2">
      <c r="A35" s="24">
        <v>4.5</v>
      </c>
      <c r="B35">
        <v>1.54</v>
      </c>
    </row>
    <row r="36" spans="1:2">
      <c r="A36" s="26">
        <v>4.75</v>
      </c>
      <c r="B36">
        <v>1.08</v>
      </c>
    </row>
    <row r="37" spans="1:2">
      <c r="A37" s="25">
        <v>5</v>
      </c>
      <c r="B37">
        <v>0.69</v>
      </c>
    </row>
    <row r="38" spans="1:2">
      <c r="A38" s="26">
        <v>5.25</v>
      </c>
      <c r="B38">
        <v>0.69</v>
      </c>
    </row>
    <row r="39" spans="1:2">
      <c r="A39" s="26">
        <v>5.2700000000000005</v>
      </c>
      <c r="B39">
        <v>0.69</v>
      </c>
    </row>
    <row r="40" spans="1:2">
      <c r="A40" s="24">
        <v>5.5</v>
      </c>
      <c r="B40">
        <v>0.95</v>
      </c>
    </row>
    <row r="41" spans="1:2">
      <c r="A41" s="26">
        <v>5.5200000000000005</v>
      </c>
      <c r="B41">
        <v>0.41</v>
      </c>
    </row>
    <row r="42" spans="1:2">
      <c r="A42" s="26">
        <v>5.75</v>
      </c>
      <c r="B42">
        <v>1.24</v>
      </c>
    </row>
    <row r="43" spans="1:2">
      <c r="A43" s="25">
        <v>6</v>
      </c>
      <c r="B43">
        <v>1.28</v>
      </c>
    </row>
    <row r="44" spans="1:2">
      <c r="A44" s="14">
        <v>6.125</v>
      </c>
      <c r="B44">
        <v>2.54</v>
      </c>
    </row>
    <row r="45" spans="1:2">
      <c r="A45">
        <v>32</v>
      </c>
    </row>
    <row r="46" spans="1:2">
      <c r="A46" s="24">
        <v>22</v>
      </c>
      <c r="B46">
        <v>0</v>
      </c>
    </row>
    <row r="47" spans="1:2">
      <c r="A47">
        <v>0.16</v>
      </c>
      <c r="B47">
        <v>0.41</v>
      </c>
    </row>
    <row r="48" spans="1:2">
      <c r="A48">
        <v>0.5</v>
      </c>
      <c r="B48">
        <v>0.69</v>
      </c>
    </row>
    <row r="49" spans="1:2">
      <c r="A49">
        <v>0.75</v>
      </c>
      <c r="B49">
        <v>0.69</v>
      </c>
    </row>
    <row r="50" spans="1:2">
      <c r="A50">
        <v>1</v>
      </c>
      <c r="B50">
        <v>1.25</v>
      </c>
    </row>
    <row r="51" spans="1:2">
      <c r="A51">
        <v>1.25</v>
      </c>
      <c r="B51">
        <v>1.21</v>
      </c>
    </row>
    <row r="52" spans="1:2">
      <c r="A52">
        <v>1.5</v>
      </c>
      <c r="B52">
        <v>1.03</v>
      </c>
    </row>
    <row r="53" spans="1:2">
      <c r="A53">
        <v>1.75</v>
      </c>
      <c r="B53">
        <v>1.1200000000000001</v>
      </c>
    </row>
    <row r="54" spans="1:2">
      <c r="A54">
        <v>2</v>
      </c>
      <c r="B54">
        <v>1.03</v>
      </c>
    </row>
    <row r="55" spans="1:2">
      <c r="A55">
        <v>2.25</v>
      </c>
      <c r="B55">
        <v>0.93</v>
      </c>
    </row>
    <row r="56" spans="1:2">
      <c r="A56">
        <v>2.5</v>
      </c>
      <c r="B56">
        <v>1.08</v>
      </c>
    </row>
    <row r="57" spans="1:2">
      <c r="A57">
        <v>2.75</v>
      </c>
      <c r="B57">
        <v>1.03</v>
      </c>
    </row>
    <row r="58" spans="1:2">
      <c r="A58">
        <v>3</v>
      </c>
      <c r="B58">
        <v>1.08</v>
      </c>
    </row>
    <row r="59" spans="1:2">
      <c r="A59">
        <v>3.28</v>
      </c>
      <c r="B59">
        <v>0.81</v>
      </c>
    </row>
    <row r="60" spans="1:2">
      <c r="A60">
        <v>3.5</v>
      </c>
      <c r="B60">
        <v>1.3</v>
      </c>
    </row>
    <row r="61" spans="1:2">
      <c r="A61">
        <v>3.75</v>
      </c>
      <c r="B61">
        <v>1.21</v>
      </c>
    </row>
    <row r="62" spans="1:2">
      <c r="A62">
        <v>4</v>
      </c>
      <c r="B62">
        <v>1.32</v>
      </c>
    </row>
    <row r="63" spans="1:2">
      <c r="A63">
        <v>4.25</v>
      </c>
      <c r="B63">
        <v>1.17</v>
      </c>
    </row>
    <row r="64" spans="1:2">
      <c r="A64">
        <v>4.5</v>
      </c>
      <c r="B64">
        <v>1.51</v>
      </c>
    </row>
    <row r="65" spans="1:2">
      <c r="A65">
        <v>4.75</v>
      </c>
      <c r="B65">
        <v>0.98</v>
      </c>
    </row>
    <row r="66" spans="1:2">
      <c r="A66">
        <v>5</v>
      </c>
      <c r="B66">
        <v>1.1200000000000001</v>
      </c>
    </row>
    <row r="67" spans="1:2">
      <c r="A67">
        <v>5.25</v>
      </c>
      <c r="B67">
        <v>1.08</v>
      </c>
    </row>
    <row r="68" spans="1:2">
      <c r="A68">
        <v>5.5</v>
      </c>
      <c r="B68">
        <v>0.82</v>
      </c>
    </row>
    <row r="69" spans="1:2">
      <c r="A69">
        <v>5.7</v>
      </c>
      <c r="B69">
        <v>0</v>
      </c>
    </row>
    <row r="70" spans="1:2">
      <c r="A70">
        <v>5.75</v>
      </c>
      <c r="B70">
        <v>0.69</v>
      </c>
    </row>
    <row r="71" spans="1:2">
      <c r="A71">
        <v>6</v>
      </c>
      <c r="B71">
        <v>1.08</v>
      </c>
    </row>
    <row r="72" spans="1:2">
      <c r="A72">
        <v>6.25</v>
      </c>
      <c r="B72">
        <v>1.21</v>
      </c>
    </row>
    <row r="73" spans="1:2">
      <c r="A73">
        <v>6.5</v>
      </c>
      <c r="B73">
        <v>1.03</v>
      </c>
    </row>
    <row r="74" spans="1:2">
      <c r="A74">
        <v>6.75</v>
      </c>
      <c r="B74">
        <v>1.03</v>
      </c>
    </row>
    <row r="75" spans="1:2">
      <c r="A75">
        <v>7</v>
      </c>
      <c r="B75">
        <v>1.28</v>
      </c>
    </row>
    <row r="76" spans="1:2">
      <c r="A76">
        <v>7.25</v>
      </c>
      <c r="B76">
        <v>1.35</v>
      </c>
    </row>
    <row r="77" spans="1:2">
      <c r="A77">
        <v>7.5</v>
      </c>
      <c r="B77">
        <v>1.35</v>
      </c>
    </row>
    <row r="78" spans="1:2">
      <c r="A78">
        <v>7.75</v>
      </c>
      <c r="B78">
        <v>1.77</v>
      </c>
    </row>
    <row r="79" spans="1:2">
      <c r="A79">
        <v>35</v>
      </c>
    </row>
    <row r="80" spans="1:2">
      <c r="A80">
        <v>24</v>
      </c>
      <c r="B80">
        <v>0</v>
      </c>
    </row>
    <row r="81" spans="1:2">
      <c r="A81">
        <v>0.25</v>
      </c>
      <c r="B81">
        <v>0.82</v>
      </c>
    </row>
    <row r="82" spans="1:2">
      <c r="A82" s="24">
        <v>0.5</v>
      </c>
      <c r="B82">
        <v>1.08</v>
      </c>
    </row>
    <row r="83" spans="1:2">
      <c r="A83">
        <v>0.75</v>
      </c>
      <c r="B83">
        <v>1.1200000000000001</v>
      </c>
    </row>
    <row r="84" spans="1:2">
      <c r="A84">
        <v>1</v>
      </c>
      <c r="B84">
        <v>1.03</v>
      </c>
    </row>
    <row r="85" spans="1:2">
      <c r="A85">
        <v>1.25</v>
      </c>
      <c r="B85">
        <v>0.98</v>
      </c>
    </row>
    <row r="86" spans="1:2">
      <c r="A86">
        <v>1.5</v>
      </c>
      <c r="B86">
        <v>1.03</v>
      </c>
    </row>
    <row r="87" spans="1:2">
      <c r="A87">
        <v>1.75</v>
      </c>
      <c r="B87">
        <v>1.03</v>
      </c>
    </row>
    <row r="88" spans="1:2">
      <c r="A88">
        <v>2</v>
      </c>
      <c r="B88">
        <v>1.08</v>
      </c>
    </row>
    <row r="89" spans="1:2">
      <c r="A89">
        <v>2.25</v>
      </c>
      <c r="B89">
        <v>1.03</v>
      </c>
    </row>
    <row r="90" spans="1:2">
      <c r="A90">
        <v>2.5</v>
      </c>
      <c r="B90">
        <v>1.03</v>
      </c>
    </row>
    <row r="91" spans="1:2">
      <c r="A91">
        <v>2.75</v>
      </c>
      <c r="B91">
        <v>1.21</v>
      </c>
    </row>
    <row r="92" spans="1:2">
      <c r="A92">
        <v>3</v>
      </c>
      <c r="B92">
        <v>1.21</v>
      </c>
    </row>
    <row r="93" spans="1:2">
      <c r="A93">
        <v>3.25</v>
      </c>
      <c r="B93">
        <v>1.03</v>
      </c>
    </row>
    <row r="94" spans="1:2">
      <c r="A94">
        <v>3.5</v>
      </c>
      <c r="B94">
        <v>1.54</v>
      </c>
    </row>
    <row r="95" spans="1:2">
      <c r="A95">
        <v>3.75</v>
      </c>
      <c r="B95">
        <v>1.54</v>
      </c>
    </row>
    <row r="96" spans="1:2">
      <c r="A96">
        <v>4</v>
      </c>
      <c r="B96">
        <v>1.54</v>
      </c>
    </row>
    <row r="97" spans="1:2">
      <c r="A97">
        <v>4.25</v>
      </c>
      <c r="B97">
        <v>1.39</v>
      </c>
    </row>
    <row r="98" spans="1:2">
      <c r="A98">
        <v>4.5</v>
      </c>
      <c r="B98">
        <v>1.1000000000000001</v>
      </c>
    </row>
    <row r="99" spans="1:2">
      <c r="A99">
        <v>4.75</v>
      </c>
      <c r="B99">
        <v>0.84</v>
      </c>
    </row>
    <row r="100" spans="1:2">
      <c r="A100">
        <v>5</v>
      </c>
      <c r="B100">
        <v>1.75</v>
      </c>
    </row>
    <row r="101" spans="1:2">
      <c r="A101">
        <v>5.25</v>
      </c>
      <c r="B101">
        <v>0.93</v>
      </c>
    </row>
    <row r="102" spans="1:2">
      <c r="A102">
        <v>5.5</v>
      </c>
      <c r="B102">
        <v>1.04</v>
      </c>
    </row>
    <row r="103" spans="1:2">
      <c r="A103">
        <v>5.75</v>
      </c>
      <c r="B103">
        <v>1.03</v>
      </c>
    </row>
    <row r="104" spans="1:2">
      <c r="A104">
        <v>6</v>
      </c>
      <c r="B104">
        <v>1.17</v>
      </c>
    </row>
    <row r="105" spans="1:2">
      <c r="A105">
        <v>6.25</v>
      </c>
      <c r="B105">
        <v>0.99</v>
      </c>
    </row>
    <row r="106" spans="1:2">
      <c r="A106">
        <v>6.5</v>
      </c>
      <c r="B106">
        <v>1.19</v>
      </c>
    </row>
    <row r="107" spans="1:2">
      <c r="A107">
        <v>6.75</v>
      </c>
      <c r="B107">
        <v>1.29</v>
      </c>
    </row>
    <row r="108" spans="1:2">
      <c r="A108">
        <v>7</v>
      </c>
      <c r="B108">
        <v>1.1399999999999999</v>
      </c>
    </row>
    <row r="109" spans="1:2">
      <c r="A109">
        <v>7.25</v>
      </c>
      <c r="B109">
        <v>0.69</v>
      </c>
    </row>
    <row r="110" spans="1:2">
      <c r="A110">
        <v>7.5</v>
      </c>
      <c r="B110">
        <v>1.81</v>
      </c>
    </row>
    <row r="111" spans="1:2">
      <c r="A111">
        <v>7.75</v>
      </c>
      <c r="B111">
        <v>1.77</v>
      </c>
    </row>
    <row r="112" spans="1:2">
      <c r="A112">
        <v>8</v>
      </c>
      <c r="B112">
        <v>1.54</v>
      </c>
    </row>
    <row r="113" spans="1:2">
      <c r="A113">
        <v>8.25</v>
      </c>
      <c r="B113">
        <v>2.2799999999999998</v>
      </c>
    </row>
    <row r="114" spans="1:2">
      <c r="A114">
        <v>8.5</v>
      </c>
      <c r="B114">
        <v>2.41</v>
      </c>
    </row>
    <row r="115" spans="1:2">
      <c r="A115">
        <v>8.75</v>
      </c>
      <c r="B115">
        <v>2.39</v>
      </c>
    </row>
    <row r="116" spans="1:2">
      <c r="A116">
        <v>21</v>
      </c>
    </row>
    <row r="117" spans="1:2">
      <c r="A117">
        <v>28</v>
      </c>
      <c r="B117">
        <v>0</v>
      </c>
    </row>
    <row r="118" spans="1:2">
      <c r="A118">
        <v>0.14000000000000001</v>
      </c>
      <c r="B118">
        <v>0.41</v>
      </c>
    </row>
    <row r="119" spans="1:2">
      <c r="A119">
        <v>0.25</v>
      </c>
      <c r="B119">
        <v>0.96</v>
      </c>
    </row>
    <row r="120" spans="1:2">
      <c r="A120" s="24">
        <v>0.5</v>
      </c>
      <c r="B120">
        <v>0.93</v>
      </c>
    </row>
    <row r="121" spans="1:2">
      <c r="A121">
        <v>0.75</v>
      </c>
      <c r="B121">
        <v>0.41</v>
      </c>
    </row>
    <row r="122" spans="1:2">
      <c r="A122">
        <v>0.79</v>
      </c>
      <c r="B122">
        <v>0.41</v>
      </c>
    </row>
    <row r="123" spans="1:2">
      <c r="A123">
        <v>0.83</v>
      </c>
      <c r="B123">
        <v>0.69</v>
      </c>
    </row>
    <row r="124" spans="1:2">
      <c r="A124">
        <v>1</v>
      </c>
      <c r="B124">
        <v>1.03</v>
      </c>
    </row>
    <row r="125" spans="1:2">
      <c r="A125">
        <v>1.25</v>
      </c>
      <c r="B125">
        <v>0.93</v>
      </c>
    </row>
    <row r="126" spans="1:2">
      <c r="A126">
        <v>1.5</v>
      </c>
      <c r="B126">
        <v>1.03</v>
      </c>
    </row>
    <row r="127" spans="1:2">
      <c r="A127">
        <v>1.75</v>
      </c>
      <c r="B127">
        <v>0.98</v>
      </c>
    </row>
    <row r="128" spans="1:2">
      <c r="A128">
        <v>2</v>
      </c>
      <c r="B128">
        <v>0.98</v>
      </c>
    </row>
    <row r="129" spans="1:2">
      <c r="A129">
        <v>2.25</v>
      </c>
      <c r="B129">
        <v>0.93</v>
      </c>
    </row>
    <row r="130" spans="1:2">
      <c r="A130">
        <v>2.3199999999999998</v>
      </c>
      <c r="B130">
        <v>0.69</v>
      </c>
    </row>
    <row r="131" spans="1:2">
      <c r="A131">
        <v>2.57</v>
      </c>
      <c r="B131">
        <v>0.93</v>
      </c>
    </row>
    <row r="132" spans="1:2">
      <c r="A132">
        <v>2.82</v>
      </c>
      <c r="B132">
        <v>1.03</v>
      </c>
    </row>
    <row r="133" spans="1:2">
      <c r="A133">
        <v>3.07</v>
      </c>
      <c r="B133">
        <v>1.1200000000000001</v>
      </c>
    </row>
    <row r="134" spans="1:2">
      <c r="A134">
        <v>3.32</v>
      </c>
      <c r="B134">
        <v>1.39</v>
      </c>
    </row>
    <row r="135" spans="1:2">
      <c r="A135">
        <v>3.57</v>
      </c>
      <c r="B135">
        <v>1.54</v>
      </c>
    </row>
    <row r="136" spans="1:2">
      <c r="A136">
        <v>3.82</v>
      </c>
      <c r="B136">
        <v>1.08</v>
      </c>
    </row>
    <row r="137" spans="1:2">
      <c r="A137">
        <v>4.07</v>
      </c>
      <c r="B137">
        <v>1.21</v>
      </c>
    </row>
    <row r="138" spans="1:2">
      <c r="A138">
        <v>4.21</v>
      </c>
      <c r="B138">
        <v>1.23</v>
      </c>
    </row>
    <row r="139" spans="1:2">
      <c r="A139">
        <v>17</v>
      </c>
    </row>
    <row r="140" spans="1:2">
      <c r="A140">
        <v>32</v>
      </c>
      <c r="B140">
        <v>0</v>
      </c>
    </row>
    <row r="141" spans="1:2">
      <c r="A141">
        <v>0.13</v>
      </c>
      <c r="B141">
        <v>0.41</v>
      </c>
    </row>
    <row r="142" spans="1:2">
      <c r="A142">
        <v>0.25</v>
      </c>
      <c r="B142">
        <v>0.94</v>
      </c>
    </row>
    <row r="143" spans="1:2">
      <c r="A143" s="24">
        <v>0.5</v>
      </c>
      <c r="B143">
        <v>1.03</v>
      </c>
    </row>
    <row r="144" spans="1:2">
      <c r="A144">
        <v>0.75</v>
      </c>
      <c r="B144">
        <v>1.1200000000000001</v>
      </c>
    </row>
    <row r="145" spans="1:2">
      <c r="A145">
        <v>1</v>
      </c>
      <c r="B145">
        <v>1.1200000000000001</v>
      </c>
    </row>
    <row r="146" spans="1:2">
      <c r="A146">
        <v>1.1000000000000001</v>
      </c>
      <c r="B146">
        <v>0.69</v>
      </c>
    </row>
    <row r="147" spans="1:2">
      <c r="A147">
        <v>1.25</v>
      </c>
      <c r="B147">
        <v>0.98</v>
      </c>
    </row>
    <row r="148" spans="1:2">
      <c r="A148">
        <v>1.5</v>
      </c>
      <c r="B148">
        <v>1.03</v>
      </c>
    </row>
    <row r="149" spans="1:2">
      <c r="A149">
        <v>1.55</v>
      </c>
      <c r="B149">
        <v>0.69</v>
      </c>
    </row>
    <row r="150" spans="1:2">
      <c r="A150">
        <v>1.75</v>
      </c>
      <c r="B150">
        <v>1.04</v>
      </c>
    </row>
    <row r="151" spans="1:2">
      <c r="A151">
        <v>2</v>
      </c>
      <c r="B151">
        <v>0.98</v>
      </c>
    </row>
    <row r="152" spans="1:2">
      <c r="A152">
        <v>2.25</v>
      </c>
      <c r="B152">
        <v>1.21</v>
      </c>
    </row>
    <row r="153" spans="1:2">
      <c r="A153">
        <v>2.42</v>
      </c>
      <c r="B153">
        <v>0.69</v>
      </c>
    </row>
    <row r="154" spans="1:2">
      <c r="A154">
        <v>2.5</v>
      </c>
      <c r="B154">
        <v>1.04</v>
      </c>
    </row>
    <row r="155" spans="1:2">
      <c r="A155">
        <v>2.75</v>
      </c>
      <c r="B155">
        <v>1.1200000000000001</v>
      </c>
    </row>
    <row r="156" spans="1:2">
      <c r="A156">
        <v>3</v>
      </c>
      <c r="B156">
        <v>1.84</v>
      </c>
    </row>
    <row r="157" spans="1:2">
      <c r="A157">
        <v>3.13</v>
      </c>
      <c r="B157">
        <v>1.89</v>
      </c>
    </row>
    <row r="158" spans="1:2">
      <c r="A158">
        <v>15</v>
      </c>
    </row>
    <row r="159" spans="1:2">
      <c r="A159">
        <v>36</v>
      </c>
      <c r="B159">
        <v>0</v>
      </c>
    </row>
    <row r="160" spans="1:2">
      <c r="A160">
        <v>0.14000000000000001</v>
      </c>
      <c r="B160">
        <v>0.69</v>
      </c>
    </row>
    <row r="161" spans="1:2">
      <c r="A161">
        <v>0.25</v>
      </c>
      <c r="B161">
        <v>1.17</v>
      </c>
    </row>
    <row r="162" spans="1:2">
      <c r="A162" s="24">
        <v>0.5</v>
      </c>
      <c r="B162">
        <v>1.08</v>
      </c>
    </row>
    <row r="163" spans="1:2">
      <c r="A163">
        <v>0.54</v>
      </c>
      <c r="B163">
        <v>0.69</v>
      </c>
    </row>
    <row r="164" spans="1:2">
      <c r="A164">
        <v>0.75</v>
      </c>
      <c r="B164">
        <v>1.08</v>
      </c>
    </row>
    <row r="165" spans="1:2">
      <c r="A165">
        <v>1</v>
      </c>
      <c r="B165">
        <v>1.08</v>
      </c>
    </row>
    <row r="166" spans="1:2">
      <c r="A166">
        <v>1.25</v>
      </c>
      <c r="B166">
        <v>1.03</v>
      </c>
    </row>
    <row r="167" spans="1:2">
      <c r="A167">
        <v>1.5</v>
      </c>
      <c r="B167">
        <v>1.03</v>
      </c>
    </row>
    <row r="168" spans="1:2">
      <c r="A168">
        <v>1.75</v>
      </c>
      <c r="B168">
        <v>1.1200000000000001</v>
      </c>
    </row>
    <row r="169" spans="1:2">
      <c r="A169">
        <v>2</v>
      </c>
      <c r="B169">
        <v>1.35</v>
      </c>
    </row>
    <row r="170" spans="1:2">
      <c r="A170">
        <v>2.25</v>
      </c>
      <c r="B170">
        <v>1.08</v>
      </c>
    </row>
    <row r="171" spans="1:2">
      <c r="A171">
        <v>2.5</v>
      </c>
      <c r="B171">
        <v>1.21</v>
      </c>
    </row>
    <row r="172" spans="1:2">
      <c r="A172">
        <v>2.59</v>
      </c>
      <c r="B172">
        <v>0.41</v>
      </c>
    </row>
    <row r="173" spans="1:2">
      <c r="A173">
        <v>2.6</v>
      </c>
      <c r="B173">
        <v>0.69</v>
      </c>
    </row>
    <row r="174" spans="1:2">
      <c r="A174">
        <v>2.75</v>
      </c>
      <c r="B174">
        <v>1.21</v>
      </c>
    </row>
    <row r="175" spans="1:2">
      <c r="A175">
        <v>13</v>
      </c>
    </row>
    <row r="176" spans="1:2">
      <c r="A176">
        <v>40</v>
      </c>
      <c r="B176">
        <v>0</v>
      </c>
    </row>
    <row r="177" spans="1:2">
      <c r="A177">
        <v>0.1</v>
      </c>
      <c r="B177">
        <v>0.69</v>
      </c>
    </row>
    <row r="178" spans="1:2">
      <c r="A178">
        <v>0.25</v>
      </c>
      <c r="B178">
        <v>0.98</v>
      </c>
    </row>
    <row r="179" spans="1:2">
      <c r="A179" s="24">
        <v>0.5</v>
      </c>
      <c r="B179">
        <v>1.17</v>
      </c>
    </row>
    <row r="180" spans="1:2">
      <c r="A180">
        <v>0.75</v>
      </c>
      <c r="B180">
        <v>0.98</v>
      </c>
    </row>
    <row r="181" spans="1:2">
      <c r="A181">
        <v>1</v>
      </c>
      <c r="B181">
        <v>1.17</v>
      </c>
    </row>
    <row r="182" spans="1:2">
      <c r="A182">
        <v>1.25</v>
      </c>
      <c r="B182">
        <v>1.17</v>
      </c>
    </row>
    <row r="183" spans="1:2">
      <c r="A183">
        <v>1.5</v>
      </c>
      <c r="B183">
        <v>0.98</v>
      </c>
    </row>
    <row r="184" spans="1:2">
      <c r="A184">
        <v>1.75</v>
      </c>
      <c r="B184">
        <v>0.93</v>
      </c>
    </row>
    <row r="185" spans="1:2">
      <c r="A185">
        <v>2</v>
      </c>
      <c r="B185">
        <v>1.17</v>
      </c>
    </row>
    <row r="186" spans="1:2">
      <c r="A186">
        <v>2.25</v>
      </c>
      <c r="B186">
        <v>1.1200000000000001</v>
      </c>
    </row>
    <row r="187" spans="1:2">
      <c r="A187">
        <v>2.5</v>
      </c>
      <c r="B187">
        <v>1.48</v>
      </c>
    </row>
    <row r="188" spans="1:2">
      <c r="A188">
        <v>2.75</v>
      </c>
      <c r="B188">
        <v>1.28</v>
      </c>
    </row>
    <row r="189" spans="1:2">
      <c r="A189">
        <v>3</v>
      </c>
      <c r="B189">
        <v>1.65</v>
      </c>
    </row>
    <row r="190" spans="1:2">
      <c r="A190">
        <v>26</v>
      </c>
    </row>
    <row r="191" spans="1:2">
      <c r="A191">
        <v>44</v>
      </c>
      <c r="B191">
        <v>0</v>
      </c>
    </row>
    <row r="192" spans="1:2">
      <c r="A192">
        <v>0.19</v>
      </c>
      <c r="B192">
        <v>0.69</v>
      </c>
    </row>
    <row r="193" spans="1:2">
      <c r="A193">
        <v>0.25</v>
      </c>
      <c r="B193">
        <v>1.95</v>
      </c>
    </row>
    <row r="194" spans="1:2">
      <c r="A194">
        <v>0.5</v>
      </c>
      <c r="B194">
        <v>1.21</v>
      </c>
    </row>
    <row r="195" spans="1:2">
      <c r="A195" s="24">
        <v>0.51</v>
      </c>
      <c r="B195">
        <v>0.41</v>
      </c>
    </row>
    <row r="196" spans="1:2">
      <c r="A196">
        <v>0.75</v>
      </c>
      <c r="B196">
        <v>1.18</v>
      </c>
    </row>
    <row r="197" spans="1:2">
      <c r="A197">
        <v>1</v>
      </c>
      <c r="B197">
        <v>1.28</v>
      </c>
    </row>
    <row r="198" spans="1:2">
      <c r="A198">
        <v>1.25</v>
      </c>
      <c r="B198">
        <v>1.88</v>
      </c>
    </row>
    <row r="199" spans="1:2">
      <c r="A199">
        <v>1.5</v>
      </c>
      <c r="B199">
        <v>1.28</v>
      </c>
    </row>
    <row r="200" spans="1:2">
      <c r="A200">
        <v>1.75</v>
      </c>
      <c r="B200">
        <v>1.1200000000000001</v>
      </c>
    </row>
    <row r="201" spans="1:2">
      <c r="A201">
        <v>2</v>
      </c>
      <c r="B201">
        <v>1.08</v>
      </c>
    </row>
    <row r="202" spans="1:2">
      <c r="A202">
        <v>2.25</v>
      </c>
      <c r="B202">
        <v>1.32</v>
      </c>
    </row>
    <row r="203" spans="1:2">
      <c r="A203">
        <v>2.5</v>
      </c>
      <c r="B203">
        <v>1.6</v>
      </c>
    </row>
    <row r="204" spans="1:2">
      <c r="A204">
        <v>2.75</v>
      </c>
      <c r="B204">
        <v>1.21</v>
      </c>
    </row>
    <row r="205" spans="1:2">
      <c r="A205">
        <v>3</v>
      </c>
      <c r="B205">
        <v>1.94</v>
      </c>
    </row>
    <row r="206" spans="1:2">
      <c r="A206">
        <v>3.25</v>
      </c>
      <c r="B206">
        <v>1.65</v>
      </c>
    </row>
    <row r="207" spans="1:2">
      <c r="A207">
        <v>3.5</v>
      </c>
      <c r="B207">
        <v>1.25</v>
      </c>
    </row>
    <row r="208" spans="1:2">
      <c r="A208">
        <v>3.75</v>
      </c>
      <c r="B208">
        <v>1.28</v>
      </c>
    </row>
    <row r="209" spans="1:2">
      <c r="A209">
        <v>4</v>
      </c>
      <c r="B209">
        <v>1.21</v>
      </c>
    </row>
    <row r="210" spans="1:2">
      <c r="A210">
        <v>4.43</v>
      </c>
      <c r="B210">
        <v>0.69</v>
      </c>
    </row>
    <row r="211" spans="1:2">
      <c r="A211">
        <v>4.5</v>
      </c>
      <c r="B211">
        <v>1.91</v>
      </c>
    </row>
    <row r="212" spans="1:2">
      <c r="A212">
        <v>4.75</v>
      </c>
      <c r="B212">
        <v>1.35</v>
      </c>
    </row>
    <row r="213" spans="1:2">
      <c r="A213">
        <v>5</v>
      </c>
      <c r="B213">
        <v>0.93</v>
      </c>
    </row>
    <row r="214" spans="1:2">
      <c r="A214">
        <v>5.25</v>
      </c>
      <c r="B214">
        <v>1.7</v>
      </c>
    </row>
    <row r="215" spans="1:2">
      <c r="A215">
        <v>5.5</v>
      </c>
      <c r="B215">
        <v>1.54</v>
      </c>
    </row>
    <row r="216" spans="1:2">
      <c r="A216">
        <v>5.75</v>
      </c>
      <c r="B216">
        <v>1.1200000000000001</v>
      </c>
    </row>
    <row r="217" spans="1:2">
      <c r="A217">
        <v>5.79</v>
      </c>
      <c r="B217">
        <v>1.68</v>
      </c>
    </row>
    <row r="218" spans="1:2">
      <c r="A218">
        <v>19</v>
      </c>
    </row>
    <row r="219" spans="1:2">
      <c r="A219">
        <v>48</v>
      </c>
      <c r="B219">
        <v>0</v>
      </c>
    </row>
    <row r="220" spans="1:2">
      <c r="A220">
        <v>0.1</v>
      </c>
      <c r="B220">
        <v>0</v>
      </c>
    </row>
    <row r="221" spans="1:2">
      <c r="A221">
        <v>0.25</v>
      </c>
      <c r="B221">
        <v>0.98</v>
      </c>
    </row>
    <row r="222" spans="1:2">
      <c r="A222">
        <v>0.5</v>
      </c>
      <c r="B222">
        <v>0.98</v>
      </c>
    </row>
    <row r="223" spans="1:2">
      <c r="A223" s="24">
        <v>0.75</v>
      </c>
      <c r="B223">
        <v>1.03</v>
      </c>
    </row>
    <row r="224" spans="1:2">
      <c r="A224">
        <v>1</v>
      </c>
      <c r="B224">
        <v>1.48</v>
      </c>
    </row>
    <row r="225" spans="1:2">
      <c r="A225">
        <v>1.25</v>
      </c>
      <c r="B225">
        <v>1.48</v>
      </c>
    </row>
    <row r="226" spans="1:2">
      <c r="A226">
        <v>1.5</v>
      </c>
      <c r="B226">
        <v>1.42</v>
      </c>
    </row>
    <row r="227" spans="1:2">
      <c r="A227">
        <v>1.75</v>
      </c>
      <c r="B227">
        <v>1.1200000000000001</v>
      </c>
    </row>
    <row r="228" spans="1:2">
      <c r="A228">
        <v>2</v>
      </c>
      <c r="B228">
        <v>1.03</v>
      </c>
    </row>
    <row r="229" spans="1:2">
      <c r="A229">
        <v>2.25</v>
      </c>
      <c r="B229">
        <v>1.03</v>
      </c>
    </row>
    <row r="230" spans="1:2">
      <c r="A230">
        <v>2.5</v>
      </c>
      <c r="B230">
        <v>1.54</v>
      </c>
    </row>
    <row r="231" spans="1:2">
      <c r="A231">
        <v>2.75</v>
      </c>
      <c r="B231">
        <v>1.35</v>
      </c>
    </row>
    <row r="232" spans="1:2">
      <c r="A232">
        <v>3</v>
      </c>
      <c r="B232">
        <v>1.63</v>
      </c>
    </row>
    <row r="233" spans="1:2">
      <c r="A233">
        <v>3.25</v>
      </c>
      <c r="B233">
        <v>1.21</v>
      </c>
    </row>
    <row r="234" spans="1:2">
      <c r="A234">
        <v>3.5</v>
      </c>
      <c r="B234">
        <v>1.54</v>
      </c>
    </row>
    <row r="235" spans="1:2">
      <c r="A235">
        <v>3.56</v>
      </c>
      <c r="B235">
        <v>0.69</v>
      </c>
    </row>
    <row r="236" spans="1:2">
      <c r="A236">
        <v>3.75</v>
      </c>
      <c r="B236">
        <v>1.33</v>
      </c>
    </row>
    <row r="237" spans="1:2">
      <c r="A237">
        <v>4</v>
      </c>
      <c r="B237">
        <v>1.1200000000000001</v>
      </c>
    </row>
    <row r="238" spans="1:2">
      <c r="A238">
        <v>4.2300000000000004</v>
      </c>
      <c r="B238">
        <v>1.06</v>
      </c>
    </row>
    <row r="239" spans="1:2">
      <c r="A239">
        <v>15</v>
      </c>
    </row>
    <row r="240" spans="1:2">
      <c r="A240">
        <v>52</v>
      </c>
      <c r="B240">
        <v>0</v>
      </c>
    </row>
    <row r="241" spans="1:2">
      <c r="A241">
        <v>0.25</v>
      </c>
      <c r="B241">
        <v>0.93</v>
      </c>
    </row>
    <row r="242" spans="1:2">
      <c r="A242">
        <v>0.5</v>
      </c>
      <c r="B242">
        <v>1.03</v>
      </c>
    </row>
    <row r="243" spans="1:2">
      <c r="A243">
        <v>0.75</v>
      </c>
      <c r="B243">
        <v>1.03</v>
      </c>
    </row>
    <row r="244" spans="1:2">
      <c r="A244" s="24">
        <v>1</v>
      </c>
      <c r="B244">
        <v>1.25</v>
      </c>
    </row>
    <row r="245" spans="1:2">
      <c r="A245">
        <v>1.25</v>
      </c>
      <c r="B245">
        <v>1.1200000000000001</v>
      </c>
    </row>
    <row r="246" spans="1:2">
      <c r="A246">
        <v>1.5</v>
      </c>
      <c r="B246">
        <v>1.03</v>
      </c>
    </row>
    <row r="247" spans="1:2">
      <c r="A247">
        <v>1.75</v>
      </c>
      <c r="B247">
        <v>0.98</v>
      </c>
    </row>
    <row r="248" spans="1:2">
      <c r="A248">
        <v>2</v>
      </c>
      <c r="B248">
        <v>0.98</v>
      </c>
    </row>
    <row r="249" spans="1:2">
      <c r="A249">
        <v>2.25</v>
      </c>
      <c r="B249">
        <v>1.03</v>
      </c>
    </row>
    <row r="250" spans="1:2">
      <c r="A250">
        <v>2.5</v>
      </c>
      <c r="B250">
        <v>1.45</v>
      </c>
    </row>
    <row r="251" spans="1:2">
      <c r="A251">
        <v>2.75</v>
      </c>
      <c r="B251">
        <v>1.1200000000000001</v>
      </c>
    </row>
    <row r="252" spans="1:2">
      <c r="A252">
        <v>3</v>
      </c>
      <c r="B252">
        <v>1.92</v>
      </c>
    </row>
    <row r="253" spans="1:2">
      <c r="A253">
        <v>3.25</v>
      </c>
      <c r="B253">
        <v>1.92</v>
      </c>
    </row>
    <row r="254" spans="1:2">
      <c r="A254">
        <v>3.5</v>
      </c>
      <c r="B254">
        <v>1.48</v>
      </c>
    </row>
    <row r="255" spans="1:2">
      <c r="A255">
        <v>3.66</v>
      </c>
      <c r="B255">
        <v>1.3</v>
      </c>
    </row>
    <row r="256" spans="1:2">
      <c r="A256">
        <v>15</v>
      </c>
    </row>
    <row r="257" spans="1:2">
      <c r="A257">
        <v>56</v>
      </c>
      <c r="B257">
        <v>0</v>
      </c>
    </row>
    <row r="258" spans="1:2">
      <c r="A258">
        <v>0.17</v>
      </c>
      <c r="B258">
        <v>0.69</v>
      </c>
    </row>
    <row r="259" spans="1:2">
      <c r="A259">
        <v>0.25</v>
      </c>
      <c r="B259">
        <v>1.04</v>
      </c>
    </row>
    <row r="260" spans="1:2">
      <c r="A260">
        <v>0.5</v>
      </c>
      <c r="B260">
        <v>1.17</v>
      </c>
    </row>
    <row r="261" spans="1:2">
      <c r="A261" s="24">
        <v>0.75</v>
      </c>
      <c r="B261">
        <v>1.1200000000000001</v>
      </c>
    </row>
    <row r="262" spans="1:2">
      <c r="A262">
        <v>1</v>
      </c>
      <c r="B262">
        <v>1.03</v>
      </c>
    </row>
    <row r="263" spans="1:2">
      <c r="A263">
        <v>1.25</v>
      </c>
      <c r="B263">
        <v>0.69</v>
      </c>
    </row>
    <row r="264" spans="1:2">
      <c r="A264">
        <v>1.5</v>
      </c>
      <c r="B264">
        <v>0.93</v>
      </c>
    </row>
    <row r="265" spans="1:2">
      <c r="A265">
        <v>1.93</v>
      </c>
      <c r="B265">
        <v>0.9</v>
      </c>
    </row>
    <row r="266" spans="1:2">
      <c r="A266">
        <v>2</v>
      </c>
      <c r="B266">
        <v>1.08</v>
      </c>
    </row>
    <row r="267" spans="1:2">
      <c r="A267">
        <v>2.25</v>
      </c>
      <c r="B267">
        <v>1.03</v>
      </c>
    </row>
    <row r="268" spans="1:2">
      <c r="A268">
        <v>2.5</v>
      </c>
      <c r="B268">
        <v>1.54</v>
      </c>
    </row>
    <row r="269" spans="1:2">
      <c r="A269">
        <v>2.75</v>
      </c>
      <c r="B269">
        <v>1.6</v>
      </c>
    </row>
    <row r="270" spans="1:2">
      <c r="A270">
        <v>3</v>
      </c>
      <c r="B270">
        <v>2.13</v>
      </c>
    </row>
    <row r="271" spans="1:2">
      <c r="A271">
        <v>3.25</v>
      </c>
      <c r="B271">
        <v>1.42</v>
      </c>
    </row>
    <row r="272" spans="1:2">
      <c r="A272">
        <v>3.5</v>
      </c>
      <c r="B272">
        <v>1.57</v>
      </c>
    </row>
    <row r="273" spans="1:2">
      <c r="A273">
        <v>22</v>
      </c>
    </row>
    <row r="274" spans="1:2">
      <c r="A274">
        <v>60</v>
      </c>
      <c r="B274">
        <v>0</v>
      </c>
    </row>
    <row r="275" spans="1:2">
      <c r="A275">
        <v>0.1</v>
      </c>
      <c r="B275">
        <v>0.69</v>
      </c>
    </row>
    <row r="276" spans="1:2">
      <c r="A276">
        <v>0.25</v>
      </c>
      <c r="B276">
        <v>0.98</v>
      </c>
    </row>
    <row r="277" spans="1:2">
      <c r="A277">
        <v>0.5</v>
      </c>
      <c r="B277">
        <v>0.98</v>
      </c>
    </row>
    <row r="278" spans="1:2">
      <c r="A278">
        <v>0.75</v>
      </c>
      <c r="B278">
        <v>0.98</v>
      </c>
    </row>
    <row r="279" spans="1:2">
      <c r="A279" s="24">
        <v>1</v>
      </c>
      <c r="B279">
        <v>1.03</v>
      </c>
    </row>
    <row r="280" spans="1:2">
      <c r="A280">
        <v>1.06</v>
      </c>
      <c r="B280">
        <v>0.69</v>
      </c>
    </row>
    <row r="281" spans="1:2">
      <c r="A281">
        <v>1.25</v>
      </c>
      <c r="B281">
        <v>0.93</v>
      </c>
    </row>
    <row r="282" spans="1:2">
      <c r="A282">
        <v>1.5</v>
      </c>
      <c r="B282">
        <v>1.03</v>
      </c>
    </row>
    <row r="283" spans="1:2">
      <c r="A283">
        <v>1.75</v>
      </c>
      <c r="B283">
        <v>0.98</v>
      </c>
    </row>
    <row r="284" spans="1:2">
      <c r="A284">
        <v>1.92</v>
      </c>
      <c r="B284">
        <v>0.69</v>
      </c>
    </row>
    <row r="285" spans="1:2">
      <c r="A285">
        <v>2</v>
      </c>
      <c r="B285">
        <v>1.04</v>
      </c>
    </row>
    <row r="286" spans="1:2">
      <c r="A286">
        <v>2.25</v>
      </c>
      <c r="B286">
        <v>1.03</v>
      </c>
    </row>
    <row r="287" spans="1:2">
      <c r="A287">
        <v>2.5</v>
      </c>
      <c r="B287">
        <v>1.6</v>
      </c>
    </row>
    <row r="288" spans="1:2">
      <c r="A288">
        <v>2.75</v>
      </c>
      <c r="B288">
        <v>1.7</v>
      </c>
    </row>
    <row r="289" spans="1:2">
      <c r="A289">
        <v>3</v>
      </c>
      <c r="B289">
        <v>2.27</v>
      </c>
    </row>
    <row r="290" spans="1:2">
      <c r="A290">
        <v>3.25</v>
      </c>
      <c r="B290">
        <v>1.6</v>
      </c>
    </row>
    <row r="291" spans="1:2">
      <c r="A291">
        <v>3.5</v>
      </c>
      <c r="B291">
        <v>1.7</v>
      </c>
    </row>
    <row r="292" spans="1:2">
      <c r="A292">
        <v>3.75</v>
      </c>
      <c r="B292">
        <v>1.51</v>
      </c>
    </row>
    <row r="293" spans="1:2">
      <c r="A293">
        <v>4</v>
      </c>
      <c r="B293">
        <v>1.51</v>
      </c>
    </row>
    <row r="294" spans="1:2">
      <c r="A294">
        <v>4.25</v>
      </c>
      <c r="B294">
        <v>2.15</v>
      </c>
    </row>
    <row r="295" spans="1:2">
      <c r="A295">
        <v>4.5</v>
      </c>
      <c r="B295">
        <v>0.82</v>
      </c>
    </row>
    <row r="296" spans="1:2">
      <c r="A296">
        <v>4.54</v>
      </c>
      <c r="B296">
        <v>0.69</v>
      </c>
    </row>
    <row r="297" spans="1:2">
      <c r="A297">
        <v>12</v>
      </c>
    </row>
    <row r="298" spans="1:2">
      <c r="A298">
        <v>80</v>
      </c>
      <c r="B298">
        <v>0</v>
      </c>
    </row>
    <row r="299" spans="1:2">
      <c r="A299">
        <v>0.2</v>
      </c>
      <c r="B299">
        <v>0.69</v>
      </c>
    </row>
    <row r="300" spans="1:2">
      <c r="A300">
        <v>0.25</v>
      </c>
      <c r="B300">
        <v>0.98</v>
      </c>
    </row>
    <row r="301" spans="1:2">
      <c r="A301">
        <v>0.5</v>
      </c>
      <c r="B301">
        <v>1.1200000000000001</v>
      </c>
    </row>
    <row r="302" spans="1:2">
      <c r="A302">
        <v>0.75</v>
      </c>
      <c r="B302">
        <v>0.88</v>
      </c>
    </row>
    <row r="303" spans="1:2">
      <c r="A303" s="24">
        <v>1</v>
      </c>
      <c r="B303">
        <v>1.32</v>
      </c>
    </row>
    <row r="304" spans="1:2">
      <c r="A304">
        <v>1.25</v>
      </c>
      <c r="B304">
        <v>1.08</v>
      </c>
    </row>
    <row r="305" spans="1:2">
      <c r="A305">
        <v>1.5</v>
      </c>
      <c r="B305">
        <v>1.08</v>
      </c>
    </row>
    <row r="306" spans="1:2">
      <c r="A306">
        <v>1.75</v>
      </c>
      <c r="B306">
        <v>1.17</v>
      </c>
    </row>
    <row r="307" spans="1:2">
      <c r="A307">
        <v>2</v>
      </c>
      <c r="B307">
        <v>1.35</v>
      </c>
    </row>
    <row r="308" spans="1:2">
      <c r="A308">
        <v>2.25</v>
      </c>
      <c r="B308">
        <v>1.35</v>
      </c>
    </row>
    <row r="309" spans="1:2">
      <c r="A309">
        <v>2.5</v>
      </c>
      <c r="B309">
        <v>1.1200000000000001</v>
      </c>
    </row>
    <row r="310" spans="1:2">
      <c r="A310">
        <v>2.65</v>
      </c>
      <c r="B310">
        <v>2.7</v>
      </c>
    </row>
    <row r="311" spans="1:2">
      <c r="A311">
        <v>8</v>
      </c>
    </row>
    <row r="312" spans="1:2">
      <c r="A312">
        <v>100</v>
      </c>
      <c r="B312">
        <v>0</v>
      </c>
    </row>
    <row r="313" spans="1:2">
      <c r="A313">
        <v>0.15</v>
      </c>
      <c r="B313">
        <v>0.41</v>
      </c>
    </row>
    <row r="314" spans="1:2">
      <c r="A314">
        <v>0.45</v>
      </c>
      <c r="B314">
        <v>0.54</v>
      </c>
    </row>
    <row r="315" spans="1:2">
      <c r="A315">
        <v>0.5</v>
      </c>
      <c r="B315">
        <v>1.04</v>
      </c>
    </row>
    <row r="316" spans="1:2">
      <c r="A316">
        <v>0.57000000000000006</v>
      </c>
      <c r="B316">
        <v>0.41</v>
      </c>
    </row>
    <row r="317" spans="1:2">
      <c r="A317" s="24">
        <v>0.63</v>
      </c>
      <c r="B317">
        <v>0.69</v>
      </c>
    </row>
    <row r="318" spans="1:2">
      <c r="A318">
        <v>0.75</v>
      </c>
      <c r="B318">
        <v>0.94</v>
      </c>
    </row>
    <row r="319" spans="1:2">
      <c r="A319">
        <v>1</v>
      </c>
      <c r="B319">
        <v>1.08</v>
      </c>
    </row>
    <row r="320" spans="1:2">
      <c r="A320">
        <v>1.25</v>
      </c>
      <c r="B320">
        <v>1.1200000000000001</v>
      </c>
    </row>
    <row r="321" spans="1:2">
      <c r="A321">
        <v>4</v>
      </c>
    </row>
    <row r="322" spans="1:2">
      <c r="A322">
        <v>116</v>
      </c>
      <c r="B322">
        <v>0</v>
      </c>
    </row>
    <row r="323" spans="1:2">
      <c r="A323">
        <v>0.2</v>
      </c>
      <c r="B323">
        <v>0.69</v>
      </c>
    </row>
    <row r="324" spans="1:2">
      <c r="A324">
        <v>0.25</v>
      </c>
      <c r="B324">
        <v>1.21</v>
      </c>
    </row>
    <row r="325" spans="1:2">
      <c r="A325">
        <v>0.5</v>
      </c>
      <c r="B325">
        <v>0.93</v>
      </c>
    </row>
    <row r="326" spans="1:2">
      <c r="A326">
        <v>0.72</v>
      </c>
      <c r="B326">
        <v>0.69</v>
      </c>
    </row>
    <row r="328" spans="1:2">
      <c r="A328" s="24"/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6"/>
  <sheetViews>
    <sheetView workbookViewId="0">
      <selection activeCell="A219" sqref="A219"/>
    </sheetView>
  </sheetViews>
  <sheetFormatPr defaultRowHeight="14.25"/>
  <cols>
    <col min="1" max="1" width="11.125" bestFit="1" customWidth="1"/>
  </cols>
  <sheetData>
    <row r="1" spans="1:4">
      <c r="A1" t="s">
        <v>26</v>
      </c>
    </row>
    <row r="2" spans="1:4">
      <c r="A2">
        <v>16</v>
      </c>
      <c r="C2" t="e">
        <f>LN(B2)</f>
        <v>#NUM!</v>
      </c>
      <c r="D2" t="e">
        <f>ROUND(C2,2)</f>
        <v>#NUM!</v>
      </c>
    </row>
    <row r="3" spans="1:4">
      <c r="A3">
        <v>10</v>
      </c>
      <c r="C3" t="e">
        <f t="shared" ref="C3:C66" si="0">LN(B3)</f>
        <v>#NUM!</v>
      </c>
      <c r="D3" t="e">
        <f t="shared" ref="D3:D66" si="1">ROUND(C3,2)</f>
        <v>#NUM!</v>
      </c>
    </row>
    <row r="4" spans="1:4">
      <c r="A4" s="24">
        <v>0</v>
      </c>
      <c r="B4">
        <v>0</v>
      </c>
      <c r="C4" t="e">
        <f t="shared" si="0"/>
        <v>#NUM!</v>
      </c>
      <c r="D4" t="e">
        <f t="shared" si="1"/>
        <v>#NUM!</v>
      </c>
    </row>
    <row r="5" spans="1:4">
      <c r="A5">
        <v>0.17</v>
      </c>
      <c r="B5" s="14">
        <v>2</v>
      </c>
      <c r="C5">
        <f t="shared" si="0"/>
        <v>0.69314718055994529</v>
      </c>
      <c r="D5">
        <f t="shared" si="1"/>
        <v>0.69</v>
      </c>
    </row>
    <row r="6" spans="1:4">
      <c r="A6">
        <v>0.67</v>
      </c>
      <c r="B6" s="14">
        <v>2.2679999999999998</v>
      </c>
      <c r="C6">
        <f t="shared" si="0"/>
        <v>0.81889838586550556</v>
      </c>
      <c r="D6">
        <f t="shared" si="1"/>
        <v>0.82</v>
      </c>
    </row>
    <row r="7" spans="1:4">
      <c r="A7">
        <v>0.82000000000000006</v>
      </c>
      <c r="B7" s="14">
        <v>1.5</v>
      </c>
      <c r="C7">
        <f t="shared" si="0"/>
        <v>0.40546510810816438</v>
      </c>
      <c r="D7">
        <f t="shared" si="1"/>
        <v>0.41</v>
      </c>
    </row>
    <row r="8" spans="1:4">
      <c r="A8">
        <v>0.97000000000000008</v>
      </c>
      <c r="B8" s="14">
        <v>2</v>
      </c>
      <c r="C8">
        <f t="shared" si="0"/>
        <v>0.69314718055994529</v>
      </c>
      <c r="D8">
        <f t="shared" si="1"/>
        <v>0.69</v>
      </c>
    </row>
    <row r="9" spans="1:4">
      <c r="A9">
        <v>1.1700000000000002</v>
      </c>
      <c r="B9" s="14">
        <v>4.01</v>
      </c>
      <c r="C9">
        <f t="shared" si="0"/>
        <v>1.3887912413184778</v>
      </c>
      <c r="D9">
        <f t="shared" si="1"/>
        <v>1.39</v>
      </c>
    </row>
    <row r="10" spans="1:4">
      <c r="A10">
        <v>1.4200000000000002</v>
      </c>
      <c r="B10" s="14">
        <v>2.536</v>
      </c>
      <c r="C10">
        <f t="shared" si="0"/>
        <v>0.93058803657497946</v>
      </c>
      <c r="D10">
        <f t="shared" si="1"/>
        <v>0.93</v>
      </c>
    </row>
    <row r="11" spans="1:4">
      <c r="A11">
        <v>1.6700000000000002</v>
      </c>
      <c r="B11" s="14">
        <v>2.536</v>
      </c>
      <c r="C11">
        <f t="shared" si="0"/>
        <v>0.93058803657497946</v>
      </c>
      <c r="D11">
        <f t="shared" si="1"/>
        <v>0.93</v>
      </c>
    </row>
    <row r="12" spans="1:4">
      <c r="A12">
        <v>1.9200000000000002</v>
      </c>
      <c r="B12" s="14">
        <v>2.8040000000000003</v>
      </c>
      <c r="C12">
        <f t="shared" si="0"/>
        <v>1.0310469691723438</v>
      </c>
      <c r="D12">
        <f t="shared" si="1"/>
        <v>1.03</v>
      </c>
    </row>
    <row r="13" spans="1:4">
      <c r="A13">
        <v>2.17</v>
      </c>
      <c r="B13" s="14">
        <v>3.34</v>
      </c>
      <c r="C13">
        <f t="shared" si="0"/>
        <v>1.205970806988609</v>
      </c>
      <c r="D13">
        <f t="shared" si="1"/>
        <v>1.21</v>
      </c>
    </row>
    <row r="14" spans="1:4">
      <c r="A14">
        <v>2.37</v>
      </c>
      <c r="B14" s="14">
        <v>9.370000000000001</v>
      </c>
      <c r="C14">
        <f t="shared" si="0"/>
        <v>2.2375130962503311</v>
      </c>
      <c r="D14">
        <f t="shared" si="1"/>
        <v>2.2400000000000002</v>
      </c>
    </row>
    <row r="15" spans="1:4">
      <c r="A15">
        <v>28</v>
      </c>
      <c r="C15" t="e">
        <f t="shared" si="0"/>
        <v>#NUM!</v>
      </c>
      <c r="D15" t="e">
        <f t="shared" si="1"/>
        <v>#NUM!</v>
      </c>
    </row>
    <row r="16" spans="1:4">
      <c r="A16" s="24">
        <v>20</v>
      </c>
      <c r="B16" s="25">
        <v>0</v>
      </c>
      <c r="C16" t="e">
        <f t="shared" si="0"/>
        <v>#NUM!</v>
      </c>
      <c r="D16" t="e">
        <f t="shared" si="1"/>
        <v>#NUM!</v>
      </c>
    </row>
    <row r="17" spans="1:4">
      <c r="A17" s="26">
        <v>0.25</v>
      </c>
      <c r="B17" s="14">
        <v>2.8039999999999998</v>
      </c>
      <c r="C17">
        <f t="shared" si="0"/>
        <v>1.0310469691723436</v>
      </c>
      <c r="D17">
        <f t="shared" si="1"/>
        <v>1.03</v>
      </c>
    </row>
    <row r="18" spans="1:4">
      <c r="A18" s="24">
        <v>0.5</v>
      </c>
      <c r="B18" s="14">
        <v>5.2160000000000002</v>
      </c>
      <c r="C18">
        <f t="shared" si="0"/>
        <v>1.6517308246243518</v>
      </c>
      <c r="D18">
        <f t="shared" si="1"/>
        <v>1.65</v>
      </c>
    </row>
    <row r="19" spans="1:4">
      <c r="A19" s="26">
        <v>0.75</v>
      </c>
      <c r="B19" s="14">
        <v>2.67</v>
      </c>
      <c r="C19">
        <f t="shared" si="0"/>
        <v>0.98207847241215818</v>
      </c>
      <c r="D19">
        <f t="shared" si="1"/>
        <v>0.98</v>
      </c>
    </row>
    <row r="20" spans="1:4">
      <c r="A20" s="25">
        <v>1</v>
      </c>
      <c r="B20" s="14">
        <v>5.2160000000000002</v>
      </c>
      <c r="C20">
        <f t="shared" si="0"/>
        <v>1.6517308246243518</v>
      </c>
      <c r="D20">
        <f t="shared" si="1"/>
        <v>1.65</v>
      </c>
    </row>
    <row r="21" spans="1:4">
      <c r="A21" s="26">
        <v>1.25</v>
      </c>
      <c r="B21" s="14">
        <v>3.34</v>
      </c>
      <c r="C21">
        <f t="shared" si="0"/>
        <v>1.205970806988609</v>
      </c>
      <c r="D21">
        <f t="shared" si="1"/>
        <v>1.21</v>
      </c>
    </row>
    <row r="22" spans="1:4">
      <c r="A22" s="24">
        <v>1.5</v>
      </c>
      <c r="B22" s="14">
        <v>2.8040000000000003</v>
      </c>
      <c r="C22">
        <f t="shared" si="0"/>
        <v>1.0310469691723438</v>
      </c>
      <c r="D22">
        <f t="shared" si="1"/>
        <v>1.03</v>
      </c>
    </row>
    <row r="23" spans="1:4">
      <c r="A23" s="26">
        <v>1.75</v>
      </c>
      <c r="B23" s="14">
        <v>2.8040000000000003</v>
      </c>
      <c r="C23">
        <f t="shared" si="0"/>
        <v>1.0310469691723438</v>
      </c>
      <c r="D23">
        <f t="shared" si="1"/>
        <v>1.03</v>
      </c>
    </row>
    <row r="24" spans="1:4">
      <c r="A24" s="25">
        <v>2</v>
      </c>
      <c r="B24" s="14">
        <v>3.0720000000000001</v>
      </c>
      <c r="C24">
        <f t="shared" si="0"/>
        <v>1.1223288152854258</v>
      </c>
      <c r="D24">
        <f t="shared" si="1"/>
        <v>1.1200000000000001</v>
      </c>
    </row>
    <row r="25" spans="1:4">
      <c r="A25" s="26">
        <v>2.25</v>
      </c>
      <c r="B25" s="14">
        <v>4.1440000000000001</v>
      </c>
      <c r="C25">
        <f t="shared" si="0"/>
        <v>1.4216615049571819</v>
      </c>
      <c r="D25">
        <f t="shared" si="1"/>
        <v>1.42</v>
      </c>
    </row>
    <row r="26" spans="1:4">
      <c r="A26" s="24">
        <v>2.5</v>
      </c>
      <c r="B26" s="14">
        <v>4.2780000000000005</v>
      </c>
      <c r="C26">
        <f t="shared" si="0"/>
        <v>1.4534856106602141</v>
      </c>
      <c r="D26">
        <f t="shared" si="1"/>
        <v>1.45</v>
      </c>
    </row>
    <row r="27" spans="1:4">
      <c r="A27" s="26">
        <v>2.52</v>
      </c>
      <c r="B27" s="14">
        <v>2</v>
      </c>
      <c r="C27">
        <f t="shared" si="0"/>
        <v>0.69314718055994529</v>
      </c>
      <c r="D27">
        <f t="shared" si="1"/>
        <v>0.69</v>
      </c>
    </row>
    <row r="28" spans="1:4">
      <c r="A28" s="26">
        <v>2.75</v>
      </c>
      <c r="B28" s="14">
        <v>3.0195652173913046</v>
      </c>
      <c r="C28">
        <f t="shared" si="0"/>
        <v>1.1051128532712031</v>
      </c>
      <c r="D28">
        <f t="shared" si="1"/>
        <v>1.1100000000000001</v>
      </c>
    </row>
    <row r="29" spans="1:4">
      <c r="A29" s="25">
        <v>3</v>
      </c>
      <c r="B29" s="14">
        <v>3.8760000000000003</v>
      </c>
      <c r="C29">
        <f t="shared" si="0"/>
        <v>1.35480369402852</v>
      </c>
      <c r="D29">
        <f t="shared" si="1"/>
        <v>1.35</v>
      </c>
    </row>
    <row r="30" spans="1:4">
      <c r="A30" s="26">
        <v>3.25</v>
      </c>
      <c r="B30" s="14">
        <v>3.206</v>
      </c>
      <c r="C30">
        <f t="shared" si="0"/>
        <v>1.1650240541873611</v>
      </c>
      <c r="D30">
        <f t="shared" si="1"/>
        <v>1.17</v>
      </c>
    </row>
    <row r="31" spans="1:4">
      <c r="A31" s="24">
        <v>3.5</v>
      </c>
      <c r="B31" s="14">
        <v>4.1440000000000001</v>
      </c>
      <c r="C31">
        <f t="shared" si="0"/>
        <v>1.4216615049571819</v>
      </c>
      <c r="D31">
        <f t="shared" si="1"/>
        <v>1.42</v>
      </c>
    </row>
    <row r="32" spans="1:4">
      <c r="A32" s="26">
        <v>3.75</v>
      </c>
      <c r="B32" s="14">
        <v>8.0300000000000011</v>
      </c>
      <c r="C32">
        <f t="shared" si="0"/>
        <v>2.0831845279586703</v>
      </c>
      <c r="D32">
        <f t="shared" si="1"/>
        <v>2.08</v>
      </c>
    </row>
    <row r="33" spans="1:4">
      <c r="A33" s="25">
        <v>4</v>
      </c>
      <c r="B33" s="14">
        <v>4.68</v>
      </c>
      <c r="C33">
        <f t="shared" si="0"/>
        <v>1.5432981099295553</v>
      </c>
      <c r="D33">
        <f t="shared" si="1"/>
        <v>1.54</v>
      </c>
    </row>
    <row r="34" spans="1:4">
      <c r="A34" s="26">
        <v>4.25</v>
      </c>
      <c r="B34" s="14">
        <v>7.36</v>
      </c>
      <c r="C34">
        <f t="shared" si="0"/>
        <v>1.9960599327407849</v>
      </c>
      <c r="D34">
        <f t="shared" si="1"/>
        <v>2</v>
      </c>
    </row>
    <row r="35" spans="1:4">
      <c r="A35" s="24">
        <v>4.5</v>
      </c>
      <c r="B35" s="14">
        <v>4.68</v>
      </c>
      <c r="C35">
        <f t="shared" si="0"/>
        <v>1.5432981099295553</v>
      </c>
      <c r="D35">
        <f t="shared" si="1"/>
        <v>1.54</v>
      </c>
    </row>
    <row r="36" spans="1:4">
      <c r="A36" s="26">
        <v>4.75</v>
      </c>
      <c r="B36" s="14">
        <v>2.9380000000000002</v>
      </c>
      <c r="C36">
        <f t="shared" si="0"/>
        <v>1.0777290777516857</v>
      </c>
      <c r="D36">
        <f t="shared" si="1"/>
        <v>1.08</v>
      </c>
    </row>
    <row r="37" spans="1:4">
      <c r="A37" s="25">
        <v>5</v>
      </c>
      <c r="B37" s="14">
        <v>2</v>
      </c>
      <c r="C37">
        <f t="shared" si="0"/>
        <v>0.69314718055994529</v>
      </c>
      <c r="D37">
        <f t="shared" si="1"/>
        <v>0.69</v>
      </c>
    </row>
    <row r="38" spans="1:4">
      <c r="A38" s="26">
        <v>5.25</v>
      </c>
      <c r="B38" s="14">
        <v>2</v>
      </c>
      <c r="C38">
        <f t="shared" si="0"/>
        <v>0.69314718055994529</v>
      </c>
      <c r="D38">
        <f t="shared" si="1"/>
        <v>0.69</v>
      </c>
    </row>
    <row r="39" spans="1:4">
      <c r="A39" s="26">
        <v>5.2700000000000005</v>
      </c>
      <c r="B39" s="14">
        <v>2</v>
      </c>
      <c r="C39">
        <f t="shared" si="0"/>
        <v>0.69314718055994529</v>
      </c>
      <c r="D39">
        <f t="shared" si="1"/>
        <v>0.69</v>
      </c>
    </row>
    <row r="40" spans="1:4">
      <c r="A40" s="24">
        <v>5.5</v>
      </c>
      <c r="B40" s="14">
        <v>2.5826086956521737</v>
      </c>
      <c r="C40">
        <f t="shared" si="0"/>
        <v>0.9488000104394495</v>
      </c>
      <c r="D40">
        <f t="shared" si="1"/>
        <v>0.95</v>
      </c>
    </row>
    <row r="41" spans="1:4">
      <c r="A41" s="26">
        <v>5.5200000000000005</v>
      </c>
      <c r="B41" s="14">
        <v>1.5</v>
      </c>
      <c r="C41">
        <f t="shared" si="0"/>
        <v>0.40546510810816438</v>
      </c>
      <c r="D41">
        <f t="shared" si="1"/>
        <v>0.41</v>
      </c>
    </row>
    <row r="42" spans="1:4">
      <c r="A42" s="26">
        <v>5.75</v>
      </c>
      <c r="B42" s="14">
        <v>3.4565217391304346</v>
      </c>
      <c r="C42">
        <f t="shared" si="0"/>
        <v>1.2402628057311365</v>
      </c>
      <c r="D42">
        <f t="shared" si="1"/>
        <v>1.24</v>
      </c>
    </row>
    <row r="43" spans="1:4">
      <c r="A43" s="25">
        <v>6</v>
      </c>
      <c r="B43" s="14">
        <v>3.6080000000000001</v>
      </c>
      <c r="C43">
        <f t="shared" si="0"/>
        <v>1.2831536022003773</v>
      </c>
      <c r="D43">
        <f t="shared" si="1"/>
        <v>1.28</v>
      </c>
    </row>
    <row r="44" spans="1:4">
      <c r="A44" s="14">
        <v>6.125</v>
      </c>
      <c r="B44" s="14">
        <v>12.72</v>
      </c>
      <c r="C44">
        <f t="shared" si="0"/>
        <v>2.5431755579119759</v>
      </c>
      <c r="D44">
        <f t="shared" si="1"/>
        <v>2.54</v>
      </c>
    </row>
    <row r="45" spans="1:4">
      <c r="A45">
        <v>32</v>
      </c>
      <c r="C45" t="e">
        <f t="shared" si="0"/>
        <v>#NUM!</v>
      </c>
      <c r="D45" t="e">
        <f t="shared" si="1"/>
        <v>#NUM!</v>
      </c>
    </row>
    <row r="46" spans="1:4">
      <c r="A46" s="24">
        <v>22</v>
      </c>
      <c r="B46">
        <v>0</v>
      </c>
      <c r="C46" t="e">
        <f t="shared" si="0"/>
        <v>#NUM!</v>
      </c>
      <c r="D46" t="e">
        <f t="shared" si="1"/>
        <v>#NUM!</v>
      </c>
    </row>
    <row r="47" spans="1:4">
      <c r="A47">
        <v>0.16</v>
      </c>
      <c r="B47">
        <v>1.5</v>
      </c>
      <c r="C47">
        <f t="shared" si="0"/>
        <v>0.40546510810816438</v>
      </c>
      <c r="D47">
        <f t="shared" si="1"/>
        <v>0.41</v>
      </c>
    </row>
    <row r="48" spans="1:4">
      <c r="A48">
        <v>0.5</v>
      </c>
      <c r="B48">
        <v>2</v>
      </c>
      <c r="C48">
        <f t="shared" si="0"/>
        <v>0.69314718055994529</v>
      </c>
      <c r="D48">
        <f t="shared" si="1"/>
        <v>0.69</v>
      </c>
    </row>
    <row r="49" spans="1:4">
      <c r="A49">
        <v>0.75</v>
      </c>
      <c r="B49">
        <v>2</v>
      </c>
      <c r="C49">
        <f t="shared" si="0"/>
        <v>0.69314718055994529</v>
      </c>
      <c r="D49">
        <f t="shared" si="1"/>
        <v>0.69</v>
      </c>
    </row>
    <row r="50" spans="1:4">
      <c r="A50">
        <v>1</v>
      </c>
      <c r="B50">
        <v>3.4740000000000002</v>
      </c>
      <c r="C50">
        <f t="shared" si="0"/>
        <v>1.2453066678189133</v>
      </c>
      <c r="D50">
        <f t="shared" si="1"/>
        <v>1.25</v>
      </c>
    </row>
    <row r="51" spans="1:4">
      <c r="A51">
        <v>1.25</v>
      </c>
      <c r="B51">
        <v>3.34</v>
      </c>
      <c r="C51">
        <f t="shared" si="0"/>
        <v>1.205970806988609</v>
      </c>
      <c r="D51">
        <f t="shared" si="1"/>
        <v>1.21</v>
      </c>
    </row>
    <row r="52" spans="1:4">
      <c r="A52">
        <v>1.5</v>
      </c>
      <c r="B52">
        <v>2.8040000000000003</v>
      </c>
      <c r="C52">
        <f t="shared" si="0"/>
        <v>1.0310469691723438</v>
      </c>
      <c r="D52">
        <f t="shared" si="1"/>
        <v>1.03</v>
      </c>
    </row>
    <row r="53" spans="1:4">
      <c r="A53">
        <v>1.75</v>
      </c>
      <c r="B53">
        <v>3.0720000000000001</v>
      </c>
      <c r="C53">
        <f t="shared" si="0"/>
        <v>1.1223288152854258</v>
      </c>
      <c r="D53">
        <f t="shared" si="1"/>
        <v>1.1200000000000001</v>
      </c>
    </row>
    <row r="54" spans="1:4">
      <c r="A54">
        <v>2</v>
      </c>
      <c r="B54">
        <v>2.8040000000000003</v>
      </c>
      <c r="C54">
        <f t="shared" si="0"/>
        <v>1.0310469691723438</v>
      </c>
      <c r="D54">
        <f t="shared" si="1"/>
        <v>1.03</v>
      </c>
    </row>
    <row r="55" spans="1:4">
      <c r="A55">
        <v>2.25</v>
      </c>
      <c r="B55">
        <v>2.536</v>
      </c>
      <c r="C55">
        <f t="shared" si="0"/>
        <v>0.93058803657497946</v>
      </c>
      <c r="D55">
        <f t="shared" si="1"/>
        <v>0.93</v>
      </c>
    </row>
    <row r="56" spans="1:4">
      <c r="A56">
        <v>2.5</v>
      </c>
      <c r="B56">
        <v>2.9380000000000002</v>
      </c>
      <c r="C56">
        <f t="shared" si="0"/>
        <v>1.0777290777516857</v>
      </c>
      <c r="D56">
        <f t="shared" si="1"/>
        <v>1.08</v>
      </c>
    </row>
    <row r="57" spans="1:4">
      <c r="A57">
        <v>2.75</v>
      </c>
      <c r="B57">
        <v>2.8040000000000003</v>
      </c>
      <c r="C57">
        <f t="shared" si="0"/>
        <v>1.0310469691723438</v>
      </c>
      <c r="D57">
        <f t="shared" si="1"/>
        <v>1.03</v>
      </c>
    </row>
    <row r="58" spans="1:4">
      <c r="A58">
        <v>3</v>
      </c>
      <c r="B58">
        <v>2.9380000000000002</v>
      </c>
      <c r="C58">
        <f t="shared" si="0"/>
        <v>1.0777290777516857</v>
      </c>
      <c r="D58">
        <f t="shared" si="1"/>
        <v>1.08</v>
      </c>
    </row>
    <row r="59" spans="1:4">
      <c r="A59">
        <v>3.28</v>
      </c>
      <c r="B59">
        <v>2.2392857142857143</v>
      </c>
      <c r="C59">
        <f t="shared" si="0"/>
        <v>0.80615693746367112</v>
      </c>
      <c r="D59">
        <f t="shared" si="1"/>
        <v>0.81</v>
      </c>
    </row>
    <row r="60" spans="1:4">
      <c r="A60">
        <v>3.5</v>
      </c>
      <c r="B60">
        <v>3.6749999999999998</v>
      </c>
      <c r="C60">
        <f t="shared" si="0"/>
        <v>1.3015531326648</v>
      </c>
      <c r="D60">
        <f t="shared" si="1"/>
        <v>1.3</v>
      </c>
    </row>
    <row r="61" spans="1:4">
      <c r="A61">
        <v>3.75</v>
      </c>
      <c r="B61">
        <v>3.34</v>
      </c>
      <c r="C61">
        <f t="shared" si="0"/>
        <v>1.205970806988609</v>
      </c>
      <c r="D61">
        <f t="shared" si="1"/>
        <v>1.21</v>
      </c>
    </row>
    <row r="62" spans="1:4">
      <c r="A62">
        <v>4</v>
      </c>
      <c r="B62">
        <v>3.742</v>
      </c>
      <c r="C62">
        <f t="shared" si="0"/>
        <v>1.3196202278518978</v>
      </c>
      <c r="D62">
        <f t="shared" si="1"/>
        <v>1.32</v>
      </c>
    </row>
    <row r="63" spans="1:4">
      <c r="A63">
        <v>4.25</v>
      </c>
      <c r="B63">
        <v>3.206</v>
      </c>
      <c r="C63">
        <f t="shared" si="0"/>
        <v>1.1650240541873611</v>
      </c>
      <c r="D63">
        <f t="shared" si="1"/>
        <v>1.17</v>
      </c>
    </row>
    <row r="64" spans="1:4">
      <c r="A64">
        <v>4.5</v>
      </c>
      <c r="B64">
        <v>4.5460000000000003</v>
      </c>
      <c r="C64">
        <f t="shared" si="0"/>
        <v>1.5142477254303515</v>
      </c>
      <c r="D64">
        <f t="shared" si="1"/>
        <v>1.51</v>
      </c>
    </row>
    <row r="65" spans="1:4">
      <c r="A65">
        <v>4.75</v>
      </c>
      <c r="B65">
        <v>2.67</v>
      </c>
      <c r="C65">
        <f t="shared" si="0"/>
        <v>0.98207847241215818</v>
      </c>
      <c r="D65">
        <f t="shared" si="1"/>
        <v>0.98</v>
      </c>
    </row>
    <row r="66" spans="1:4">
      <c r="A66">
        <v>5</v>
      </c>
      <c r="B66">
        <v>3.0720000000000001</v>
      </c>
      <c r="C66">
        <f t="shared" si="0"/>
        <v>1.1223288152854258</v>
      </c>
      <c r="D66">
        <f t="shared" si="1"/>
        <v>1.1200000000000001</v>
      </c>
    </row>
    <row r="67" spans="1:4">
      <c r="A67">
        <v>5.25</v>
      </c>
      <c r="B67">
        <v>2.9380000000000002</v>
      </c>
      <c r="C67">
        <f t="shared" ref="C67:C130" si="2">LN(B67)</f>
        <v>1.0777290777516857</v>
      </c>
      <c r="D67">
        <f t="shared" ref="D67:D130" si="3">ROUND(C67,2)</f>
        <v>1.08</v>
      </c>
    </row>
    <row r="68" spans="1:4">
      <c r="A68">
        <v>5.5</v>
      </c>
      <c r="B68">
        <v>2.2679999999999998</v>
      </c>
      <c r="C68">
        <f t="shared" si="2"/>
        <v>0.81889838586550556</v>
      </c>
      <c r="D68">
        <f t="shared" si="3"/>
        <v>0.82</v>
      </c>
    </row>
    <row r="69" spans="1:4">
      <c r="A69">
        <v>5.7</v>
      </c>
      <c r="B69">
        <v>1</v>
      </c>
      <c r="C69">
        <f t="shared" si="2"/>
        <v>0</v>
      </c>
      <c r="D69">
        <f t="shared" si="3"/>
        <v>0</v>
      </c>
    </row>
    <row r="70" spans="1:4">
      <c r="A70">
        <v>5.75</v>
      </c>
      <c r="B70">
        <v>2</v>
      </c>
      <c r="C70">
        <f t="shared" si="2"/>
        <v>0.69314718055994529</v>
      </c>
      <c r="D70">
        <f t="shared" si="3"/>
        <v>0.69</v>
      </c>
    </row>
    <row r="71" spans="1:4">
      <c r="A71">
        <v>6</v>
      </c>
      <c r="B71">
        <v>2.9380000000000002</v>
      </c>
      <c r="C71">
        <f t="shared" si="2"/>
        <v>1.0777290777516857</v>
      </c>
      <c r="D71">
        <f t="shared" si="3"/>
        <v>1.08</v>
      </c>
    </row>
    <row r="72" spans="1:4">
      <c r="A72">
        <v>6.25</v>
      </c>
      <c r="B72">
        <v>3.34</v>
      </c>
      <c r="C72">
        <f t="shared" si="2"/>
        <v>1.205970806988609</v>
      </c>
      <c r="D72">
        <f t="shared" si="3"/>
        <v>1.21</v>
      </c>
    </row>
    <row r="73" spans="1:4">
      <c r="A73">
        <v>6.5</v>
      </c>
      <c r="B73">
        <v>2.8040000000000003</v>
      </c>
      <c r="C73">
        <f t="shared" si="2"/>
        <v>1.0310469691723438</v>
      </c>
      <c r="D73">
        <f t="shared" si="3"/>
        <v>1.03</v>
      </c>
    </row>
    <row r="74" spans="1:4">
      <c r="A74">
        <v>6.75</v>
      </c>
      <c r="B74">
        <v>2.8040000000000003</v>
      </c>
      <c r="C74">
        <f t="shared" si="2"/>
        <v>1.0310469691723438</v>
      </c>
      <c r="D74">
        <f t="shared" si="3"/>
        <v>1.03</v>
      </c>
    </row>
    <row r="75" spans="1:4">
      <c r="A75">
        <v>7</v>
      </c>
      <c r="B75">
        <v>3.6080000000000001</v>
      </c>
      <c r="C75">
        <f t="shared" si="2"/>
        <v>1.2831536022003773</v>
      </c>
      <c r="D75">
        <f t="shared" si="3"/>
        <v>1.28</v>
      </c>
    </row>
    <row r="76" spans="1:4">
      <c r="A76">
        <v>7.25</v>
      </c>
      <c r="B76">
        <v>3.8760000000000003</v>
      </c>
      <c r="C76">
        <f t="shared" si="2"/>
        <v>1.35480369402852</v>
      </c>
      <c r="D76">
        <f t="shared" si="3"/>
        <v>1.35</v>
      </c>
    </row>
    <row r="77" spans="1:4">
      <c r="A77">
        <v>7.5</v>
      </c>
      <c r="B77">
        <v>3.8760000000000003</v>
      </c>
      <c r="C77">
        <f t="shared" si="2"/>
        <v>1.35480369402852</v>
      </c>
      <c r="D77">
        <f t="shared" si="3"/>
        <v>1.35</v>
      </c>
    </row>
    <row r="78" spans="1:4">
      <c r="A78">
        <v>7.75</v>
      </c>
      <c r="B78">
        <v>5.8859999999999992</v>
      </c>
      <c r="C78">
        <f t="shared" si="2"/>
        <v>1.7725766498112809</v>
      </c>
      <c r="D78">
        <f t="shared" si="3"/>
        <v>1.77</v>
      </c>
    </row>
    <row r="79" spans="1:4">
      <c r="A79">
        <v>35</v>
      </c>
      <c r="C79" t="e">
        <f t="shared" si="2"/>
        <v>#NUM!</v>
      </c>
      <c r="D79" t="e">
        <f t="shared" si="3"/>
        <v>#NUM!</v>
      </c>
    </row>
    <row r="80" spans="1:4">
      <c r="A80" s="24">
        <v>24</v>
      </c>
      <c r="B80">
        <v>0</v>
      </c>
      <c r="C80" t="e">
        <f t="shared" si="2"/>
        <v>#NUM!</v>
      </c>
      <c r="D80" t="e">
        <f t="shared" si="3"/>
        <v>#NUM!</v>
      </c>
    </row>
    <row r="81" spans="1:4">
      <c r="A81">
        <v>0.25</v>
      </c>
      <c r="B81">
        <v>2.2679999999999998</v>
      </c>
      <c r="C81">
        <f t="shared" si="2"/>
        <v>0.81889838586550556</v>
      </c>
      <c r="D81">
        <f t="shared" si="3"/>
        <v>0.82</v>
      </c>
    </row>
    <row r="82" spans="1:4">
      <c r="A82">
        <v>0.5</v>
      </c>
      <c r="B82">
        <v>2.9380000000000002</v>
      </c>
      <c r="C82">
        <f t="shared" si="2"/>
        <v>1.0777290777516857</v>
      </c>
      <c r="D82">
        <f t="shared" si="3"/>
        <v>1.08</v>
      </c>
    </row>
    <row r="83" spans="1:4">
      <c r="A83">
        <v>0.75</v>
      </c>
      <c r="B83">
        <v>3.0720000000000001</v>
      </c>
      <c r="C83">
        <f t="shared" si="2"/>
        <v>1.1223288152854258</v>
      </c>
      <c r="D83">
        <f t="shared" si="3"/>
        <v>1.1200000000000001</v>
      </c>
    </row>
    <row r="84" spans="1:4">
      <c r="A84">
        <v>1</v>
      </c>
      <c r="B84">
        <v>2.8040000000000003</v>
      </c>
      <c r="C84">
        <f t="shared" si="2"/>
        <v>1.0310469691723438</v>
      </c>
      <c r="D84">
        <f t="shared" si="3"/>
        <v>1.03</v>
      </c>
    </row>
    <row r="85" spans="1:4">
      <c r="A85">
        <v>1.25</v>
      </c>
      <c r="B85">
        <v>2.67</v>
      </c>
      <c r="C85">
        <f t="shared" si="2"/>
        <v>0.98207847241215818</v>
      </c>
      <c r="D85">
        <f t="shared" si="3"/>
        <v>0.98</v>
      </c>
    </row>
    <row r="86" spans="1:4">
      <c r="A86">
        <v>1.5</v>
      </c>
      <c r="B86">
        <v>2.8040000000000003</v>
      </c>
      <c r="C86">
        <f t="shared" si="2"/>
        <v>1.0310469691723438</v>
      </c>
      <c r="D86">
        <f t="shared" si="3"/>
        <v>1.03</v>
      </c>
    </row>
    <row r="87" spans="1:4">
      <c r="A87">
        <v>1.75</v>
      </c>
      <c r="B87">
        <v>2.8040000000000003</v>
      </c>
      <c r="C87">
        <f t="shared" si="2"/>
        <v>1.0310469691723438</v>
      </c>
      <c r="D87">
        <f t="shared" si="3"/>
        <v>1.03</v>
      </c>
    </row>
    <row r="88" spans="1:4">
      <c r="A88">
        <v>2</v>
      </c>
      <c r="B88">
        <v>2.9380000000000002</v>
      </c>
      <c r="C88">
        <f t="shared" si="2"/>
        <v>1.0777290777516857</v>
      </c>
      <c r="D88">
        <f t="shared" si="3"/>
        <v>1.08</v>
      </c>
    </row>
    <row r="89" spans="1:4">
      <c r="A89">
        <v>2.25</v>
      </c>
      <c r="B89">
        <v>2.8040000000000003</v>
      </c>
      <c r="C89">
        <f t="shared" si="2"/>
        <v>1.0310469691723438</v>
      </c>
      <c r="D89">
        <f t="shared" si="3"/>
        <v>1.03</v>
      </c>
    </row>
    <row r="90" spans="1:4">
      <c r="A90">
        <v>2.5</v>
      </c>
      <c r="B90">
        <v>2.8040000000000003</v>
      </c>
      <c r="C90">
        <f t="shared" si="2"/>
        <v>1.0310469691723438</v>
      </c>
      <c r="D90">
        <f t="shared" si="3"/>
        <v>1.03</v>
      </c>
    </row>
    <row r="91" spans="1:4">
      <c r="A91">
        <v>2.75</v>
      </c>
      <c r="B91">
        <v>3.34</v>
      </c>
      <c r="C91">
        <f t="shared" si="2"/>
        <v>1.205970806988609</v>
      </c>
      <c r="D91">
        <f t="shared" si="3"/>
        <v>1.21</v>
      </c>
    </row>
    <row r="92" spans="1:4">
      <c r="A92">
        <v>3</v>
      </c>
      <c r="B92">
        <v>3.34</v>
      </c>
      <c r="C92">
        <f t="shared" si="2"/>
        <v>1.205970806988609</v>
      </c>
      <c r="D92">
        <f t="shared" si="3"/>
        <v>1.21</v>
      </c>
    </row>
    <row r="93" spans="1:4">
      <c r="A93">
        <v>3.25</v>
      </c>
      <c r="B93">
        <v>2.8040000000000003</v>
      </c>
      <c r="C93">
        <f t="shared" si="2"/>
        <v>1.0310469691723438</v>
      </c>
      <c r="D93">
        <f t="shared" si="3"/>
        <v>1.03</v>
      </c>
    </row>
    <row r="94" spans="1:4">
      <c r="A94">
        <v>3.5</v>
      </c>
      <c r="B94">
        <v>4.68</v>
      </c>
      <c r="C94">
        <f t="shared" si="2"/>
        <v>1.5432981099295553</v>
      </c>
      <c r="D94">
        <f t="shared" si="3"/>
        <v>1.54</v>
      </c>
    </row>
    <row r="95" spans="1:4">
      <c r="A95">
        <v>3.75</v>
      </c>
      <c r="B95">
        <v>4.68</v>
      </c>
      <c r="C95">
        <f t="shared" si="2"/>
        <v>1.5432981099295553</v>
      </c>
      <c r="D95">
        <f t="shared" si="3"/>
        <v>1.54</v>
      </c>
    </row>
    <row r="96" spans="1:4">
      <c r="A96">
        <v>4</v>
      </c>
      <c r="B96">
        <v>4.68</v>
      </c>
      <c r="C96">
        <f t="shared" si="2"/>
        <v>1.5432981099295553</v>
      </c>
      <c r="D96">
        <f t="shared" si="3"/>
        <v>1.54</v>
      </c>
    </row>
    <row r="97" spans="1:4">
      <c r="A97">
        <v>4.25</v>
      </c>
      <c r="B97">
        <v>4.01</v>
      </c>
      <c r="C97">
        <f t="shared" si="2"/>
        <v>1.3887912413184778</v>
      </c>
      <c r="D97">
        <f t="shared" si="3"/>
        <v>1.39</v>
      </c>
    </row>
    <row r="98" spans="1:4">
      <c r="A98">
        <v>4.5</v>
      </c>
      <c r="B98">
        <v>3.0049999999999999</v>
      </c>
      <c r="C98">
        <f t="shared" si="2"/>
        <v>1.1002775679871708</v>
      </c>
      <c r="D98">
        <f t="shared" si="3"/>
        <v>1.1000000000000001</v>
      </c>
    </row>
    <row r="99" spans="1:4">
      <c r="A99">
        <v>4.75</v>
      </c>
      <c r="B99">
        <v>2.3190476190476192</v>
      </c>
      <c r="C99">
        <f t="shared" si="2"/>
        <v>0.84115659236512119</v>
      </c>
      <c r="D99">
        <f t="shared" si="3"/>
        <v>0.84</v>
      </c>
    </row>
    <row r="100" spans="1:4">
      <c r="A100">
        <v>5</v>
      </c>
      <c r="B100">
        <v>5.7687500000000007</v>
      </c>
      <c r="C100">
        <f t="shared" si="2"/>
        <v>1.7524554192690254</v>
      </c>
      <c r="D100">
        <f t="shared" si="3"/>
        <v>1.75</v>
      </c>
    </row>
    <row r="101" spans="1:4">
      <c r="A101">
        <v>5.25</v>
      </c>
      <c r="B101">
        <v>2.5289473684210524</v>
      </c>
      <c r="C101">
        <f t="shared" si="2"/>
        <v>0.92780315624986098</v>
      </c>
      <c r="D101">
        <f t="shared" si="3"/>
        <v>0.93</v>
      </c>
    </row>
    <row r="102" spans="1:4">
      <c r="A102">
        <v>5.5</v>
      </c>
      <c r="B102">
        <v>2.8374999999999999</v>
      </c>
      <c r="C102">
        <f t="shared" si="2"/>
        <v>1.0429233828075211</v>
      </c>
      <c r="D102">
        <f t="shared" si="3"/>
        <v>1.04</v>
      </c>
    </row>
    <row r="103" spans="1:4">
      <c r="A103">
        <v>5.75</v>
      </c>
      <c r="B103">
        <v>2.8040000000000003</v>
      </c>
      <c r="C103">
        <f t="shared" si="2"/>
        <v>1.0310469691723438</v>
      </c>
      <c r="D103">
        <f t="shared" si="3"/>
        <v>1.03</v>
      </c>
    </row>
    <row r="104" spans="1:4">
      <c r="A104">
        <v>6</v>
      </c>
      <c r="B104">
        <v>3.206</v>
      </c>
      <c r="C104">
        <f t="shared" si="2"/>
        <v>1.1650240541873611</v>
      </c>
      <c r="D104">
        <f t="shared" si="3"/>
        <v>1.17</v>
      </c>
    </row>
    <row r="105" spans="1:4">
      <c r="A105">
        <v>6.25</v>
      </c>
      <c r="B105">
        <v>2.693103448275862</v>
      </c>
      <c r="C105">
        <f t="shared" si="2"/>
        <v>0.99069422685916619</v>
      </c>
      <c r="D105">
        <f t="shared" si="3"/>
        <v>0.99</v>
      </c>
    </row>
    <row r="106" spans="1:4">
      <c r="A106">
        <v>6.5</v>
      </c>
      <c r="B106">
        <v>3.2761904761904761</v>
      </c>
      <c r="C106">
        <f t="shared" si="2"/>
        <v>1.1866813072158751</v>
      </c>
      <c r="D106">
        <f t="shared" si="3"/>
        <v>1.19</v>
      </c>
    </row>
    <row r="107" spans="1:4">
      <c r="A107">
        <v>6.75</v>
      </c>
      <c r="B107">
        <v>3.6172413793103448</v>
      </c>
      <c r="C107">
        <f t="shared" si="2"/>
        <v>1.2857116854157775</v>
      </c>
      <c r="D107">
        <f t="shared" si="3"/>
        <v>1.29</v>
      </c>
    </row>
    <row r="108" spans="1:4">
      <c r="A108">
        <v>7</v>
      </c>
      <c r="B108">
        <v>3.1166666666666663</v>
      </c>
      <c r="C108">
        <f t="shared" si="2"/>
        <v>1.1367640546324858</v>
      </c>
      <c r="D108">
        <f t="shared" si="3"/>
        <v>1.1399999999999999</v>
      </c>
    </row>
    <row r="109" spans="1:4">
      <c r="A109">
        <v>7.25</v>
      </c>
      <c r="B109">
        <v>2</v>
      </c>
      <c r="C109">
        <f t="shared" si="2"/>
        <v>0.69314718055994529</v>
      </c>
      <c r="D109">
        <f t="shared" si="3"/>
        <v>0.69</v>
      </c>
    </row>
    <row r="110" spans="1:4">
      <c r="A110">
        <v>7.5</v>
      </c>
      <c r="B110">
        <v>6.094444444444445</v>
      </c>
      <c r="C110">
        <f t="shared" si="2"/>
        <v>1.80737760938502</v>
      </c>
      <c r="D110">
        <f t="shared" si="3"/>
        <v>1.81</v>
      </c>
    </row>
    <row r="111" spans="1:4">
      <c r="A111">
        <v>7.75</v>
      </c>
      <c r="B111">
        <v>5.8859999999999992</v>
      </c>
      <c r="C111">
        <f t="shared" si="2"/>
        <v>1.7725766498112809</v>
      </c>
      <c r="D111">
        <f t="shared" si="3"/>
        <v>1.77</v>
      </c>
    </row>
    <row r="112" spans="1:4">
      <c r="A112">
        <v>8</v>
      </c>
      <c r="B112">
        <v>4.68</v>
      </c>
      <c r="C112">
        <f t="shared" si="2"/>
        <v>1.5432981099295553</v>
      </c>
      <c r="D112">
        <f t="shared" si="3"/>
        <v>1.54</v>
      </c>
    </row>
    <row r="113" spans="1:4">
      <c r="A113">
        <v>8.25</v>
      </c>
      <c r="B113">
        <v>9.8166666666666664</v>
      </c>
      <c r="C113">
        <f t="shared" si="2"/>
        <v>2.2840816214294861</v>
      </c>
      <c r="D113">
        <f t="shared" si="3"/>
        <v>2.2799999999999998</v>
      </c>
    </row>
    <row r="114" spans="1:4">
      <c r="A114">
        <v>8.5</v>
      </c>
      <c r="B114">
        <v>11.168421052631579</v>
      </c>
      <c r="C114">
        <f t="shared" si="2"/>
        <v>2.4130902470134425</v>
      </c>
      <c r="D114">
        <f t="shared" si="3"/>
        <v>2.41</v>
      </c>
    </row>
    <row r="115" spans="1:4">
      <c r="A115">
        <v>8.75</v>
      </c>
      <c r="B115">
        <v>10.933333333333332</v>
      </c>
      <c r="C115">
        <f t="shared" si="2"/>
        <v>2.3918162267219882</v>
      </c>
      <c r="D115">
        <f t="shared" si="3"/>
        <v>2.39</v>
      </c>
    </row>
    <row r="116" spans="1:4">
      <c r="A116">
        <v>21</v>
      </c>
      <c r="C116" t="e">
        <f t="shared" si="2"/>
        <v>#NUM!</v>
      </c>
      <c r="D116" t="e">
        <f t="shared" si="3"/>
        <v>#NUM!</v>
      </c>
    </row>
    <row r="117" spans="1:4">
      <c r="A117" s="24">
        <v>28</v>
      </c>
      <c r="B117">
        <v>0</v>
      </c>
      <c r="C117" t="e">
        <f t="shared" si="2"/>
        <v>#NUM!</v>
      </c>
      <c r="D117" t="e">
        <f t="shared" si="3"/>
        <v>#NUM!</v>
      </c>
    </row>
    <row r="118" spans="1:4">
      <c r="A118">
        <v>0.14000000000000001</v>
      </c>
      <c r="B118">
        <v>1.5</v>
      </c>
      <c r="C118">
        <f t="shared" si="2"/>
        <v>0.40546510810816438</v>
      </c>
      <c r="D118">
        <f t="shared" si="3"/>
        <v>0.41</v>
      </c>
    </row>
    <row r="119" spans="1:4">
      <c r="A119">
        <v>0.25</v>
      </c>
      <c r="B119">
        <v>2.6090909090909093</v>
      </c>
      <c r="C119">
        <f t="shared" si="2"/>
        <v>0.95900184996720494</v>
      </c>
      <c r="D119">
        <f t="shared" si="3"/>
        <v>0.96</v>
      </c>
    </row>
    <row r="120" spans="1:4">
      <c r="A120">
        <v>0.5</v>
      </c>
      <c r="B120">
        <v>2.536</v>
      </c>
      <c r="C120">
        <f t="shared" si="2"/>
        <v>0.93058803657497946</v>
      </c>
      <c r="D120">
        <f t="shared" si="3"/>
        <v>0.93</v>
      </c>
    </row>
    <row r="121" spans="1:4">
      <c r="A121">
        <v>0.75</v>
      </c>
      <c r="B121">
        <v>1.5</v>
      </c>
      <c r="C121">
        <f t="shared" si="2"/>
        <v>0.40546510810816438</v>
      </c>
      <c r="D121">
        <f t="shared" si="3"/>
        <v>0.41</v>
      </c>
    </row>
    <row r="122" spans="1:4">
      <c r="A122">
        <v>0.79</v>
      </c>
      <c r="B122">
        <v>1.5</v>
      </c>
      <c r="C122">
        <f t="shared" si="2"/>
        <v>0.40546510810816438</v>
      </c>
      <c r="D122">
        <f t="shared" si="3"/>
        <v>0.41</v>
      </c>
    </row>
    <row r="123" spans="1:4">
      <c r="A123">
        <v>0.83</v>
      </c>
      <c r="B123">
        <v>2</v>
      </c>
      <c r="C123">
        <f t="shared" si="2"/>
        <v>0.69314718055994529</v>
      </c>
      <c r="D123">
        <f t="shared" si="3"/>
        <v>0.69</v>
      </c>
    </row>
    <row r="124" spans="1:4">
      <c r="A124">
        <v>1</v>
      </c>
      <c r="B124">
        <v>2.7882352941176469</v>
      </c>
      <c r="C124">
        <f t="shared" si="2"/>
        <v>1.0254088846448146</v>
      </c>
      <c r="D124">
        <f t="shared" si="3"/>
        <v>1.03</v>
      </c>
    </row>
    <row r="125" spans="1:4">
      <c r="A125">
        <v>1.25</v>
      </c>
      <c r="B125">
        <v>2.536</v>
      </c>
      <c r="C125">
        <f t="shared" si="2"/>
        <v>0.93058803657497946</v>
      </c>
      <c r="D125">
        <f t="shared" si="3"/>
        <v>0.93</v>
      </c>
    </row>
    <row r="126" spans="1:4">
      <c r="A126">
        <v>1.5</v>
      </c>
      <c r="B126">
        <v>2.8040000000000003</v>
      </c>
      <c r="C126">
        <f t="shared" si="2"/>
        <v>1.0310469691723438</v>
      </c>
      <c r="D126">
        <f t="shared" si="3"/>
        <v>1.03</v>
      </c>
    </row>
    <row r="127" spans="1:4">
      <c r="A127">
        <v>1.75</v>
      </c>
      <c r="B127">
        <v>2.67</v>
      </c>
      <c r="C127">
        <f t="shared" si="2"/>
        <v>0.98207847241215818</v>
      </c>
      <c r="D127">
        <f t="shared" si="3"/>
        <v>0.98</v>
      </c>
    </row>
    <row r="128" spans="1:4">
      <c r="A128">
        <v>2</v>
      </c>
      <c r="B128">
        <v>2.67</v>
      </c>
      <c r="C128">
        <f t="shared" si="2"/>
        <v>0.98207847241215818</v>
      </c>
      <c r="D128">
        <f t="shared" si="3"/>
        <v>0.98</v>
      </c>
    </row>
    <row r="129" spans="1:4">
      <c r="A129">
        <v>2.25</v>
      </c>
      <c r="B129">
        <v>2.536</v>
      </c>
      <c r="C129">
        <f t="shared" si="2"/>
        <v>0.93058803657497946</v>
      </c>
      <c r="D129">
        <f t="shared" si="3"/>
        <v>0.93</v>
      </c>
    </row>
    <row r="130" spans="1:4">
      <c r="A130">
        <v>2.3199999999999998</v>
      </c>
      <c r="B130">
        <v>2</v>
      </c>
      <c r="C130">
        <f t="shared" si="2"/>
        <v>0.69314718055994529</v>
      </c>
      <c r="D130">
        <f t="shared" si="3"/>
        <v>0.69</v>
      </c>
    </row>
    <row r="131" spans="1:4">
      <c r="A131">
        <v>2.57</v>
      </c>
      <c r="B131">
        <v>2.536</v>
      </c>
      <c r="C131">
        <f t="shared" ref="C131:C194" si="4">LN(B131)</f>
        <v>0.93058803657497946</v>
      </c>
      <c r="D131">
        <f t="shared" ref="D131:D194" si="5">ROUND(C131,2)</f>
        <v>0.93</v>
      </c>
    </row>
    <row r="132" spans="1:4">
      <c r="A132">
        <v>2.82</v>
      </c>
      <c r="B132">
        <v>2.8040000000000003</v>
      </c>
      <c r="C132">
        <f t="shared" si="4"/>
        <v>1.0310469691723438</v>
      </c>
      <c r="D132">
        <f t="shared" si="5"/>
        <v>1.03</v>
      </c>
    </row>
    <row r="133" spans="1:4">
      <c r="A133">
        <v>3.07</v>
      </c>
      <c r="B133">
        <v>3.0720000000000001</v>
      </c>
      <c r="C133">
        <f t="shared" si="4"/>
        <v>1.1223288152854258</v>
      </c>
      <c r="D133">
        <f t="shared" si="5"/>
        <v>1.1200000000000001</v>
      </c>
    </row>
    <row r="134" spans="1:4">
      <c r="A134">
        <v>3.32</v>
      </c>
      <c r="B134">
        <v>4.01</v>
      </c>
      <c r="C134">
        <f t="shared" si="4"/>
        <v>1.3887912413184778</v>
      </c>
      <c r="D134">
        <f t="shared" si="5"/>
        <v>1.39</v>
      </c>
    </row>
    <row r="135" spans="1:4">
      <c r="A135">
        <v>3.57</v>
      </c>
      <c r="B135">
        <v>4.68</v>
      </c>
      <c r="C135">
        <f t="shared" si="4"/>
        <v>1.5432981099295553</v>
      </c>
      <c r="D135">
        <f t="shared" si="5"/>
        <v>1.54</v>
      </c>
    </row>
    <row r="136" spans="1:4">
      <c r="A136">
        <v>3.82</v>
      </c>
      <c r="B136">
        <v>2.9380000000000002</v>
      </c>
      <c r="C136">
        <f t="shared" si="4"/>
        <v>1.0777290777516857</v>
      </c>
      <c r="D136">
        <f t="shared" si="5"/>
        <v>1.08</v>
      </c>
    </row>
    <row r="137" spans="1:4">
      <c r="A137">
        <v>4.07</v>
      </c>
      <c r="B137">
        <v>3.34</v>
      </c>
      <c r="C137">
        <f t="shared" si="4"/>
        <v>1.205970806988609</v>
      </c>
      <c r="D137">
        <f t="shared" si="5"/>
        <v>1.21</v>
      </c>
    </row>
    <row r="138" spans="1:4">
      <c r="A138">
        <v>4.21</v>
      </c>
      <c r="B138">
        <v>3.4357142857142859</v>
      </c>
      <c r="C138">
        <f t="shared" si="4"/>
        <v>1.234224847496457</v>
      </c>
      <c r="D138">
        <f t="shared" si="5"/>
        <v>1.23</v>
      </c>
    </row>
    <row r="139" spans="1:4">
      <c r="A139">
        <v>17</v>
      </c>
      <c r="C139" t="e">
        <f t="shared" si="4"/>
        <v>#NUM!</v>
      </c>
      <c r="D139" t="e">
        <f t="shared" si="5"/>
        <v>#NUM!</v>
      </c>
    </row>
    <row r="140" spans="1:4">
      <c r="A140" s="24">
        <v>32</v>
      </c>
      <c r="B140">
        <v>0</v>
      </c>
      <c r="C140" t="e">
        <f t="shared" si="4"/>
        <v>#NUM!</v>
      </c>
      <c r="D140" t="e">
        <f t="shared" si="5"/>
        <v>#NUM!</v>
      </c>
    </row>
    <row r="141" spans="1:4">
      <c r="A141">
        <v>0.13</v>
      </c>
      <c r="B141">
        <v>1.5</v>
      </c>
      <c r="C141">
        <f t="shared" si="4"/>
        <v>0.40546510810816438</v>
      </c>
      <c r="D141">
        <f t="shared" si="5"/>
        <v>0.41</v>
      </c>
    </row>
    <row r="142" spans="1:4">
      <c r="A142">
        <v>0.25</v>
      </c>
      <c r="B142">
        <v>2.5583333333333331</v>
      </c>
      <c r="C142">
        <f t="shared" si="4"/>
        <v>0.93935600480515102</v>
      </c>
      <c r="D142">
        <f t="shared" si="5"/>
        <v>0.94</v>
      </c>
    </row>
    <row r="143" spans="1:4">
      <c r="A143">
        <v>0.5</v>
      </c>
      <c r="B143">
        <v>2.8040000000000003</v>
      </c>
      <c r="C143">
        <f t="shared" si="4"/>
        <v>1.0310469691723438</v>
      </c>
      <c r="D143">
        <f t="shared" si="5"/>
        <v>1.03</v>
      </c>
    </row>
    <row r="144" spans="1:4">
      <c r="A144">
        <v>0.75</v>
      </c>
      <c r="B144">
        <v>3.0720000000000001</v>
      </c>
      <c r="C144">
        <f t="shared" si="4"/>
        <v>1.1223288152854258</v>
      </c>
      <c r="D144">
        <f t="shared" si="5"/>
        <v>1.1200000000000001</v>
      </c>
    </row>
    <row r="145" spans="1:4">
      <c r="A145">
        <v>1</v>
      </c>
      <c r="B145">
        <v>3.0720000000000001</v>
      </c>
      <c r="C145">
        <f t="shared" si="4"/>
        <v>1.1223288152854258</v>
      </c>
      <c r="D145">
        <f t="shared" si="5"/>
        <v>1.1200000000000001</v>
      </c>
    </row>
    <row r="146" spans="1:4">
      <c r="A146">
        <v>1.1000000000000001</v>
      </c>
      <c r="B146">
        <v>2</v>
      </c>
      <c r="C146">
        <f t="shared" si="4"/>
        <v>0.69314718055994529</v>
      </c>
      <c r="D146">
        <f t="shared" si="5"/>
        <v>0.69</v>
      </c>
    </row>
    <row r="147" spans="1:4">
      <c r="A147">
        <v>1.25</v>
      </c>
      <c r="B147">
        <v>2.67</v>
      </c>
      <c r="C147">
        <f t="shared" si="4"/>
        <v>0.98207847241215818</v>
      </c>
      <c r="D147">
        <f t="shared" si="5"/>
        <v>0.98</v>
      </c>
    </row>
    <row r="148" spans="1:4">
      <c r="A148">
        <v>1.5</v>
      </c>
      <c r="B148">
        <v>2.8040000000000003</v>
      </c>
      <c r="C148">
        <f t="shared" si="4"/>
        <v>1.0310469691723438</v>
      </c>
      <c r="D148">
        <f t="shared" si="5"/>
        <v>1.03</v>
      </c>
    </row>
    <row r="149" spans="1:4">
      <c r="A149">
        <v>1.55</v>
      </c>
      <c r="B149">
        <v>2</v>
      </c>
      <c r="C149">
        <f t="shared" si="4"/>
        <v>0.69314718055994529</v>
      </c>
      <c r="D149">
        <f t="shared" si="5"/>
        <v>0.69</v>
      </c>
    </row>
    <row r="150" spans="1:4">
      <c r="A150">
        <v>1.75</v>
      </c>
      <c r="B150">
        <v>2.8374999999999999</v>
      </c>
      <c r="C150">
        <f t="shared" si="4"/>
        <v>1.0429233828075211</v>
      </c>
      <c r="D150">
        <f t="shared" si="5"/>
        <v>1.04</v>
      </c>
    </row>
    <row r="151" spans="1:4">
      <c r="A151">
        <v>2</v>
      </c>
      <c r="B151">
        <v>2.67</v>
      </c>
      <c r="C151">
        <f t="shared" si="4"/>
        <v>0.98207847241215818</v>
      </c>
      <c r="D151">
        <f t="shared" si="5"/>
        <v>0.98</v>
      </c>
    </row>
    <row r="152" spans="1:4">
      <c r="A152">
        <v>2.25</v>
      </c>
      <c r="B152">
        <v>3.34</v>
      </c>
      <c r="C152">
        <f t="shared" si="4"/>
        <v>1.205970806988609</v>
      </c>
      <c r="D152">
        <f t="shared" si="5"/>
        <v>1.21</v>
      </c>
    </row>
    <row r="153" spans="1:4">
      <c r="A153">
        <v>2.42</v>
      </c>
      <c r="B153">
        <v>2</v>
      </c>
      <c r="C153">
        <f t="shared" si="4"/>
        <v>0.69314718055994529</v>
      </c>
      <c r="D153">
        <f t="shared" si="5"/>
        <v>0.69</v>
      </c>
    </row>
    <row r="154" spans="1:4">
      <c r="A154">
        <v>2.5</v>
      </c>
      <c r="B154">
        <v>2.8374999999999999</v>
      </c>
      <c r="C154">
        <f t="shared" si="4"/>
        <v>1.0429233828075211</v>
      </c>
      <c r="D154">
        <f t="shared" si="5"/>
        <v>1.04</v>
      </c>
    </row>
    <row r="155" spans="1:4">
      <c r="A155">
        <v>2.75</v>
      </c>
      <c r="B155">
        <v>3.0720000000000001</v>
      </c>
      <c r="C155">
        <f t="shared" si="4"/>
        <v>1.1223288152854258</v>
      </c>
      <c r="D155">
        <f t="shared" si="5"/>
        <v>1.1200000000000001</v>
      </c>
    </row>
    <row r="156" spans="1:4">
      <c r="A156">
        <v>3</v>
      </c>
      <c r="B156">
        <v>6.2880000000000003</v>
      </c>
      <c r="C156">
        <f t="shared" si="4"/>
        <v>1.8386430551269055</v>
      </c>
      <c r="D156">
        <f t="shared" si="5"/>
        <v>1.84</v>
      </c>
    </row>
    <row r="157" spans="1:4">
      <c r="A157">
        <v>3.13</v>
      </c>
      <c r="B157">
        <v>6.6384615384615389</v>
      </c>
      <c r="C157">
        <f t="shared" si="4"/>
        <v>1.8928802406278455</v>
      </c>
      <c r="D157">
        <f t="shared" si="5"/>
        <v>1.89</v>
      </c>
    </row>
    <row r="158" spans="1:4">
      <c r="A158">
        <v>15</v>
      </c>
      <c r="C158" t="e">
        <f t="shared" si="4"/>
        <v>#NUM!</v>
      </c>
      <c r="D158" t="e">
        <f t="shared" si="5"/>
        <v>#NUM!</v>
      </c>
    </row>
    <row r="159" spans="1:4">
      <c r="A159" s="24">
        <v>36</v>
      </c>
      <c r="B159">
        <v>0</v>
      </c>
      <c r="C159" t="e">
        <f t="shared" si="4"/>
        <v>#NUM!</v>
      </c>
      <c r="D159" t="e">
        <f t="shared" si="5"/>
        <v>#NUM!</v>
      </c>
    </row>
    <row r="160" spans="1:4">
      <c r="A160">
        <v>0.14000000000000001</v>
      </c>
      <c r="B160">
        <v>2</v>
      </c>
      <c r="C160">
        <f t="shared" si="4"/>
        <v>0.69314718055994529</v>
      </c>
      <c r="D160">
        <f t="shared" si="5"/>
        <v>0.69</v>
      </c>
    </row>
    <row r="161" spans="1:4">
      <c r="A161">
        <v>0.25</v>
      </c>
      <c r="B161">
        <v>3.2181818181818183</v>
      </c>
      <c r="C161">
        <f t="shared" si="4"/>
        <v>1.1688165473413583</v>
      </c>
      <c r="D161">
        <f t="shared" si="5"/>
        <v>1.17</v>
      </c>
    </row>
    <row r="162" spans="1:4">
      <c r="A162">
        <v>0.5</v>
      </c>
      <c r="B162">
        <v>2.9380000000000002</v>
      </c>
      <c r="C162">
        <f t="shared" si="4"/>
        <v>1.0777290777516857</v>
      </c>
      <c r="D162">
        <f t="shared" si="5"/>
        <v>1.08</v>
      </c>
    </row>
    <row r="163" spans="1:4">
      <c r="A163">
        <v>0.54</v>
      </c>
      <c r="B163">
        <v>2</v>
      </c>
      <c r="C163">
        <f t="shared" si="4"/>
        <v>0.69314718055994529</v>
      </c>
      <c r="D163">
        <f t="shared" si="5"/>
        <v>0.69</v>
      </c>
    </row>
    <row r="164" spans="1:4">
      <c r="A164">
        <v>0.75</v>
      </c>
      <c r="B164">
        <v>2.9571428571428573</v>
      </c>
      <c r="C164">
        <f t="shared" si="4"/>
        <v>1.0842235512160101</v>
      </c>
      <c r="D164">
        <f t="shared" si="5"/>
        <v>1.08</v>
      </c>
    </row>
    <row r="165" spans="1:4">
      <c r="A165">
        <v>1</v>
      </c>
      <c r="B165">
        <v>2.9380000000000002</v>
      </c>
      <c r="C165">
        <f t="shared" si="4"/>
        <v>1.0777290777516857</v>
      </c>
      <c r="D165">
        <f t="shared" si="5"/>
        <v>1.08</v>
      </c>
    </row>
    <row r="166" spans="1:4">
      <c r="A166">
        <v>1.25</v>
      </c>
      <c r="B166">
        <v>2.8040000000000003</v>
      </c>
      <c r="C166">
        <f t="shared" si="4"/>
        <v>1.0310469691723438</v>
      </c>
      <c r="D166">
        <f t="shared" si="5"/>
        <v>1.03</v>
      </c>
    </row>
    <row r="167" spans="1:4">
      <c r="A167">
        <v>1.5</v>
      </c>
      <c r="B167">
        <v>2.8040000000000003</v>
      </c>
      <c r="C167">
        <f t="shared" si="4"/>
        <v>1.0310469691723438</v>
      </c>
      <c r="D167">
        <f t="shared" si="5"/>
        <v>1.03</v>
      </c>
    </row>
    <row r="168" spans="1:4">
      <c r="A168">
        <v>1.75</v>
      </c>
      <c r="B168">
        <v>3.0720000000000001</v>
      </c>
      <c r="C168">
        <f t="shared" si="4"/>
        <v>1.1223288152854258</v>
      </c>
      <c r="D168">
        <f t="shared" si="5"/>
        <v>1.1200000000000001</v>
      </c>
    </row>
    <row r="169" spans="1:4">
      <c r="A169">
        <v>2</v>
      </c>
      <c r="B169">
        <v>3.8760000000000003</v>
      </c>
      <c r="C169">
        <f t="shared" si="4"/>
        <v>1.35480369402852</v>
      </c>
      <c r="D169">
        <f t="shared" si="5"/>
        <v>1.35</v>
      </c>
    </row>
    <row r="170" spans="1:4">
      <c r="A170">
        <v>2.25</v>
      </c>
      <c r="B170">
        <v>2.9380000000000002</v>
      </c>
      <c r="C170">
        <f t="shared" si="4"/>
        <v>1.0777290777516857</v>
      </c>
      <c r="D170">
        <f t="shared" si="5"/>
        <v>1.08</v>
      </c>
    </row>
    <row r="171" spans="1:4">
      <c r="A171">
        <v>2.5</v>
      </c>
      <c r="B171">
        <v>3.34</v>
      </c>
      <c r="C171">
        <f t="shared" si="4"/>
        <v>1.205970806988609</v>
      </c>
      <c r="D171">
        <f t="shared" si="5"/>
        <v>1.21</v>
      </c>
    </row>
    <row r="172" spans="1:4">
      <c r="A172">
        <v>2.59</v>
      </c>
      <c r="B172">
        <v>1.5</v>
      </c>
      <c r="C172">
        <f t="shared" si="4"/>
        <v>0.40546510810816438</v>
      </c>
      <c r="D172">
        <f t="shared" si="5"/>
        <v>0.41</v>
      </c>
    </row>
    <row r="173" spans="1:4">
      <c r="A173">
        <v>2.6</v>
      </c>
      <c r="B173">
        <v>2</v>
      </c>
      <c r="C173">
        <f t="shared" si="4"/>
        <v>0.69314718055994529</v>
      </c>
      <c r="D173">
        <f t="shared" si="5"/>
        <v>0.69</v>
      </c>
    </row>
    <row r="174" spans="1:4">
      <c r="A174">
        <v>2.75</v>
      </c>
      <c r="B174">
        <v>3.34</v>
      </c>
      <c r="C174">
        <f t="shared" si="4"/>
        <v>1.205970806988609</v>
      </c>
      <c r="D174">
        <f t="shared" si="5"/>
        <v>1.21</v>
      </c>
    </row>
    <row r="175" spans="1:4">
      <c r="A175">
        <v>13</v>
      </c>
      <c r="C175" t="e">
        <f t="shared" si="4"/>
        <v>#NUM!</v>
      </c>
      <c r="D175" t="e">
        <f t="shared" si="5"/>
        <v>#NUM!</v>
      </c>
    </row>
    <row r="176" spans="1:4">
      <c r="A176" s="24">
        <v>40</v>
      </c>
      <c r="B176">
        <v>0</v>
      </c>
      <c r="C176" t="e">
        <f t="shared" si="4"/>
        <v>#NUM!</v>
      </c>
      <c r="D176" t="e">
        <f t="shared" si="5"/>
        <v>#NUM!</v>
      </c>
    </row>
    <row r="177" spans="1:4">
      <c r="A177">
        <v>0.1</v>
      </c>
      <c r="B177">
        <v>2</v>
      </c>
      <c r="C177">
        <f t="shared" si="4"/>
        <v>0.69314718055994529</v>
      </c>
      <c r="D177">
        <f t="shared" si="5"/>
        <v>0.69</v>
      </c>
    </row>
    <row r="178" spans="1:4">
      <c r="A178">
        <v>0.25</v>
      </c>
      <c r="B178">
        <v>2.67</v>
      </c>
      <c r="C178">
        <f t="shared" si="4"/>
        <v>0.98207847241215818</v>
      </c>
      <c r="D178">
        <f t="shared" si="5"/>
        <v>0.98</v>
      </c>
    </row>
    <row r="179" spans="1:4">
      <c r="A179">
        <v>0.5</v>
      </c>
      <c r="B179">
        <v>3.206</v>
      </c>
      <c r="C179">
        <f t="shared" si="4"/>
        <v>1.1650240541873611</v>
      </c>
      <c r="D179">
        <f t="shared" si="5"/>
        <v>1.17</v>
      </c>
    </row>
    <row r="180" spans="1:4">
      <c r="A180">
        <v>0.75</v>
      </c>
      <c r="B180">
        <v>2.67</v>
      </c>
      <c r="C180">
        <f t="shared" si="4"/>
        <v>0.98207847241215818</v>
      </c>
      <c r="D180">
        <f t="shared" si="5"/>
        <v>0.98</v>
      </c>
    </row>
    <row r="181" spans="1:4">
      <c r="A181">
        <v>1</v>
      </c>
      <c r="B181">
        <v>3.206</v>
      </c>
      <c r="C181">
        <f t="shared" si="4"/>
        <v>1.1650240541873611</v>
      </c>
      <c r="D181">
        <f t="shared" si="5"/>
        <v>1.17</v>
      </c>
    </row>
    <row r="182" spans="1:4">
      <c r="A182">
        <v>1.25</v>
      </c>
      <c r="B182">
        <v>3.206</v>
      </c>
      <c r="C182">
        <f t="shared" si="4"/>
        <v>1.1650240541873611</v>
      </c>
      <c r="D182">
        <f t="shared" si="5"/>
        <v>1.17</v>
      </c>
    </row>
    <row r="183" spans="1:4">
      <c r="A183">
        <v>1.5</v>
      </c>
      <c r="B183">
        <v>2.67</v>
      </c>
      <c r="C183">
        <f t="shared" si="4"/>
        <v>0.98207847241215818</v>
      </c>
      <c r="D183">
        <f t="shared" si="5"/>
        <v>0.98</v>
      </c>
    </row>
    <row r="184" spans="1:4">
      <c r="A184">
        <v>1.75</v>
      </c>
      <c r="B184">
        <v>2.536</v>
      </c>
      <c r="C184">
        <f t="shared" si="4"/>
        <v>0.93058803657497946</v>
      </c>
      <c r="D184">
        <f t="shared" si="5"/>
        <v>0.93</v>
      </c>
    </row>
    <row r="185" spans="1:4">
      <c r="A185">
        <v>2</v>
      </c>
      <c r="B185">
        <v>3.206</v>
      </c>
      <c r="C185">
        <f t="shared" si="4"/>
        <v>1.1650240541873611</v>
      </c>
      <c r="D185">
        <f t="shared" si="5"/>
        <v>1.17</v>
      </c>
    </row>
    <row r="186" spans="1:4">
      <c r="A186">
        <v>2.25</v>
      </c>
      <c r="B186">
        <v>3.0720000000000001</v>
      </c>
      <c r="C186">
        <f t="shared" si="4"/>
        <v>1.1223288152854258</v>
      </c>
      <c r="D186">
        <f t="shared" si="5"/>
        <v>1.1200000000000001</v>
      </c>
    </row>
    <row r="187" spans="1:4">
      <c r="A187">
        <v>2.5</v>
      </c>
      <c r="B187">
        <v>4.4119999999999999</v>
      </c>
      <c r="C187">
        <f t="shared" si="4"/>
        <v>1.4843281013912559</v>
      </c>
      <c r="D187">
        <f t="shared" si="5"/>
        <v>1.48</v>
      </c>
    </row>
    <row r="188" spans="1:4">
      <c r="A188">
        <v>2.75</v>
      </c>
      <c r="B188">
        <v>3.6080000000000001</v>
      </c>
      <c r="C188">
        <f t="shared" si="4"/>
        <v>1.2831536022003773</v>
      </c>
      <c r="D188">
        <f t="shared" si="5"/>
        <v>1.28</v>
      </c>
    </row>
    <row r="189" spans="1:4">
      <c r="A189">
        <v>3</v>
      </c>
      <c r="B189">
        <v>5.2160000000000002</v>
      </c>
      <c r="C189">
        <f t="shared" si="4"/>
        <v>1.6517308246243518</v>
      </c>
      <c r="D189">
        <f t="shared" si="5"/>
        <v>1.65</v>
      </c>
    </row>
    <row r="190" spans="1:4">
      <c r="A190">
        <v>26</v>
      </c>
      <c r="C190" t="e">
        <f t="shared" si="4"/>
        <v>#NUM!</v>
      </c>
      <c r="D190" t="e">
        <f t="shared" si="5"/>
        <v>#NUM!</v>
      </c>
    </row>
    <row r="191" spans="1:4">
      <c r="A191" s="24">
        <v>44</v>
      </c>
      <c r="B191">
        <v>0</v>
      </c>
      <c r="C191" t="e">
        <f t="shared" si="4"/>
        <v>#NUM!</v>
      </c>
      <c r="D191" t="e">
        <f t="shared" si="5"/>
        <v>#NUM!</v>
      </c>
    </row>
    <row r="192" spans="1:4">
      <c r="A192">
        <v>0.19</v>
      </c>
      <c r="B192">
        <v>2</v>
      </c>
      <c r="C192">
        <f t="shared" si="4"/>
        <v>0.69314718055994529</v>
      </c>
      <c r="D192">
        <f t="shared" si="5"/>
        <v>0.69</v>
      </c>
    </row>
    <row r="193" spans="1:4">
      <c r="A193">
        <v>0.25</v>
      </c>
      <c r="B193">
        <v>7.0250000000000004</v>
      </c>
      <c r="C193">
        <f t="shared" si="4"/>
        <v>1.9494752152198096</v>
      </c>
      <c r="D193">
        <f t="shared" si="5"/>
        <v>1.95</v>
      </c>
    </row>
    <row r="194" spans="1:4">
      <c r="A194">
        <v>0.5</v>
      </c>
      <c r="B194">
        <v>3.34</v>
      </c>
      <c r="C194">
        <f t="shared" si="4"/>
        <v>1.205970806988609</v>
      </c>
      <c r="D194">
        <f t="shared" si="5"/>
        <v>1.21</v>
      </c>
    </row>
    <row r="195" spans="1:4">
      <c r="A195">
        <v>0.51</v>
      </c>
      <c r="B195">
        <v>1.5</v>
      </c>
      <c r="C195">
        <f t="shared" ref="C195:C258" si="6">LN(B195)</f>
        <v>0.40546510810816438</v>
      </c>
      <c r="D195">
        <f t="shared" ref="D195:D258" si="7">ROUND(C195,2)</f>
        <v>0.41</v>
      </c>
    </row>
    <row r="196" spans="1:4">
      <c r="A196">
        <v>0.75</v>
      </c>
      <c r="B196">
        <v>3.2562500000000001</v>
      </c>
      <c r="C196">
        <f t="shared" si="6"/>
        <v>1.1805762265195401</v>
      </c>
      <c r="D196">
        <f t="shared" si="7"/>
        <v>1.18</v>
      </c>
    </row>
    <row r="197" spans="1:4">
      <c r="A197">
        <v>1</v>
      </c>
      <c r="B197">
        <v>3.6080000000000001</v>
      </c>
      <c r="C197">
        <f t="shared" si="6"/>
        <v>1.2831536022003773</v>
      </c>
      <c r="D197">
        <f t="shared" si="7"/>
        <v>1.28</v>
      </c>
    </row>
    <row r="198" spans="1:4">
      <c r="A198">
        <v>1.25</v>
      </c>
      <c r="B198">
        <v>6.556</v>
      </c>
      <c r="C198">
        <f t="shared" si="6"/>
        <v>1.8803806608815832</v>
      </c>
      <c r="D198">
        <f t="shared" si="7"/>
        <v>1.88</v>
      </c>
    </row>
    <row r="199" spans="1:4">
      <c r="A199">
        <v>1.5</v>
      </c>
      <c r="B199">
        <v>3.6080000000000001</v>
      </c>
      <c r="C199">
        <f t="shared" si="6"/>
        <v>1.2831536022003773</v>
      </c>
      <c r="D199">
        <f t="shared" si="7"/>
        <v>1.28</v>
      </c>
    </row>
    <row r="200" spans="1:4">
      <c r="A200">
        <v>1.75</v>
      </c>
      <c r="B200">
        <v>3.0720000000000001</v>
      </c>
      <c r="C200">
        <f t="shared" si="6"/>
        <v>1.1223288152854258</v>
      </c>
      <c r="D200">
        <f t="shared" si="7"/>
        <v>1.1200000000000001</v>
      </c>
    </row>
    <row r="201" spans="1:4">
      <c r="A201">
        <v>2</v>
      </c>
      <c r="B201">
        <v>2.9380000000000002</v>
      </c>
      <c r="C201">
        <f t="shared" si="6"/>
        <v>1.0777290777516857</v>
      </c>
      <c r="D201">
        <f t="shared" si="7"/>
        <v>1.08</v>
      </c>
    </row>
    <row r="202" spans="1:4">
      <c r="A202">
        <v>2.25</v>
      </c>
      <c r="B202">
        <v>3.742</v>
      </c>
      <c r="C202">
        <f t="shared" si="6"/>
        <v>1.3196202278518978</v>
      </c>
      <c r="D202">
        <f t="shared" si="7"/>
        <v>1.32</v>
      </c>
    </row>
    <row r="203" spans="1:4">
      <c r="A203">
        <v>2.5</v>
      </c>
      <c r="B203">
        <v>4.9480000000000004</v>
      </c>
      <c r="C203">
        <f t="shared" si="6"/>
        <v>1.5989834545302415</v>
      </c>
      <c r="D203">
        <f t="shared" si="7"/>
        <v>1.6</v>
      </c>
    </row>
    <row r="204" spans="1:4">
      <c r="A204">
        <v>2.75</v>
      </c>
      <c r="B204">
        <v>3.34</v>
      </c>
      <c r="C204">
        <f t="shared" si="6"/>
        <v>1.205970806988609</v>
      </c>
      <c r="D204">
        <f t="shared" si="7"/>
        <v>1.21</v>
      </c>
    </row>
    <row r="205" spans="1:4">
      <c r="A205">
        <v>3</v>
      </c>
      <c r="B205">
        <v>6.9580000000000002</v>
      </c>
      <c r="C205">
        <f t="shared" si="6"/>
        <v>1.9398920767297503</v>
      </c>
      <c r="D205">
        <f t="shared" si="7"/>
        <v>1.94</v>
      </c>
    </row>
    <row r="206" spans="1:4">
      <c r="A206">
        <v>3.25</v>
      </c>
      <c r="B206">
        <v>5.2160000000000002</v>
      </c>
      <c r="C206">
        <f t="shared" si="6"/>
        <v>1.6517308246243518</v>
      </c>
      <c r="D206">
        <f t="shared" si="7"/>
        <v>1.65</v>
      </c>
    </row>
    <row r="207" spans="1:4">
      <c r="A207">
        <v>3.5</v>
      </c>
      <c r="B207">
        <v>3.4740000000000002</v>
      </c>
      <c r="C207">
        <f t="shared" si="6"/>
        <v>1.2453066678189133</v>
      </c>
      <c r="D207">
        <f t="shared" si="7"/>
        <v>1.25</v>
      </c>
    </row>
    <row r="208" spans="1:4">
      <c r="A208">
        <v>3.75</v>
      </c>
      <c r="B208">
        <v>3.6080000000000001</v>
      </c>
      <c r="C208">
        <f t="shared" si="6"/>
        <v>1.2831536022003773</v>
      </c>
      <c r="D208">
        <f t="shared" si="7"/>
        <v>1.28</v>
      </c>
    </row>
    <row r="209" spans="1:4">
      <c r="A209">
        <v>4</v>
      </c>
      <c r="B209">
        <v>3.34</v>
      </c>
      <c r="C209">
        <f t="shared" si="6"/>
        <v>1.205970806988609</v>
      </c>
      <c r="D209">
        <f t="shared" si="7"/>
        <v>1.21</v>
      </c>
    </row>
    <row r="210" spans="1:4">
      <c r="A210">
        <v>4.43</v>
      </c>
      <c r="B210">
        <v>2</v>
      </c>
      <c r="C210">
        <f t="shared" si="6"/>
        <v>0.69314718055994529</v>
      </c>
      <c r="D210">
        <f t="shared" si="7"/>
        <v>0.69</v>
      </c>
    </row>
    <row r="211" spans="1:4">
      <c r="A211">
        <v>4.5</v>
      </c>
      <c r="B211">
        <v>6.7857142857142865</v>
      </c>
      <c r="C211">
        <f t="shared" si="6"/>
        <v>1.9148195619852824</v>
      </c>
      <c r="D211">
        <f t="shared" si="7"/>
        <v>1.91</v>
      </c>
    </row>
    <row r="212" spans="1:4">
      <c r="A212">
        <v>4.75</v>
      </c>
      <c r="B212">
        <v>3.8760000000000003</v>
      </c>
      <c r="C212">
        <f t="shared" si="6"/>
        <v>1.35480369402852</v>
      </c>
      <c r="D212">
        <f t="shared" si="7"/>
        <v>1.35</v>
      </c>
    </row>
    <row r="213" spans="1:4">
      <c r="A213">
        <v>5</v>
      </c>
      <c r="B213">
        <v>2.536</v>
      </c>
      <c r="C213">
        <f t="shared" si="6"/>
        <v>0.93058803657497946</v>
      </c>
      <c r="D213">
        <f t="shared" si="7"/>
        <v>0.93</v>
      </c>
    </row>
    <row r="214" spans="1:4">
      <c r="A214">
        <v>5.25</v>
      </c>
      <c r="B214">
        <v>5.484</v>
      </c>
      <c r="C214">
        <f t="shared" si="6"/>
        <v>1.701834761700068</v>
      </c>
      <c r="D214">
        <f t="shared" si="7"/>
        <v>1.7</v>
      </c>
    </row>
    <row r="215" spans="1:4">
      <c r="A215">
        <v>5.5</v>
      </c>
      <c r="B215">
        <v>4.68</v>
      </c>
      <c r="C215">
        <f t="shared" si="6"/>
        <v>1.5432981099295553</v>
      </c>
      <c r="D215">
        <f t="shared" si="7"/>
        <v>1.54</v>
      </c>
    </row>
    <row r="216" spans="1:4">
      <c r="A216">
        <v>5.75</v>
      </c>
      <c r="B216">
        <v>3.0720000000000001</v>
      </c>
      <c r="C216">
        <f t="shared" si="6"/>
        <v>1.1223288152854258</v>
      </c>
      <c r="D216">
        <f t="shared" si="7"/>
        <v>1.1200000000000001</v>
      </c>
    </row>
    <row r="217" spans="1:4">
      <c r="A217">
        <v>5.79</v>
      </c>
      <c r="B217">
        <v>5.35</v>
      </c>
      <c r="C217">
        <f t="shared" si="6"/>
        <v>1.6770965609079151</v>
      </c>
      <c r="D217">
        <f t="shared" si="7"/>
        <v>1.68</v>
      </c>
    </row>
    <row r="218" spans="1:4">
      <c r="A218">
        <v>19</v>
      </c>
      <c r="C218" t="e">
        <f t="shared" si="6"/>
        <v>#NUM!</v>
      </c>
      <c r="D218" t="e">
        <f t="shared" si="7"/>
        <v>#NUM!</v>
      </c>
    </row>
    <row r="219" spans="1:4">
      <c r="A219" s="24">
        <v>48</v>
      </c>
      <c r="B219">
        <v>0</v>
      </c>
      <c r="C219" t="e">
        <f t="shared" si="6"/>
        <v>#NUM!</v>
      </c>
      <c r="D219" t="e">
        <f t="shared" si="7"/>
        <v>#NUM!</v>
      </c>
    </row>
    <row r="220" spans="1:4">
      <c r="A220">
        <v>0.1</v>
      </c>
      <c r="B220">
        <v>1</v>
      </c>
      <c r="C220">
        <f t="shared" si="6"/>
        <v>0</v>
      </c>
      <c r="D220">
        <f t="shared" si="7"/>
        <v>0</v>
      </c>
    </row>
    <row r="221" spans="1:4">
      <c r="A221">
        <v>0.25</v>
      </c>
      <c r="B221">
        <v>2.67</v>
      </c>
      <c r="C221">
        <f t="shared" si="6"/>
        <v>0.98207847241215818</v>
      </c>
      <c r="D221">
        <f t="shared" si="7"/>
        <v>0.98</v>
      </c>
    </row>
    <row r="222" spans="1:4">
      <c r="A222">
        <v>0.5</v>
      </c>
      <c r="B222">
        <v>2.67</v>
      </c>
      <c r="C222">
        <f t="shared" si="6"/>
        <v>0.98207847241215818</v>
      </c>
      <c r="D222">
        <f t="shared" si="7"/>
        <v>0.98</v>
      </c>
    </row>
    <row r="223" spans="1:4">
      <c r="A223">
        <v>0.75</v>
      </c>
      <c r="B223">
        <v>2.8040000000000003</v>
      </c>
      <c r="C223">
        <f t="shared" si="6"/>
        <v>1.0310469691723438</v>
      </c>
      <c r="D223">
        <f t="shared" si="7"/>
        <v>1.03</v>
      </c>
    </row>
    <row r="224" spans="1:4">
      <c r="A224">
        <v>1</v>
      </c>
      <c r="B224">
        <v>4.4119999999999999</v>
      </c>
      <c r="C224">
        <f t="shared" si="6"/>
        <v>1.4843281013912559</v>
      </c>
      <c r="D224">
        <f t="shared" si="7"/>
        <v>1.48</v>
      </c>
    </row>
    <row r="225" spans="1:4">
      <c r="A225">
        <v>1.25</v>
      </c>
      <c r="B225">
        <v>4.4119999999999999</v>
      </c>
      <c r="C225">
        <f t="shared" si="6"/>
        <v>1.4843281013912559</v>
      </c>
      <c r="D225">
        <f t="shared" si="7"/>
        <v>1.48</v>
      </c>
    </row>
    <row r="226" spans="1:4">
      <c r="A226">
        <v>1.5</v>
      </c>
      <c r="B226">
        <v>4.1440000000000001</v>
      </c>
      <c r="C226">
        <f t="shared" si="6"/>
        <v>1.4216615049571819</v>
      </c>
      <c r="D226">
        <f t="shared" si="7"/>
        <v>1.42</v>
      </c>
    </row>
    <row r="227" spans="1:4">
      <c r="A227">
        <v>1.75</v>
      </c>
      <c r="B227">
        <v>3.0720000000000001</v>
      </c>
      <c r="C227">
        <f t="shared" si="6"/>
        <v>1.1223288152854258</v>
      </c>
      <c r="D227">
        <f t="shared" si="7"/>
        <v>1.1200000000000001</v>
      </c>
    </row>
    <row r="228" spans="1:4">
      <c r="A228">
        <v>2</v>
      </c>
      <c r="B228">
        <v>2.8040000000000003</v>
      </c>
      <c r="C228">
        <f t="shared" si="6"/>
        <v>1.0310469691723438</v>
      </c>
      <c r="D228">
        <f t="shared" si="7"/>
        <v>1.03</v>
      </c>
    </row>
    <row r="229" spans="1:4">
      <c r="A229">
        <v>2.25</v>
      </c>
      <c r="B229">
        <v>2.8040000000000003</v>
      </c>
      <c r="C229">
        <f t="shared" si="6"/>
        <v>1.0310469691723438</v>
      </c>
      <c r="D229">
        <f t="shared" si="7"/>
        <v>1.03</v>
      </c>
    </row>
    <row r="230" spans="1:4">
      <c r="A230">
        <v>2.5</v>
      </c>
      <c r="B230">
        <v>4.68</v>
      </c>
      <c r="C230">
        <f t="shared" si="6"/>
        <v>1.5432981099295553</v>
      </c>
      <c r="D230">
        <f t="shared" si="7"/>
        <v>1.54</v>
      </c>
    </row>
    <row r="231" spans="1:4">
      <c r="A231">
        <v>2.75</v>
      </c>
      <c r="B231">
        <v>3.8760000000000003</v>
      </c>
      <c r="C231">
        <f t="shared" si="6"/>
        <v>1.35480369402852</v>
      </c>
      <c r="D231">
        <f t="shared" si="7"/>
        <v>1.35</v>
      </c>
    </row>
    <row r="232" spans="1:4">
      <c r="A232">
        <v>3</v>
      </c>
      <c r="B232">
        <v>5.0820000000000007</v>
      </c>
      <c r="C232">
        <f t="shared" si="6"/>
        <v>1.6257048848979725</v>
      </c>
      <c r="D232">
        <f t="shared" si="7"/>
        <v>1.63</v>
      </c>
    </row>
    <row r="233" spans="1:4">
      <c r="A233">
        <v>3.25</v>
      </c>
      <c r="B233">
        <v>3.34</v>
      </c>
      <c r="C233">
        <f t="shared" si="6"/>
        <v>1.205970806988609</v>
      </c>
      <c r="D233">
        <f t="shared" si="7"/>
        <v>1.21</v>
      </c>
    </row>
    <row r="234" spans="1:4">
      <c r="A234">
        <v>3.5</v>
      </c>
      <c r="B234">
        <v>4.68</v>
      </c>
      <c r="C234">
        <f t="shared" si="6"/>
        <v>1.5432981099295553</v>
      </c>
      <c r="D234">
        <f t="shared" si="7"/>
        <v>1.54</v>
      </c>
    </row>
    <row r="235" spans="1:4">
      <c r="A235">
        <v>3.56</v>
      </c>
      <c r="B235">
        <v>2</v>
      </c>
      <c r="C235">
        <f t="shared" si="6"/>
        <v>0.69314718055994529</v>
      </c>
      <c r="D235">
        <f t="shared" si="7"/>
        <v>0.69</v>
      </c>
    </row>
    <row r="236" spans="1:4">
      <c r="A236">
        <v>3.75</v>
      </c>
      <c r="B236">
        <v>3.763157894736842</v>
      </c>
      <c r="C236">
        <f t="shared" si="6"/>
        <v>1.3252584705335215</v>
      </c>
      <c r="D236">
        <f t="shared" si="7"/>
        <v>1.33</v>
      </c>
    </row>
    <row r="237" spans="1:4">
      <c r="A237">
        <v>4</v>
      </c>
      <c r="B237">
        <v>3.0720000000000001</v>
      </c>
      <c r="C237">
        <f t="shared" si="6"/>
        <v>1.1223288152854258</v>
      </c>
      <c r="D237">
        <f t="shared" si="7"/>
        <v>1.1200000000000001</v>
      </c>
    </row>
    <row r="238" spans="1:4">
      <c r="A238">
        <v>4.2300000000000004</v>
      </c>
      <c r="B238">
        <v>2.8739130434782609</v>
      </c>
      <c r="C238">
        <f t="shared" si="6"/>
        <v>1.055674530928491</v>
      </c>
      <c r="D238">
        <f t="shared" si="7"/>
        <v>1.06</v>
      </c>
    </row>
    <row r="239" spans="1:4">
      <c r="A239">
        <v>16</v>
      </c>
      <c r="C239" t="e">
        <f t="shared" si="6"/>
        <v>#NUM!</v>
      </c>
      <c r="D239" t="e">
        <f t="shared" si="7"/>
        <v>#NUM!</v>
      </c>
    </row>
    <row r="240" spans="1:4">
      <c r="A240" s="24">
        <v>52</v>
      </c>
      <c r="B240">
        <v>0</v>
      </c>
      <c r="C240" t="e">
        <f t="shared" si="6"/>
        <v>#NUM!</v>
      </c>
      <c r="D240" t="e">
        <f t="shared" si="7"/>
        <v>#NUM!</v>
      </c>
    </row>
    <row r="241" spans="1:4">
      <c r="A241">
        <v>0.25</v>
      </c>
      <c r="B241">
        <v>2.536</v>
      </c>
      <c r="C241">
        <f t="shared" si="6"/>
        <v>0.93058803657497946</v>
      </c>
      <c r="D241">
        <f t="shared" si="7"/>
        <v>0.93</v>
      </c>
    </row>
    <row r="242" spans="1:4">
      <c r="A242">
        <v>0.5</v>
      </c>
      <c r="B242">
        <v>2.8040000000000003</v>
      </c>
      <c r="C242">
        <f t="shared" si="6"/>
        <v>1.0310469691723438</v>
      </c>
      <c r="D242">
        <f t="shared" si="7"/>
        <v>1.03</v>
      </c>
    </row>
    <row r="243" spans="1:4">
      <c r="A243">
        <v>0.75</v>
      </c>
      <c r="B243">
        <v>2.8040000000000003</v>
      </c>
      <c r="C243">
        <f t="shared" si="6"/>
        <v>1.0310469691723438</v>
      </c>
      <c r="D243">
        <f t="shared" si="7"/>
        <v>1.03</v>
      </c>
    </row>
    <row r="244" spans="1:4">
      <c r="A244">
        <v>1</v>
      </c>
      <c r="B244">
        <v>3.4740000000000002</v>
      </c>
      <c r="C244">
        <f t="shared" si="6"/>
        <v>1.2453066678189133</v>
      </c>
      <c r="D244">
        <f t="shared" si="7"/>
        <v>1.25</v>
      </c>
    </row>
    <row r="245" spans="1:4">
      <c r="A245">
        <v>1.25</v>
      </c>
      <c r="B245">
        <v>3.0720000000000001</v>
      </c>
      <c r="C245">
        <f t="shared" si="6"/>
        <v>1.1223288152854258</v>
      </c>
      <c r="D245">
        <f t="shared" si="7"/>
        <v>1.1200000000000001</v>
      </c>
    </row>
    <row r="246" spans="1:4">
      <c r="A246">
        <v>1.5</v>
      </c>
      <c r="B246">
        <v>2.8040000000000003</v>
      </c>
      <c r="C246">
        <f t="shared" si="6"/>
        <v>1.0310469691723438</v>
      </c>
      <c r="D246">
        <f t="shared" si="7"/>
        <v>1.03</v>
      </c>
    </row>
    <row r="247" spans="1:4">
      <c r="A247">
        <v>1.75</v>
      </c>
      <c r="B247">
        <v>2.67</v>
      </c>
      <c r="C247">
        <f t="shared" si="6"/>
        <v>0.98207847241215818</v>
      </c>
      <c r="D247">
        <f t="shared" si="7"/>
        <v>0.98</v>
      </c>
    </row>
    <row r="248" spans="1:4">
      <c r="A248">
        <v>2</v>
      </c>
      <c r="B248">
        <v>2.67</v>
      </c>
      <c r="C248">
        <f t="shared" si="6"/>
        <v>0.98207847241215818</v>
      </c>
      <c r="D248">
        <f t="shared" si="7"/>
        <v>0.98</v>
      </c>
    </row>
    <row r="249" spans="1:4">
      <c r="A249">
        <v>2.25</v>
      </c>
      <c r="B249">
        <v>2.8040000000000003</v>
      </c>
      <c r="C249">
        <f t="shared" si="6"/>
        <v>1.0310469691723438</v>
      </c>
      <c r="D249">
        <f t="shared" si="7"/>
        <v>1.03</v>
      </c>
    </row>
    <row r="250" spans="1:4">
      <c r="A250">
        <v>2.5</v>
      </c>
      <c r="B250">
        <v>4.2780000000000005</v>
      </c>
      <c r="C250">
        <f t="shared" si="6"/>
        <v>1.4534856106602141</v>
      </c>
      <c r="D250">
        <f t="shared" si="7"/>
        <v>1.45</v>
      </c>
    </row>
    <row r="251" spans="1:4">
      <c r="A251">
        <v>2.75</v>
      </c>
      <c r="B251">
        <v>3.0720000000000001</v>
      </c>
      <c r="C251">
        <f t="shared" si="6"/>
        <v>1.1223288152854258</v>
      </c>
      <c r="D251">
        <f t="shared" si="7"/>
        <v>1.1200000000000001</v>
      </c>
    </row>
    <row r="252" spans="1:4">
      <c r="A252">
        <v>3</v>
      </c>
      <c r="B252">
        <v>6.8239999999999998</v>
      </c>
      <c r="C252">
        <f t="shared" si="6"/>
        <v>1.920445810189378</v>
      </c>
      <c r="D252">
        <f t="shared" si="7"/>
        <v>1.92</v>
      </c>
    </row>
    <row r="253" spans="1:4">
      <c r="A253">
        <v>3.25</v>
      </c>
      <c r="B253">
        <v>6.8239999999999998</v>
      </c>
      <c r="C253">
        <f t="shared" si="6"/>
        <v>1.920445810189378</v>
      </c>
      <c r="D253">
        <f t="shared" si="7"/>
        <v>1.92</v>
      </c>
    </row>
    <row r="254" spans="1:4">
      <c r="A254">
        <v>3.5</v>
      </c>
      <c r="B254">
        <v>4.4119999999999999</v>
      </c>
      <c r="C254">
        <f t="shared" si="6"/>
        <v>1.4843281013912559</v>
      </c>
      <c r="D254">
        <f t="shared" si="7"/>
        <v>1.48</v>
      </c>
    </row>
    <row r="255" spans="1:4">
      <c r="A255">
        <v>3.66</v>
      </c>
      <c r="B255">
        <v>3.6749999999999998</v>
      </c>
      <c r="C255">
        <f t="shared" si="6"/>
        <v>1.3015531326648</v>
      </c>
      <c r="D255">
        <f t="shared" si="7"/>
        <v>1.3</v>
      </c>
    </row>
    <row r="256" spans="1:4">
      <c r="A256">
        <v>15</v>
      </c>
      <c r="C256" t="e">
        <f t="shared" si="6"/>
        <v>#NUM!</v>
      </c>
      <c r="D256" t="e">
        <f t="shared" si="7"/>
        <v>#NUM!</v>
      </c>
    </row>
    <row r="257" spans="1:4">
      <c r="A257" s="24">
        <v>56</v>
      </c>
      <c r="B257">
        <v>0</v>
      </c>
      <c r="C257" t="e">
        <f t="shared" si="6"/>
        <v>#NUM!</v>
      </c>
      <c r="D257" t="e">
        <f t="shared" si="7"/>
        <v>#NUM!</v>
      </c>
    </row>
    <row r="258" spans="1:4">
      <c r="A258">
        <v>0.17</v>
      </c>
      <c r="B258">
        <v>2</v>
      </c>
      <c r="C258">
        <f t="shared" si="6"/>
        <v>0.69314718055994529</v>
      </c>
      <c r="D258">
        <f t="shared" si="7"/>
        <v>0.69</v>
      </c>
    </row>
    <row r="259" spans="1:4">
      <c r="A259">
        <v>0.25</v>
      </c>
      <c r="B259">
        <v>2.8374999999999999</v>
      </c>
      <c r="C259">
        <f t="shared" ref="C259:C322" si="8">LN(B259)</f>
        <v>1.0429233828075211</v>
      </c>
      <c r="D259">
        <f t="shared" ref="D259:D322" si="9">ROUND(C259,2)</f>
        <v>1.04</v>
      </c>
    </row>
    <row r="260" spans="1:4">
      <c r="A260">
        <v>0.5</v>
      </c>
      <c r="B260">
        <v>3.206</v>
      </c>
      <c r="C260">
        <f t="shared" si="8"/>
        <v>1.1650240541873611</v>
      </c>
      <c r="D260">
        <f t="shared" si="9"/>
        <v>1.17</v>
      </c>
    </row>
    <row r="261" spans="1:4">
      <c r="A261">
        <v>0.75</v>
      </c>
      <c r="B261">
        <v>3.0720000000000001</v>
      </c>
      <c r="C261">
        <f t="shared" si="8"/>
        <v>1.1223288152854258</v>
      </c>
      <c r="D261">
        <f t="shared" si="9"/>
        <v>1.1200000000000001</v>
      </c>
    </row>
    <row r="262" spans="1:4">
      <c r="A262">
        <v>1</v>
      </c>
      <c r="B262">
        <v>2.8040000000000003</v>
      </c>
      <c r="C262">
        <f t="shared" si="8"/>
        <v>1.0310469691723438</v>
      </c>
      <c r="D262">
        <f t="shared" si="9"/>
        <v>1.03</v>
      </c>
    </row>
    <row r="263" spans="1:4">
      <c r="A263">
        <v>1.25</v>
      </c>
      <c r="B263">
        <v>2</v>
      </c>
      <c r="C263">
        <f t="shared" si="8"/>
        <v>0.69314718055994529</v>
      </c>
      <c r="D263">
        <f t="shared" si="9"/>
        <v>0.69</v>
      </c>
    </row>
    <row r="264" spans="1:4">
      <c r="A264">
        <v>1.5</v>
      </c>
      <c r="B264">
        <v>2.536</v>
      </c>
      <c r="C264">
        <f t="shared" si="8"/>
        <v>0.93058803657497946</v>
      </c>
      <c r="D264">
        <f t="shared" si="9"/>
        <v>0.93</v>
      </c>
    </row>
    <row r="265" spans="1:4">
      <c r="A265">
        <v>1.93</v>
      </c>
      <c r="B265">
        <v>2.4674418604651165</v>
      </c>
      <c r="C265">
        <f t="shared" si="8"/>
        <v>0.90318192992637514</v>
      </c>
      <c r="D265">
        <f t="shared" si="9"/>
        <v>0.9</v>
      </c>
    </row>
    <row r="266" spans="1:4">
      <c r="A266">
        <v>2</v>
      </c>
      <c r="B266">
        <v>2.9571428571428573</v>
      </c>
      <c r="C266">
        <f t="shared" si="8"/>
        <v>1.0842235512160101</v>
      </c>
      <c r="D266">
        <f t="shared" si="9"/>
        <v>1.08</v>
      </c>
    </row>
    <row r="267" spans="1:4">
      <c r="A267">
        <v>2.25</v>
      </c>
      <c r="B267">
        <v>2.8040000000000003</v>
      </c>
      <c r="C267">
        <f t="shared" si="8"/>
        <v>1.0310469691723438</v>
      </c>
      <c r="D267">
        <f t="shared" si="9"/>
        <v>1.03</v>
      </c>
    </row>
    <row r="268" spans="1:4">
      <c r="A268">
        <v>2.5</v>
      </c>
      <c r="B268">
        <v>4.68</v>
      </c>
      <c r="C268">
        <f t="shared" si="8"/>
        <v>1.5432981099295553</v>
      </c>
      <c r="D268">
        <f t="shared" si="9"/>
        <v>1.54</v>
      </c>
    </row>
    <row r="269" spans="1:4">
      <c r="A269">
        <v>2.75</v>
      </c>
      <c r="B269">
        <v>4.9480000000000004</v>
      </c>
      <c r="C269">
        <f t="shared" si="8"/>
        <v>1.5989834545302415</v>
      </c>
      <c r="D269">
        <f t="shared" si="9"/>
        <v>1.6</v>
      </c>
    </row>
    <row r="270" spans="1:4">
      <c r="A270">
        <v>3</v>
      </c>
      <c r="B270">
        <v>8.4320000000000004</v>
      </c>
      <c r="C270">
        <f t="shared" si="8"/>
        <v>2.1320339917990068</v>
      </c>
      <c r="D270">
        <f t="shared" si="9"/>
        <v>2.13</v>
      </c>
    </row>
    <row r="271" spans="1:4">
      <c r="A271">
        <v>3.25</v>
      </c>
      <c r="B271">
        <v>4.1440000000000001</v>
      </c>
      <c r="C271">
        <f t="shared" si="8"/>
        <v>1.4216615049571819</v>
      </c>
      <c r="D271">
        <f t="shared" si="9"/>
        <v>1.42</v>
      </c>
    </row>
    <row r="272" spans="1:4">
      <c r="A272">
        <v>3.5</v>
      </c>
      <c r="B272">
        <v>4.8140000000000001</v>
      </c>
      <c r="C272">
        <f t="shared" si="8"/>
        <v>1.5715283393608803</v>
      </c>
      <c r="D272">
        <f t="shared" si="9"/>
        <v>1.57</v>
      </c>
    </row>
    <row r="273" spans="1:4">
      <c r="A273">
        <v>22</v>
      </c>
      <c r="C273" t="e">
        <f t="shared" si="8"/>
        <v>#NUM!</v>
      </c>
      <c r="D273" t="e">
        <f t="shared" si="9"/>
        <v>#NUM!</v>
      </c>
    </row>
    <row r="274" spans="1:4">
      <c r="A274" s="24">
        <v>60</v>
      </c>
      <c r="B274">
        <v>0</v>
      </c>
      <c r="C274" t="e">
        <f t="shared" si="8"/>
        <v>#NUM!</v>
      </c>
      <c r="D274" t="e">
        <f t="shared" si="9"/>
        <v>#NUM!</v>
      </c>
    </row>
    <row r="275" spans="1:4">
      <c r="A275">
        <v>0.1</v>
      </c>
      <c r="B275">
        <v>2</v>
      </c>
      <c r="C275">
        <f t="shared" si="8"/>
        <v>0.69314718055994529</v>
      </c>
      <c r="D275">
        <f t="shared" si="9"/>
        <v>0.69</v>
      </c>
    </row>
    <row r="276" spans="1:4">
      <c r="A276">
        <v>0.25</v>
      </c>
      <c r="B276">
        <v>2.67</v>
      </c>
      <c r="C276">
        <f t="shared" si="8"/>
        <v>0.98207847241215818</v>
      </c>
      <c r="D276">
        <f t="shared" si="9"/>
        <v>0.98</v>
      </c>
    </row>
    <row r="277" spans="1:4">
      <c r="A277">
        <v>0.5</v>
      </c>
      <c r="B277">
        <v>2.67</v>
      </c>
      <c r="C277">
        <f t="shared" si="8"/>
        <v>0.98207847241215818</v>
      </c>
      <c r="D277">
        <f t="shared" si="9"/>
        <v>0.98</v>
      </c>
    </row>
    <row r="278" spans="1:4">
      <c r="A278">
        <v>0.75</v>
      </c>
      <c r="B278">
        <v>2.67</v>
      </c>
      <c r="C278">
        <f t="shared" si="8"/>
        <v>0.98207847241215818</v>
      </c>
      <c r="D278">
        <f t="shared" si="9"/>
        <v>0.98</v>
      </c>
    </row>
    <row r="279" spans="1:4">
      <c r="A279">
        <v>1</v>
      </c>
      <c r="B279">
        <v>2.8040000000000003</v>
      </c>
      <c r="C279">
        <f t="shared" si="8"/>
        <v>1.0310469691723438</v>
      </c>
      <c r="D279">
        <f t="shared" si="9"/>
        <v>1.03</v>
      </c>
    </row>
    <row r="280" spans="1:4">
      <c r="A280">
        <v>1.06</v>
      </c>
      <c r="B280">
        <v>2</v>
      </c>
      <c r="C280">
        <f t="shared" si="8"/>
        <v>0.69314718055994529</v>
      </c>
      <c r="D280">
        <f t="shared" si="9"/>
        <v>0.69</v>
      </c>
    </row>
    <row r="281" spans="1:4">
      <c r="A281">
        <v>1.25</v>
      </c>
      <c r="B281">
        <v>2.5289473684210524</v>
      </c>
      <c r="C281">
        <f t="shared" si="8"/>
        <v>0.92780315624986098</v>
      </c>
      <c r="D281">
        <f t="shared" si="9"/>
        <v>0.93</v>
      </c>
    </row>
    <row r="282" spans="1:4">
      <c r="A282">
        <v>1.5</v>
      </c>
      <c r="B282">
        <v>2.8040000000000003</v>
      </c>
      <c r="C282">
        <f t="shared" si="8"/>
        <v>1.0310469691723438</v>
      </c>
      <c r="D282">
        <f t="shared" si="9"/>
        <v>1.03</v>
      </c>
    </row>
    <row r="283" spans="1:4">
      <c r="A283">
        <v>1.75</v>
      </c>
      <c r="B283">
        <v>2.67</v>
      </c>
      <c r="C283">
        <f t="shared" si="8"/>
        <v>0.98207847241215818</v>
      </c>
      <c r="D283">
        <f t="shared" si="9"/>
        <v>0.98</v>
      </c>
    </row>
    <row r="284" spans="1:4">
      <c r="A284">
        <v>1.92</v>
      </c>
      <c r="B284">
        <v>2</v>
      </c>
      <c r="C284">
        <f t="shared" si="8"/>
        <v>0.69314718055994529</v>
      </c>
      <c r="D284">
        <f t="shared" si="9"/>
        <v>0.69</v>
      </c>
    </row>
    <row r="285" spans="1:4">
      <c r="A285">
        <v>2</v>
      </c>
      <c r="B285">
        <v>2.8374999999999999</v>
      </c>
      <c r="C285">
        <f t="shared" si="8"/>
        <v>1.0429233828075211</v>
      </c>
      <c r="D285">
        <f t="shared" si="9"/>
        <v>1.04</v>
      </c>
    </row>
    <row r="286" spans="1:4">
      <c r="A286">
        <v>2.25</v>
      </c>
      <c r="B286">
        <v>2.8040000000000003</v>
      </c>
      <c r="C286">
        <f t="shared" si="8"/>
        <v>1.0310469691723438</v>
      </c>
      <c r="D286">
        <f t="shared" si="9"/>
        <v>1.03</v>
      </c>
    </row>
    <row r="287" spans="1:4">
      <c r="A287">
        <v>2.5</v>
      </c>
      <c r="B287">
        <v>4.9480000000000004</v>
      </c>
      <c r="C287">
        <f t="shared" si="8"/>
        <v>1.5989834545302415</v>
      </c>
      <c r="D287">
        <f t="shared" si="9"/>
        <v>1.6</v>
      </c>
    </row>
    <row r="288" spans="1:4">
      <c r="A288">
        <v>2.75</v>
      </c>
      <c r="B288">
        <v>5.484</v>
      </c>
      <c r="C288">
        <f t="shared" si="8"/>
        <v>1.701834761700068</v>
      </c>
      <c r="D288">
        <f t="shared" si="9"/>
        <v>1.7</v>
      </c>
    </row>
    <row r="289" spans="1:4">
      <c r="A289">
        <v>3</v>
      </c>
      <c r="B289">
        <v>9.6379999999999999</v>
      </c>
      <c r="C289">
        <f t="shared" si="8"/>
        <v>2.265713618218141</v>
      </c>
      <c r="D289">
        <f t="shared" si="9"/>
        <v>2.27</v>
      </c>
    </row>
    <row r="290" spans="1:4">
      <c r="A290">
        <v>3.25</v>
      </c>
      <c r="B290">
        <v>4.9480000000000004</v>
      </c>
      <c r="C290">
        <f t="shared" si="8"/>
        <v>1.5989834545302415</v>
      </c>
      <c r="D290">
        <f t="shared" si="9"/>
        <v>1.6</v>
      </c>
    </row>
    <row r="291" spans="1:4">
      <c r="A291">
        <v>3.5</v>
      </c>
      <c r="B291">
        <v>5.484</v>
      </c>
      <c r="C291">
        <f t="shared" si="8"/>
        <v>1.701834761700068</v>
      </c>
      <c r="D291">
        <f t="shared" si="9"/>
        <v>1.7</v>
      </c>
    </row>
    <row r="292" spans="1:4">
      <c r="A292">
        <v>3.75</v>
      </c>
      <c r="B292">
        <v>4.5460000000000003</v>
      </c>
      <c r="C292">
        <f t="shared" si="8"/>
        <v>1.5142477254303515</v>
      </c>
      <c r="D292">
        <f t="shared" si="9"/>
        <v>1.51</v>
      </c>
    </row>
    <row r="293" spans="1:4">
      <c r="A293">
        <v>4</v>
      </c>
      <c r="B293">
        <v>4.5460000000000003</v>
      </c>
      <c r="C293">
        <f t="shared" si="8"/>
        <v>1.5142477254303515</v>
      </c>
      <c r="D293">
        <f t="shared" si="9"/>
        <v>1.51</v>
      </c>
    </row>
    <row r="294" spans="1:4">
      <c r="A294">
        <v>4.25</v>
      </c>
      <c r="B294">
        <v>8.5660000000000007</v>
      </c>
      <c r="C294">
        <f t="shared" si="8"/>
        <v>2.1478008791931793</v>
      </c>
      <c r="D294">
        <f t="shared" si="9"/>
        <v>2.15</v>
      </c>
    </row>
    <row r="295" spans="1:4">
      <c r="A295">
        <v>4.5</v>
      </c>
      <c r="B295">
        <v>2.2679999999999998</v>
      </c>
      <c r="C295">
        <f t="shared" si="8"/>
        <v>0.81889838586550556</v>
      </c>
      <c r="D295">
        <f t="shared" si="9"/>
        <v>0.82</v>
      </c>
    </row>
    <row r="296" spans="1:4">
      <c r="A296">
        <v>4.54</v>
      </c>
      <c r="B296">
        <v>2</v>
      </c>
      <c r="C296">
        <f t="shared" si="8"/>
        <v>0.69314718055994529</v>
      </c>
      <c r="D296">
        <f t="shared" si="9"/>
        <v>0.69</v>
      </c>
    </row>
    <row r="297" spans="1:4">
      <c r="A297">
        <v>12</v>
      </c>
      <c r="C297" t="e">
        <f t="shared" si="8"/>
        <v>#NUM!</v>
      </c>
      <c r="D297" t="e">
        <f t="shared" si="9"/>
        <v>#NUM!</v>
      </c>
    </row>
    <row r="298" spans="1:4">
      <c r="A298" s="24">
        <v>80</v>
      </c>
      <c r="B298">
        <v>0</v>
      </c>
      <c r="C298" t="e">
        <f t="shared" si="8"/>
        <v>#NUM!</v>
      </c>
      <c r="D298" t="e">
        <f t="shared" si="9"/>
        <v>#NUM!</v>
      </c>
    </row>
    <row r="299" spans="1:4">
      <c r="A299">
        <v>0.2</v>
      </c>
      <c r="B299">
        <v>2</v>
      </c>
      <c r="C299">
        <f t="shared" si="8"/>
        <v>0.69314718055994529</v>
      </c>
      <c r="D299">
        <f t="shared" si="9"/>
        <v>0.69</v>
      </c>
    </row>
    <row r="300" spans="1:4">
      <c r="A300">
        <v>0.25</v>
      </c>
      <c r="B300">
        <v>2.67</v>
      </c>
      <c r="C300">
        <f t="shared" si="8"/>
        <v>0.98207847241215818</v>
      </c>
      <c r="D300">
        <f t="shared" si="9"/>
        <v>0.98</v>
      </c>
    </row>
    <row r="301" spans="1:4">
      <c r="A301">
        <v>0.5</v>
      </c>
      <c r="B301">
        <v>3.0720000000000001</v>
      </c>
      <c r="C301">
        <f t="shared" si="8"/>
        <v>1.1223288152854258</v>
      </c>
      <c r="D301">
        <f t="shared" si="9"/>
        <v>1.1200000000000001</v>
      </c>
    </row>
    <row r="302" spans="1:4">
      <c r="A302">
        <v>0.75</v>
      </c>
      <c r="B302">
        <v>2.4020000000000001</v>
      </c>
      <c r="C302">
        <f t="shared" si="8"/>
        <v>0.87630172365779191</v>
      </c>
      <c r="D302">
        <f t="shared" si="9"/>
        <v>0.88</v>
      </c>
    </row>
    <row r="303" spans="1:4">
      <c r="A303">
        <v>1</v>
      </c>
      <c r="B303">
        <v>3.742</v>
      </c>
      <c r="C303">
        <f t="shared" si="8"/>
        <v>1.3196202278518978</v>
      </c>
      <c r="D303">
        <f t="shared" si="9"/>
        <v>1.32</v>
      </c>
    </row>
    <row r="304" spans="1:4">
      <c r="A304">
        <v>1.25</v>
      </c>
      <c r="B304">
        <v>2.9380000000000002</v>
      </c>
      <c r="C304">
        <f t="shared" si="8"/>
        <v>1.0777290777516857</v>
      </c>
      <c r="D304">
        <f t="shared" si="9"/>
        <v>1.08</v>
      </c>
    </row>
    <row r="305" spans="1:4">
      <c r="A305">
        <v>1.5</v>
      </c>
      <c r="B305">
        <v>2.9380000000000002</v>
      </c>
      <c r="C305">
        <f t="shared" si="8"/>
        <v>1.0777290777516857</v>
      </c>
      <c r="D305">
        <f t="shared" si="9"/>
        <v>1.08</v>
      </c>
    </row>
    <row r="306" spans="1:4">
      <c r="A306">
        <v>1.75</v>
      </c>
      <c r="B306">
        <v>3.206</v>
      </c>
      <c r="C306">
        <f t="shared" si="8"/>
        <v>1.1650240541873611</v>
      </c>
      <c r="D306">
        <f t="shared" si="9"/>
        <v>1.17</v>
      </c>
    </row>
    <row r="307" spans="1:4">
      <c r="A307">
        <v>2</v>
      </c>
      <c r="B307">
        <v>3.8760000000000003</v>
      </c>
      <c r="C307">
        <f t="shared" si="8"/>
        <v>1.35480369402852</v>
      </c>
      <c r="D307">
        <f t="shared" si="9"/>
        <v>1.35</v>
      </c>
    </row>
    <row r="308" spans="1:4">
      <c r="A308">
        <v>2.25</v>
      </c>
      <c r="B308">
        <v>3.8760000000000003</v>
      </c>
      <c r="C308">
        <f t="shared" si="8"/>
        <v>1.35480369402852</v>
      </c>
      <c r="D308">
        <f t="shared" si="9"/>
        <v>1.35</v>
      </c>
    </row>
    <row r="309" spans="1:4">
      <c r="A309">
        <v>2.5</v>
      </c>
      <c r="B309">
        <v>3.0720000000000001</v>
      </c>
      <c r="C309">
        <f t="shared" si="8"/>
        <v>1.1223288152854258</v>
      </c>
      <c r="D309">
        <f t="shared" si="9"/>
        <v>1.1200000000000001</v>
      </c>
    </row>
    <row r="310" spans="1:4">
      <c r="A310">
        <v>2.65</v>
      </c>
      <c r="B310">
        <v>14.953333333333335</v>
      </c>
      <c r="C310">
        <f t="shared" si="8"/>
        <v>2.7049342404239525</v>
      </c>
      <c r="D310">
        <f t="shared" si="9"/>
        <v>2.7</v>
      </c>
    </row>
    <row r="311" spans="1:4">
      <c r="A311">
        <v>8</v>
      </c>
      <c r="C311" t="e">
        <f t="shared" si="8"/>
        <v>#NUM!</v>
      </c>
      <c r="D311" t="e">
        <f t="shared" si="9"/>
        <v>#NUM!</v>
      </c>
    </row>
    <row r="312" spans="1:4">
      <c r="A312" s="24">
        <v>100</v>
      </c>
      <c r="B312">
        <v>0</v>
      </c>
      <c r="C312" t="e">
        <f t="shared" si="8"/>
        <v>#NUM!</v>
      </c>
      <c r="D312" t="e">
        <f t="shared" si="9"/>
        <v>#NUM!</v>
      </c>
    </row>
    <row r="313" spans="1:4">
      <c r="A313">
        <v>0.15</v>
      </c>
      <c r="B313">
        <v>1.5</v>
      </c>
      <c r="C313">
        <f t="shared" si="8"/>
        <v>0.40546510810816438</v>
      </c>
      <c r="D313">
        <f t="shared" si="9"/>
        <v>0.41</v>
      </c>
    </row>
    <row r="314" spans="1:4">
      <c r="A314">
        <v>0.45</v>
      </c>
      <c r="B314">
        <v>1.7233333333333334</v>
      </c>
      <c r="C314">
        <f t="shared" si="8"/>
        <v>0.54426039985222807</v>
      </c>
      <c r="D314">
        <f t="shared" si="9"/>
        <v>0.54</v>
      </c>
    </row>
    <row r="315" spans="1:4">
      <c r="A315">
        <v>0.5</v>
      </c>
      <c r="B315">
        <v>2.84</v>
      </c>
      <c r="C315">
        <f t="shared" si="8"/>
        <v>1.0438040521731147</v>
      </c>
      <c r="D315">
        <f t="shared" si="9"/>
        <v>1.04</v>
      </c>
    </row>
    <row r="316" spans="1:4">
      <c r="A316">
        <v>0.57000000000000006</v>
      </c>
      <c r="B316">
        <v>1.5</v>
      </c>
      <c r="C316">
        <f t="shared" si="8"/>
        <v>0.40546510810816438</v>
      </c>
      <c r="D316">
        <f t="shared" si="9"/>
        <v>0.41</v>
      </c>
    </row>
    <row r="317" spans="1:4">
      <c r="A317">
        <v>0.63</v>
      </c>
      <c r="B317">
        <v>2</v>
      </c>
      <c r="C317">
        <f t="shared" si="8"/>
        <v>0.69314718055994529</v>
      </c>
      <c r="D317">
        <f t="shared" si="9"/>
        <v>0.69</v>
      </c>
    </row>
    <row r="318" spans="1:4">
      <c r="A318">
        <v>0.75</v>
      </c>
      <c r="B318">
        <v>2.5583333333333331</v>
      </c>
      <c r="C318">
        <f t="shared" si="8"/>
        <v>0.93935600480515102</v>
      </c>
      <c r="D318">
        <f t="shared" si="9"/>
        <v>0.94</v>
      </c>
    </row>
    <row r="319" spans="1:4">
      <c r="A319">
        <v>1</v>
      </c>
      <c r="B319">
        <v>2.9380000000000002</v>
      </c>
      <c r="C319">
        <f t="shared" si="8"/>
        <v>1.0777290777516857</v>
      </c>
      <c r="D319">
        <f t="shared" si="9"/>
        <v>1.08</v>
      </c>
    </row>
    <row r="320" spans="1:4">
      <c r="A320">
        <v>1.25</v>
      </c>
      <c r="B320">
        <v>3.0720000000000001</v>
      </c>
      <c r="C320">
        <f t="shared" si="8"/>
        <v>1.1223288152854258</v>
      </c>
      <c r="D320">
        <f t="shared" si="9"/>
        <v>1.1200000000000001</v>
      </c>
    </row>
    <row r="321" spans="1:4">
      <c r="A321">
        <v>4</v>
      </c>
      <c r="C321" t="e">
        <f t="shared" si="8"/>
        <v>#NUM!</v>
      </c>
      <c r="D321" t="e">
        <f t="shared" si="9"/>
        <v>#NUM!</v>
      </c>
    </row>
    <row r="322" spans="1:4">
      <c r="A322" s="24">
        <v>116</v>
      </c>
      <c r="B322">
        <v>0</v>
      </c>
      <c r="C322" t="e">
        <f t="shared" si="8"/>
        <v>#NUM!</v>
      </c>
      <c r="D322" t="e">
        <f t="shared" si="9"/>
        <v>#NUM!</v>
      </c>
    </row>
    <row r="323" spans="1:4">
      <c r="A323">
        <v>0.2</v>
      </c>
      <c r="B323">
        <v>2</v>
      </c>
      <c r="C323">
        <f t="shared" ref="C323:C326" si="10">LN(B323)</f>
        <v>0.69314718055994529</v>
      </c>
      <c r="D323">
        <f t="shared" ref="D323:D326" si="11">ROUND(C323,2)</f>
        <v>0.69</v>
      </c>
    </row>
    <row r="324" spans="1:4">
      <c r="A324">
        <v>0.25</v>
      </c>
      <c r="B324">
        <v>3.34</v>
      </c>
      <c r="C324">
        <f t="shared" si="10"/>
        <v>1.205970806988609</v>
      </c>
      <c r="D324">
        <f t="shared" si="11"/>
        <v>1.21</v>
      </c>
    </row>
    <row r="325" spans="1:4">
      <c r="A325">
        <v>0.5</v>
      </c>
      <c r="B325">
        <v>2.536</v>
      </c>
      <c r="C325">
        <f t="shared" si="10"/>
        <v>0.93058803657497946</v>
      </c>
      <c r="D325">
        <f t="shared" si="11"/>
        <v>0.93</v>
      </c>
    </row>
    <row r="326" spans="1:4">
      <c r="A326">
        <v>0.72</v>
      </c>
      <c r="B326">
        <v>2</v>
      </c>
      <c r="C326">
        <f t="shared" si="10"/>
        <v>0.69314718055994529</v>
      </c>
      <c r="D326">
        <f t="shared" si="11"/>
        <v>0.69</v>
      </c>
    </row>
  </sheetData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I3" sqref="I3"/>
    </sheetView>
  </sheetViews>
  <sheetFormatPr defaultRowHeight="14.25"/>
  <sheetData>
    <row r="1" spans="1:8">
      <c r="A1" s="27" t="s">
        <v>5</v>
      </c>
      <c r="B1" s="27"/>
      <c r="C1" s="27"/>
      <c r="D1" s="27"/>
      <c r="E1" s="27"/>
    </row>
    <row r="2" spans="1:8">
      <c r="A2" s="6" t="s">
        <v>2</v>
      </c>
      <c r="B2" s="6" t="s">
        <v>0</v>
      </c>
      <c r="C2" s="6" t="s">
        <v>24</v>
      </c>
      <c r="D2" s="7" t="s">
        <v>3</v>
      </c>
      <c r="E2" s="1" t="s">
        <v>6</v>
      </c>
      <c r="F2" t="s">
        <v>22</v>
      </c>
      <c r="G2" t="s">
        <v>25</v>
      </c>
    </row>
    <row r="3" spans="1:8">
      <c r="A3" s="12">
        <v>1</v>
      </c>
      <c r="B3" s="5">
        <v>3</v>
      </c>
      <c r="C3" s="5">
        <v>25</v>
      </c>
      <c r="D3" s="3">
        <v>25</v>
      </c>
      <c r="E3" s="3">
        <f>B3/D3*100</f>
        <v>12</v>
      </c>
      <c r="F3" s="14">
        <f>2*A3+0.067*E3</f>
        <v>2.8040000000000003</v>
      </c>
      <c r="H3">
        <f t="shared" ref="H3:H30" si="0">0.01*C3</f>
        <v>0.25</v>
      </c>
    </row>
    <row r="4" spans="1:8">
      <c r="A4" s="12">
        <v>1</v>
      </c>
      <c r="B4" s="5">
        <v>12</v>
      </c>
      <c r="C4" s="5">
        <v>50</v>
      </c>
      <c r="D4" s="3">
        <v>25</v>
      </c>
      <c r="E4" s="3">
        <f t="shared" ref="E4:E30" si="1">B4/D4*100</f>
        <v>48</v>
      </c>
      <c r="F4" s="14">
        <f t="shared" ref="F4:F30" si="2">2*A4+0.067*E4</f>
        <v>5.2160000000000002</v>
      </c>
      <c r="H4">
        <f t="shared" si="0"/>
        <v>0.5</v>
      </c>
    </row>
    <row r="5" spans="1:8">
      <c r="A5" s="12">
        <v>1</v>
      </c>
      <c r="B5" s="5">
        <v>2.5</v>
      </c>
      <c r="C5" s="5">
        <v>75</v>
      </c>
      <c r="D5" s="3">
        <v>25</v>
      </c>
      <c r="E5" s="3">
        <f t="shared" si="1"/>
        <v>10</v>
      </c>
      <c r="F5" s="14">
        <f t="shared" si="2"/>
        <v>2.67</v>
      </c>
      <c r="H5">
        <f t="shared" si="0"/>
        <v>0.75</v>
      </c>
    </row>
    <row r="6" spans="1:8">
      <c r="A6" s="12">
        <v>1</v>
      </c>
      <c r="B6" s="5">
        <v>12</v>
      </c>
      <c r="C6" s="5">
        <v>100</v>
      </c>
      <c r="D6" s="3">
        <v>25</v>
      </c>
      <c r="E6" s="3">
        <f t="shared" si="1"/>
        <v>48</v>
      </c>
      <c r="F6" s="14">
        <f t="shared" si="2"/>
        <v>5.2160000000000002</v>
      </c>
      <c r="H6">
        <f t="shared" si="0"/>
        <v>1</v>
      </c>
    </row>
    <row r="7" spans="1:8">
      <c r="A7" s="12">
        <v>1</v>
      </c>
      <c r="B7" s="5">
        <v>5</v>
      </c>
      <c r="C7" s="5">
        <v>125</v>
      </c>
      <c r="D7" s="3">
        <v>25</v>
      </c>
      <c r="E7" s="3">
        <f t="shared" si="1"/>
        <v>20</v>
      </c>
      <c r="F7" s="14">
        <f t="shared" si="2"/>
        <v>3.34</v>
      </c>
      <c r="H7">
        <f t="shared" si="0"/>
        <v>1.25</v>
      </c>
    </row>
    <row r="8" spans="1:8">
      <c r="A8" s="12">
        <v>1</v>
      </c>
      <c r="B8" s="5">
        <v>3</v>
      </c>
      <c r="C8" s="5">
        <v>150</v>
      </c>
      <c r="D8" s="3">
        <v>25</v>
      </c>
      <c r="E8" s="3">
        <f t="shared" si="1"/>
        <v>12</v>
      </c>
      <c r="F8" s="14">
        <f t="shared" si="2"/>
        <v>2.8040000000000003</v>
      </c>
      <c r="H8">
        <f t="shared" si="0"/>
        <v>1.5</v>
      </c>
    </row>
    <row r="9" spans="1:8">
      <c r="A9" s="12">
        <v>1</v>
      </c>
      <c r="B9" s="5">
        <v>3</v>
      </c>
      <c r="C9" s="5">
        <v>175</v>
      </c>
      <c r="D9" s="3">
        <v>25</v>
      </c>
      <c r="E9" s="3">
        <f t="shared" si="1"/>
        <v>12</v>
      </c>
      <c r="F9" s="14">
        <f t="shared" si="2"/>
        <v>2.8040000000000003</v>
      </c>
      <c r="H9">
        <f t="shared" si="0"/>
        <v>1.75</v>
      </c>
    </row>
    <row r="10" spans="1:8">
      <c r="A10" s="12">
        <v>1</v>
      </c>
      <c r="B10" s="5">
        <v>4</v>
      </c>
      <c r="C10" s="5">
        <v>200</v>
      </c>
      <c r="D10" s="3">
        <v>25</v>
      </c>
      <c r="E10" s="3">
        <f t="shared" si="1"/>
        <v>16</v>
      </c>
      <c r="F10" s="14">
        <f t="shared" si="2"/>
        <v>3.0720000000000001</v>
      </c>
      <c r="H10">
        <f t="shared" si="0"/>
        <v>2</v>
      </c>
    </row>
    <row r="11" spans="1:8">
      <c r="A11" s="12">
        <v>1</v>
      </c>
      <c r="B11" s="5">
        <v>8</v>
      </c>
      <c r="C11" s="5">
        <v>225</v>
      </c>
      <c r="D11" s="3">
        <v>25</v>
      </c>
      <c r="E11" s="3">
        <f t="shared" si="1"/>
        <v>32</v>
      </c>
      <c r="F11" s="14">
        <f t="shared" si="2"/>
        <v>4.1440000000000001</v>
      </c>
      <c r="H11">
        <f t="shared" si="0"/>
        <v>2.25</v>
      </c>
    </row>
    <row r="12" spans="1:8">
      <c r="A12" s="19">
        <v>1</v>
      </c>
      <c r="B12" s="8">
        <v>8.5</v>
      </c>
      <c r="C12" s="8">
        <v>250</v>
      </c>
      <c r="D12" s="9">
        <v>25</v>
      </c>
      <c r="E12" s="9">
        <f t="shared" si="1"/>
        <v>34</v>
      </c>
      <c r="F12" s="14">
        <f t="shared" si="2"/>
        <v>4.2780000000000005</v>
      </c>
      <c r="H12">
        <f t="shared" si="0"/>
        <v>2.5</v>
      </c>
    </row>
    <row r="13" spans="1:8">
      <c r="A13" s="19">
        <v>1</v>
      </c>
      <c r="B13" s="8"/>
      <c r="C13" s="8">
        <v>252</v>
      </c>
      <c r="D13" s="9">
        <v>2</v>
      </c>
      <c r="E13" s="9"/>
      <c r="F13" s="14">
        <f t="shared" si="2"/>
        <v>2</v>
      </c>
      <c r="H13">
        <f t="shared" si="0"/>
        <v>2.52</v>
      </c>
    </row>
    <row r="14" spans="1:8">
      <c r="A14" s="19">
        <v>1</v>
      </c>
      <c r="B14" s="8">
        <v>3.5</v>
      </c>
      <c r="C14" s="8">
        <v>275</v>
      </c>
      <c r="D14" s="9">
        <v>23</v>
      </c>
      <c r="E14" s="18">
        <f t="shared" si="1"/>
        <v>15.217391304347828</v>
      </c>
      <c r="F14" s="14">
        <f t="shared" si="2"/>
        <v>3.0195652173913046</v>
      </c>
      <c r="H14">
        <f t="shared" si="0"/>
        <v>2.75</v>
      </c>
    </row>
    <row r="15" spans="1:8">
      <c r="A15" s="19">
        <v>1</v>
      </c>
      <c r="B15" s="8">
        <v>7</v>
      </c>
      <c r="C15" s="8">
        <v>300</v>
      </c>
      <c r="D15" s="9">
        <v>25</v>
      </c>
      <c r="E15" s="9">
        <f t="shared" si="1"/>
        <v>28.000000000000004</v>
      </c>
      <c r="F15" s="14">
        <f t="shared" si="2"/>
        <v>3.8760000000000003</v>
      </c>
      <c r="H15">
        <f t="shared" si="0"/>
        <v>3</v>
      </c>
    </row>
    <row r="16" spans="1:8">
      <c r="A16" s="12">
        <v>1</v>
      </c>
      <c r="B16" s="5">
        <v>4.5</v>
      </c>
      <c r="C16" s="5">
        <v>325</v>
      </c>
      <c r="D16" s="3">
        <v>25</v>
      </c>
      <c r="E16" s="3">
        <f t="shared" si="1"/>
        <v>18</v>
      </c>
      <c r="F16" s="14">
        <f t="shared" si="2"/>
        <v>3.206</v>
      </c>
      <c r="H16">
        <f t="shared" si="0"/>
        <v>3.25</v>
      </c>
    </row>
    <row r="17" spans="1:8">
      <c r="A17" s="12">
        <v>1</v>
      </c>
      <c r="B17" s="5">
        <v>8</v>
      </c>
      <c r="C17" s="5">
        <v>350</v>
      </c>
      <c r="D17" s="3">
        <v>25</v>
      </c>
      <c r="E17" s="3">
        <f t="shared" si="1"/>
        <v>32</v>
      </c>
      <c r="F17" s="14">
        <f t="shared" si="2"/>
        <v>4.1440000000000001</v>
      </c>
      <c r="H17">
        <f t="shared" si="0"/>
        <v>3.5</v>
      </c>
    </row>
    <row r="18" spans="1:8">
      <c r="A18" s="12">
        <v>1</v>
      </c>
      <c r="B18" s="5">
        <v>22.5</v>
      </c>
      <c r="C18" s="5">
        <v>375</v>
      </c>
      <c r="D18" s="3">
        <v>25</v>
      </c>
      <c r="E18" s="3">
        <f t="shared" si="1"/>
        <v>90</v>
      </c>
      <c r="F18" s="14">
        <f t="shared" si="2"/>
        <v>8.0300000000000011</v>
      </c>
      <c r="H18">
        <f t="shared" si="0"/>
        <v>3.75</v>
      </c>
    </row>
    <row r="19" spans="1:8">
      <c r="A19" s="12">
        <v>1</v>
      </c>
      <c r="B19" s="5">
        <v>10</v>
      </c>
      <c r="C19" s="5">
        <v>400</v>
      </c>
      <c r="D19" s="3">
        <v>25</v>
      </c>
      <c r="E19" s="3">
        <f t="shared" si="1"/>
        <v>40</v>
      </c>
      <c r="F19" s="14">
        <f t="shared" si="2"/>
        <v>4.68</v>
      </c>
      <c r="H19">
        <f t="shared" si="0"/>
        <v>4</v>
      </c>
    </row>
    <row r="20" spans="1:8">
      <c r="A20" s="12">
        <v>1</v>
      </c>
      <c r="B20" s="5">
        <v>20</v>
      </c>
      <c r="C20" s="5">
        <v>425</v>
      </c>
      <c r="D20" s="3">
        <v>25</v>
      </c>
      <c r="E20" s="3">
        <f t="shared" si="1"/>
        <v>80</v>
      </c>
      <c r="F20" s="14">
        <f t="shared" si="2"/>
        <v>7.36</v>
      </c>
      <c r="H20">
        <f t="shared" si="0"/>
        <v>4.25</v>
      </c>
    </row>
    <row r="21" spans="1:8">
      <c r="A21" s="12">
        <v>1</v>
      </c>
      <c r="B21" s="5">
        <v>10</v>
      </c>
      <c r="C21" s="5">
        <v>450</v>
      </c>
      <c r="D21" s="3">
        <v>25</v>
      </c>
      <c r="E21" s="3">
        <f t="shared" si="1"/>
        <v>40</v>
      </c>
      <c r="F21" s="14">
        <f t="shared" si="2"/>
        <v>4.68</v>
      </c>
      <c r="H21">
        <f t="shared" si="0"/>
        <v>4.5</v>
      </c>
    </row>
    <row r="22" spans="1:8">
      <c r="A22" s="12">
        <v>1</v>
      </c>
      <c r="B22" s="5">
        <v>3.5</v>
      </c>
      <c r="C22" s="5">
        <v>475</v>
      </c>
      <c r="D22" s="3">
        <v>25</v>
      </c>
      <c r="E22" s="3">
        <f t="shared" si="1"/>
        <v>14.000000000000002</v>
      </c>
      <c r="F22" s="14">
        <f t="shared" si="2"/>
        <v>2.9380000000000002</v>
      </c>
      <c r="H22">
        <f t="shared" si="0"/>
        <v>4.75</v>
      </c>
    </row>
    <row r="23" spans="1:8">
      <c r="A23" s="12">
        <v>1</v>
      </c>
      <c r="B23" s="5">
        <v>0</v>
      </c>
      <c r="C23" s="5">
        <v>500</v>
      </c>
      <c r="D23" s="3">
        <v>25</v>
      </c>
      <c r="E23" s="3">
        <f t="shared" si="1"/>
        <v>0</v>
      </c>
      <c r="F23" s="14">
        <f t="shared" si="2"/>
        <v>2</v>
      </c>
      <c r="H23">
        <f t="shared" si="0"/>
        <v>5</v>
      </c>
    </row>
    <row r="24" spans="1:8">
      <c r="A24" s="12">
        <v>1</v>
      </c>
      <c r="B24" s="5">
        <v>0</v>
      </c>
      <c r="C24" s="5">
        <v>525</v>
      </c>
      <c r="D24" s="3">
        <v>25</v>
      </c>
      <c r="E24" s="3">
        <f t="shared" si="1"/>
        <v>0</v>
      </c>
      <c r="F24" s="14">
        <f t="shared" si="2"/>
        <v>2</v>
      </c>
      <c r="H24">
        <f t="shared" si="0"/>
        <v>5.25</v>
      </c>
    </row>
    <row r="25" spans="1:8">
      <c r="A25" s="12">
        <v>1</v>
      </c>
      <c r="B25" s="5">
        <v>0</v>
      </c>
      <c r="C25" s="5">
        <v>527</v>
      </c>
      <c r="D25" s="3">
        <v>2</v>
      </c>
      <c r="E25" s="3">
        <f t="shared" si="1"/>
        <v>0</v>
      </c>
      <c r="F25" s="14">
        <f t="shared" si="2"/>
        <v>2</v>
      </c>
      <c r="H25">
        <f t="shared" si="0"/>
        <v>5.2700000000000005</v>
      </c>
    </row>
    <row r="26" spans="1:8">
      <c r="A26" s="12">
        <v>1</v>
      </c>
      <c r="B26" s="5">
        <v>2</v>
      </c>
      <c r="C26" s="5">
        <v>550</v>
      </c>
      <c r="D26" s="3">
        <v>23</v>
      </c>
      <c r="E26" s="15">
        <f t="shared" si="1"/>
        <v>8.695652173913043</v>
      </c>
      <c r="F26" s="14">
        <f t="shared" si="2"/>
        <v>2.5826086956521737</v>
      </c>
      <c r="H26">
        <f t="shared" si="0"/>
        <v>5.5</v>
      </c>
    </row>
    <row r="27" spans="1:8">
      <c r="A27" s="13">
        <v>0.75</v>
      </c>
      <c r="B27" s="5">
        <v>0</v>
      </c>
      <c r="C27" s="5">
        <v>552</v>
      </c>
      <c r="D27" s="3">
        <v>2</v>
      </c>
      <c r="E27" s="3">
        <f t="shared" si="1"/>
        <v>0</v>
      </c>
      <c r="F27" s="14">
        <f t="shared" si="2"/>
        <v>1.5</v>
      </c>
      <c r="H27">
        <f t="shared" si="0"/>
        <v>5.5200000000000005</v>
      </c>
    </row>
    <row r="28" spans="1:8">
      <c r="A28" s="12">
        <v>1</v>
      </c>
      <c r="B28" s="5">
        <v>5</v>
      </c>
      <c r="C28" s="5">
        <v>575</v>
      </c>
      <c r="D28" s="3">
        <v>23</v>
      </c>
      <c r="E28" s="15">
        <f t="shared" si="1"/>
        <v>21.739130434782609</v>
      </c>
      <c r="F28" s="14">
        <f t="shared" si="2"/>
        <v>3.4565217391304346</v>
      </c>
      <c r="H28">
        <f t="shared" si="0"/>
        <v>5.75</v>
      </c>
    </row>
    <row r="29" spans="1:8">
      <c r="A29" s="12">
        <v>1</v>
      </c>
      <c r="B29" s="8">
        <v>6</v>
      </c>
      <c r="C29" s="8">
        <v>600</v>
      </c>
      <c r="D29" s="9">
        <v>25</v>
      </c>
      <c r="E29" s="3">
        <f t="shared" si="1"/>
        <v>24</v>
      </c>
      <c r="F29" s="14">
        <f t="shared" si="2"/>
        <v>3.6080000000000001</v>
      </c>
      <c r="H29">
        <f t="shared" si="0"/>
        <v>6</v>
      </c>
    </row>
    <row r="30" spans="1:8">
      <c r="A30" s="12">
        <v>1</v>
      </c>
      <c r="B30" s="8">
        <v>20</v>
      </c>
      <c r="C30" s="8">
        <v>612.5</v>
      </c>
      <c r="D30" s="9">
        <v>12.5</v>
      </c>
      <c r="E30" s="3">
        <f t="shared" si="1"/>
        <v>160</v>
      </c>
      <c r="F30" s="14">
        <f t="shared" si="2"/>
        <v>12.72</v>
      </c>
      <c r="H30">
        <f t="shared" si="0"/>
        <v>6.125</v>
      </c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26" sqref="G26"/>
    </sheetView>
  </sheetViews>
  <sheetFormatPr defaultRowHeight="14.25"/>
  <cols>
    <col min="5" max="5" width="10" bestFit="1" customWidth="1"/>
  </cols>
  <sheetData>
    <row r="1" spans="1:7">
      <c r="A1" s="27" t="s">
        <v>13</v>
      </c>
      <c r="B1" s="27"/>
      <c r="C1" s="27"/>
      <c r="D1" s="27"/>
      <c r="E1" s="27"/>
    </row>
    <row r="2" spans="1:7">
      <c r="A2" s="6" t="s">
        <v>2</v>
      </c>
      <c r="B2" s="6" t="s">
        <v>0</v>
      </c>
      <c r="C2" s="6" t="s">
        <v>1</v>
      </c>
      <c r="D2" s="7" t="s">
        <v>3</v>
      </c>
      <c r="E2" s="1" t="s">
        <v>6</v>
      </c>
      <c r="F2" t="s">
        <v>22</v>
      </c>
      <c r="G2" t="s">
        <v>25</v>
      </c>
    </row>
    <row r="3" spans="1:7">
      <c r="A3" s="8">
        <v>0.75</v>
      </c>
      <c r="B3" s="8">
        <v>0</v>
      </c>
      <c r="C3" s="8">
        <f>D3/100</f>
        <v>0.16</v>
      </c>
      <c r="D3" s="9">
        <v>16</v>
      </c>
      <c r="E3" s="9">
        <f>B3/D3*100</f>
        <v>0</v>
      </c>
      <c r="F3" s="20">
        <f>2*A3+0.067*E3</f>
        <v>1.5</v>
      </c>
      <c r="G3" s="21">
        <f>C3</f>
        <v>0.16</v>
      </c>
    </row>
    <row r="4" spans="1:7">
      <c r="A4" s="8">
        <v>1</v>
      </c>
      <c r="B4" s="8">
        <v>0</v>
      </c>
      <c r="C4" s="8">
        <f>SUM($D$3:D4)/100</f>
        <v>0.5</v>
      </c>
      <c r="D4" s="9">
        <v>34</v>
      </c>
      <c r="E4" s="9">
        <f t="shared" ref="E4:E36" si="0">B4/D4*100</f>
        <v>0</v>
      </c>
      <c r="F4" s="20">
        <f t="shared" ref="F4:F36" si="1">2*A4+0.067*E4</f>
        <v>2</v>
      </c>
      <c r="G4" s="21">
        <f t="shared" ref="G4:G36" si="2">C4</f>
        <v>0.5</v>
      </c>
    </row>
    <row r="5" spans="1:7">
      <c r="A5" s="8">
        <v>1</v>
      </c>
      <c r="B5" s="8"/>
      <c r="C5" s="8">
        <f>SUM($D$3:D5)/100</f>
        <v>0.75</v>
      </c>
      <c r="D5" s="9">
        <v>25</v>
      </c>
      <c r="E5" s="9"/>
      <c r="F5" s="20">
        <f t="shared" si="1"/>
        <v>2</v>
      </c>
      <c r="G5" s="21">
        <f t="shared" si="2"/>
        <v>0.75</v>
      </c>
    </row>
    <row r="6" spans="1:7">
      <c r="A6" s="8">
        <v>1</v>
      </c>
      <c r="B6" s="8">
        <v>5.5</v>
      </c>
      <c r="C6" s="8">
        <f>SUM($D$3:D6)/100</f>
        <v>1</v>
      </c>
      <c r="D6" s="9">
        <v>25</v>
      </c>
      <c r="E6" s="9">
        <f t="shared" si="0"/>
        <v>22</v>
      </c>
      <c r="F6" s="20">
        <f t="shared" si="1"/>
        <v>3.4740000000000002</v>
      </c>
      <c r="G6" s="21">
        <f t="shared" si="2"/>
        <v>1</v>
      </c>
    </row>
    <row r="7" spans="1:7">
      <c r="A7" s="8">
        <v>1</v>
      </c>
      <c r="B7" s="8">
        <v>5</v>
      </c>
      <c r="C7" s="8">
        <f>SUM($D$3:D7)/100</f>
        <v>1.25</v>
      </c>
      <c r="D7" s="9">
        <v>25</v>
      </c>
      <c r="E7" s="9">
        <f t="shared" si="0"/>
        <v>20</v>
      </c>
      <c r="F7" s="20">
        <f t="shared" si="1"/>
        <v>3.34</v>
      </c>
      <c r="G7" s="21">
        <f t="shared" si="2"/>
        <v>1.25</v>
      </c>
    </row>
    <row r="8" spans="1:7">
      <c r="A8" s="8">
        <v>1</v>
      </c>
      <c r="B8" s="8">
        <v>3</v>
      </c>
      <c r="C8" s="8">
        <f>SUM($D$3:D8)/100</f>
        <v>1.5</v>
      </c>
      <c r="D8" s="9">
        <v>25</v>
      </c>
      <c r="E8" s="9">
        <f t="shared" si="0"/>
        <v>12</v>
      </c>
      <c r="F8" s="20">
        <f t="shared" si="1"/>
        <v>2.8040000000000003</v>
      </c>
      <c r="G8" s="21">
        <f t="shared" si="2"/>
        <v>1.5</v>
      </c>
    </row>
    <row r="9" spans="1:7">
      <c r="A9" s="8">
        <v>1</v>
      </c>
      <c r="B9" s="8">
        <v>4</v>
      </c>
      <c r="C9" s="8">
        <f>SUM($D$3:D9)/100</f>
        <v>1.75</v>
      </c>
      <c r="D9" s="9">
        <v>25</v>
      </c>
      <c r="E9" s="9">
        <f t="shared" si="0"/>
        <v>16</v>
      </c>
      <c r="F9" s="20">
        <f t="shared" si="1"/>
        <v>3.0720000000000001</v>
      </c>
      <c r="G9" s="21">
        <f t="shared" si="2"/>
        <v>1.75</v>
      </c>
    </row>
    <row r="10" spans="1:7">
      <c r="A10" s="8">
        <v>1</v>
      </c>
      <c r="B10" s="8">
        <v>3</v>
      </c>
      <c r="C10" s="8">
        <f>SUM($D$3:D10)/100</f>
        <v>2</v>
      </c>
      <c r="D10" s="9">
        <v>25</v>
      </c>
      <c r="E10" s="9">
        <f t="shared" si="0"/>
        <v>12</v>
      </c>
      <c r="F10" s="20">
        <f t="shared" si="1"/>
        <v>2.8040000000000003</v>
      </c>
      <c r="G10" s="21">
        <f t="shared" si="2"/>
        <v>2</v>
      </c>
    </row>
    <row r="11" spans="1:7">
      <c r="A11" s="8">
        <v>1</v>
      </c>
      <c r="B11" s="8">
        <v>2</v>
      </c>
      <c r="C11" s="8">
        <f>SUM($D$3:D11)/100</f>
        <v>2.25</v>
      </c>
      <c r="D11" s="9">
        <v>25</v>
      </c>
      <c r="E11" s="9">
        <f t="shared" si="0"/>
        <v>8</v>
      </c>
      <c r="F11" s="20">
        <f t="shared" si="1"/>
        <v>2.536</v>
      </c>
      <c r="G11" s="21">
        <f t="shared" si="2"/>
        <v>2.25</v>
      </c>
    </row>
    <row r="12" spans="1:7">
      <c r="A12" s="8">
        <v>1</v>
      </c>
      <c r="B12" s="8">
        <v>3.5</v>
      </c>
      <c r="C12" s="8">
        <f>SUM($D$3:D12)/100</f>
        <v>2.5</v>
      </c>
      <c r="D12" s="9">
        <v>25</v>
      </c>
      <c r="E12" s="9">
        <f t="shared" si="0"/>
        <v>14.000000000000002</v>
      </c>
      <c r="F12" s="20">
        <f t="shared" si="1"/>
        <v>2.9380000000000002</v>
      </c>
      <c r="G12" s="21">
        <f t="shared" si="2"/>
        <v>2.5</v>
      </c>
    </row>
    <row r="13" spans="1:7">
      <c r="A13" s="8">
        <v>1</v>
      </c>
      <c r="B13" s="8">
        <v>3</v>
      </c>
      <c r="C13" s="8">
        <f>SUM($D$3:D13)/100</f>
        <v>2.75</v>
      </c>
      <c r="D13" s="9">
        <v>25</v>
      </c>
      <c r="E13" s="9">
        <f t="shared" si="0"/>
        <v>12</v>
      </c>
      <c r="F13" s="20">
        <f t="shared" si="1"/>
        <v>2.8040000000000003</v>
      </c>
      <c r="G13" s="21">
        <f t="shared" si="2"/>
        <v>2.75</v>
      </c>
    </row>
    <row r="14" spans="1:7">
      <c r="A14" s="8">
        <v>1</v>
      </c>
      <c r="B14" s="8">
        <v>3.5</v>
      </c>
      <c r="C14" s="8">
        <f>SUM($D$3:D14)/100</f>
        <v>3</v>
      </c>
      <c r="D14" s="9">
        <v>25</v>
      </c>
      <c r="E14" s="9">
        <f t="shared" si="0"/>
        <v>14.000000000000002</v>
      </c>
      <c r="F14" s="20">
        <f t="shared" si="1"/>
        <v>2.9380000000000002</v>
      </c>
      <c r="G14" s="21">
        <f t="shared" si="2"/>
        <v>3</v>
      </c>
    </row>
    <row r="15" spans="1:7">
      <c r="A15" s="8">
        <v>1</v>
      </c>
      <c r="B15" s="8">
        <v>1</v>
      </c>
      <c r="C15" s="8"/>
      <c r="D15" s="9">
        <v>28</v>
      </c>
      <c r="E15" s="18">
        <f t="shared" si="0"/>
        <v>3.5714285714285712</v>
      </c>
      <c r="F15" s="20">
        <f t="shared" si="1"/>
        <v>2.2392857142857143</v>
      </c>
      <c r="G15" s="21">
        <v>3.28</v>
      </c>
    </row>
    <row r="16" spans="1:7">
      <c r="A16" s="8">
        <v>1</v>
      </c>
      <c r="B16" s="8">
        <v>5.5</v>
      </c>
      <c r="C16" s="8">
        <f>SUM($D$3:D16)/100</f>
        <v>3.5</v>
      </c>
      <c r="D16" s="9">
        <v>22</v>
      </c>
      <c r="E16" s="9">
        <f t="shared" si="0"/>
        <v>25</v>
      </c>
      <c r="F16" s="20">
        <f t="shared" si="1"/>
        <v>3.6749999999999998</v>
      </c>
      <c r="G16" s="21">
        <f t="shared" si="2"/>
        <v>3.5</v>
      </c>
    </row>
    <row r="17" spans="1:7">
      <c r="A17" s="8">
        <v>1</v>
      </c>
      <c r="B17" s="8">
        <v>5</v>
      </c>
      <c r="C17" s="8">
        <f>SUM($D$3:D17)/100</f>
        <v>3.75</v>
      </c>
      <c r="D17" s="9">
        <v>25</v>
      </c>
      <c r="E17" s="9">
        <f t="shared" si="0"/>
        <v>20</v>
      </c>
      <c r="F17" s="20">
        <f t="shared" si="1"/>
        <v>3.34</v>
      </c>
      <c r="G17" s="21">
        <f t="shared" si="2"/>
        <v>3.75</v>
      </c>
    </row>
    <row r="18" spans="1:7">
      <c r="A18" s="8">
        <v>1</v>
      </c>
      <c r="B18" s="8">
        <v>6.5</v>
      </c>
      <c r="C18" s="8">
        <f>SUM($D$3:D18)/100</f>
        <v>4</v>
      </c>
      <c r="D18" s="9">
        <v>25</v>
      </c>
      <c r="E18" s="9">
        <f t="shared" si="0"/>
        <v>26</v>
      </c>
      <c r="F18" s="20">
        <f t="shared" si="1"/>
        <v>3.742</v>
      </c>
      <c r="G18" s="21">
        <f t="shared" si="2"/>
        <v>4</v>
      </c>
    </row>
    <row r="19" spans="1:7">
      <c r="A19" s="8">
        <v>1</v>
      </c>
      <c r="B19" s="8">
        <v>4.5</v>
      </c>
      <c r="C19" s="8">
        <f>SUM($D$3:D19)/100</f>
        <v>4.25</v>
      </c>
      <c r="D19" s="9">
        <v>25</v>
      </c>
      <c r="E19" s="9">
        <f t="shared" si="0"/>
        <v>18</v>
      </c>
      <c r="F19" s="20">
        <f t="shared" si="1"/>
        <v>3.206</v>
      </c>
      <c r="G19" s="21">
        <f t="shared" si="2"/>
        <v>4.25</v>
      </c>
    </row>
    <row r="20" spans="1:7">
      <c r="A20" s="8">
        <v>1</v>
      </c>
      <c r="B20" s="8">
        <v>9.5</v>
      </c>
      <c r="C20" s="8">
        <f>SUM($D$3:D20)/100</f>
        <v>4.5</v>
      </c>
      <c r="D20" s="9">
        <v>25</v>
      </c>
      <c r="E20" s="9">
        <f t="shared" si="0"/>
        <v>38</v>
      </c>
      <c r="F20" s="20">
        <f t="shared" si="1"/>
        <v>4.5460000000000003</v>
      </c>
      <c r="G20" s="21">
        <f t="shared" si="2"/>
        <v>4.5</v>
      </c>
    </row>
    <row r="21" spans="1:7">
      <c r="A21" s="8">
        <v>1</v>
      </c>
      <c r="B21" s="8">
        <v>2.5</v>
      </c>
      <c r="C21" s="8">
        <f>SUM($D$3:D21)/100</f>
        <v>4.75</v>
      </c>
      <c r="D21" s="9">
        <v>25</v>
      </c>
      <c r="E21" s="9">
        <f t="shared" si="0"/>
        <v>10</v>
      </c>
      <c r="F21" s="20">
        <f t="shared" si="1"/>
        <v>2.67</v>
      </c>
      <c r="G21" s="21">
        <f t="shared" si="2"/>
        <v>4.75</v>
      </c>
    </row>
    <row r="22" spans="1:7">
      <c r="A22" s="8">
        <v>1</v>
      </c>
      <c r="B22" s="8">
        <v>4</v>
      </c>
      <c r="C22" s="8">
        <f>SUM($D$3:D22)/100</f>
        <v>5</v>
      </c>
      <c r="D22" s="9">
        <v>25</v>
      </c>
      <c r="E22" s="9">
        <f t="shared" si="0"/>
        <v>16</v>
      </c>
      <c r="F22" s="20">
        <f t="shared" si="1"/>
        <v>3.0720000000000001</v>
      </c>
      <c r="G22" s="21">
        <f t="shared" si="2"/>
        <v>5</v>
      </c>
    </row>
    <row r="23" spans="1:7">
      <c r="A23" s="8">
        <v>1</v>
      </c>
      <c r="B23" s="8">
        <v>3.5</v>
      </c>
      <c r="C23" s="8">
        <f>SUM($D$3:D23)/100</f>
        <v>5.25</v>
      </c>
      <c r="D23" s="9">
        <v>25</v>
      </c>
      <c r="E23" s="9">
        <f t="shared" si="0"/>
        <v>14.000000000000002</v>
      </c>
      <c r="F23" s="20">
        <f t="shared" si="1"/>
        <v>2.9380000000000002</v>
      </c>
      <c r="G23" s="21">
        <f t="shared" si="2"/>
        <v>5.25</v>
      </c>
    </row>
    <row r="24" spans="1:7">
      <c r="A24" s="8">
        <v>1</v>
      </c>
      <c r="B24" s="8">
        <v>1</v>
      </c>
      <c r="C24" s="8">
        <f>SUM($D$3:D24)/100</f>
        <v>5.5</v>
      </c>
      <c r="D24" s="9">
        <v>25</v>
      </c>
      <c r="E24" s="9">
        <f t="shared" si="0"/>
        <v>4</v>
      </c>
      <c r="F24" s="20">
        <f t="shared" si="1"/>
        <v>2.2679999999999998</v>
      </c>
      <c r="G24" s="21">
        <f t="shared" si="2"/>
        <v>5.5</v>
      </c>
    </row>
    <row r="25" spans="1:7">
      <c r="A25" s="8">
        <v>0.5</v>
      </c>
      <c r="B25" s="8"/>
      <c r="C25" s="8"/>
      <c r="D25" s="9">
        <v>20</v>
      </c>
      <c r="E25" s="9"/>
      <c r="F25" s="20">
        <f t="shared" si="1"/>
        <v>1</v>
      </c>
      <c r="G25" s="21">
        <v>5.7</v>
      </c>
    </row>
    <row r="26" spans="1:7">
      <c r="A26" s="8">
        <v>1</v>
      </c>
      <c r="B26" s="8"/>
      <c r="C26" s="8">
        <f>SUM($D$3:D26)/100</f>
        <v>5.75</v>
      </c>
      <c r="D26" s="9">
        <v>5</v>
      </c>
      <c r="E26" s="9"/>
      <c r="F26" s="20">
        <f t="shared" si="1"/>
        <v>2</v>
      </c>
      <c r="G26" s="21">
        <f t="shared" si="2"/>
        <v>5.75</v>
      </c>
    </row>
    <row r="27" spans="1:7">
      <c r="A27" s="8">
        <v>1</v>
      </c>
      <c r="B27" s="8">
        <v>3.5</v>
      </c>
      <c r="C27" s="8">
        <f>SUM($D$3:D27)/100</f>
        <v>6</v>
      </c>
      <c r="D27" s="9">
        <v>25</v>
      </c>
      <c r="E27" s="9">
        <f t="shared" si="0"/>
        <v>14.000000000000002</v>
      </c>
      <c r="F27" s="20">
        <f t="shared" si="1"/>
        <v>2.9380000000000002</v>
      </c>
      <c r="G27" s="21">
        <f t="shared" si="2"/>
        <v>6</v>
      </c>
    </row>
    <row r="28" spans="1:7">
      <c r="A28" s="8">
        <v>1</v>
      </c>
      <c r="B28" s="8">
        <v>5</v>
      </c>
      <c r="C28" s="8">
        <f>SUM($D$3:D28)/100</f>
        <v>6.25</v>
      </c>
      <c r="D28" s="9">
        <v>25</v>
      </c>
      <c r="E28" s="9">
        <f t="shared" si="0"/>
        <v>20</v>
      </c>
      <c r="F28" s="20">
        <f t="shared" si="1"/>
        <v>3.34</v>
      </c>
      <c r="G28" s="21">
        <f t="shared" si="2"/>
        <v>6.25</v>
      </c>
    </row>
    <row r="29" spans="1:7">
      <c r="A29" s="8">
        <v>1</v>
      </c>
      <c r="B29" s="8">
        <v>3</v>
      </c>
      <c r="C29" s="8">
        <f>SUM($D$3:D29)/100</f>
        <v>6.5</v>
      </c>
      <c r="D29" s="9">
        <v>25</v>
      </c>
      <c r="E29" s="9">
        <f t="shared" si="0"/>
        <v>12</v>
      </c>
      <c r="F29" s="20">
        <f t="shared" si="1"/>
        <v>2.8040000000000003</v>
      </c>
      <c r="G29" s="21">
        <f t="shared" si="2"/>
        <v>6.5</v>
      </c>
    </row>
    <row r="30" spans="1:7">
      <c r="A30" s="8">
        <v>1</v>
      </c>
      <c r="B30" s="8">
        <v>3</v>
      </c>
      <c r="C30" s="8">
        <f>SUM($D$3:D30)/100</f>
        <v>6.75</v>
      </c>
      <c r="D30" s="9">
        <v>25</v>
      </c>
      <c r="E30" s="9">
        <f t="shared" si="0"/>
        <v>12</v>
      </c>
      <c r="F30" s="20">
        <f t="shared" si="1"/>
        <v>2.8040000000000003</v>
      </c>
      <c r="G30" s="21">
        <f t="shared" si="2"/>
        <v>6.75</v>
      </c>
    </row>
    <row r="31" spans="1:7">
      <c r="A31" s="8">
        <v>1</v>
      </c>
      <c r="B31" s="8">
        <v>6</v>
      </c>
      <c r="C31" s="8">
        <f>SUM($D$3:D31)/100</f>
        <v>7</v>
      </c>
      <c r="D31" s="9">
        <v>25</v>
      </c>
      <c r="E31" s="9">
        <f t="shared" si="0"/>
        <v>24</v>
      </c>
      <c r="F31" s="20">
        <f t="shared" si="1"/>
        <v>3.6080000000000001</v>
      </c>
      <c r="G31" s="21">
        <f t="shared" si="2"/>
        <v>7</v>
      </c>
    </row>
    <row r="32" spans="1:7">
      <c r="A32" s="8">
        <v>1</v>
      </c>
      <c r="B32" s="8">
        <v>7</v>
      </c>
      <c r="C32" s="8">
        <f>SUM($D$3:D32)/100</f>
        <v>7.25</v>
      </c>
      <c r="D32" s="9">
        <v>25</v>
      </c>
      <c r="E32" s="9">
        <f t="shared" si="0"/>
        <v>28.000000000000004</v>
      </c>
      <c r="F32" s="20">
        <f t="shared" si="1"/>
        <v>3.8760000000000003</v>
      </c>
      <c r="G32" s="21">
        <f t="shared" si="2"/>
        <v>7.25</v>
      </c>
    </row>
    <row r="33" spans="1:7">
      <c r="A33" s="5">
        <v>1</v>
      </c>
      <c r="B33" s="8">
        <v>7</v>
      </c>
      <c r="C33" s="5">
        <f>SUM($D$3:D33)/100</f>
        <v>7.5</v>
      </c>
      <c r="D33" s="3">
        <v>25</v>
      </c>
      <c r="E33" s="3">
        <f t="shared" si="0"/>
        <v>28.000000000000004</v>
      </c>
      <c r="F33" s="14">
        <f t="shared" si="1"/>
        <v>3.8760000000000003</v>
      </c>
      <c r="G33" s="21">
        <f t="shared" si="2"/>
        <v>7.5</v>
      </c>
    </row>
    <row r="34" spans="1:7">
      <c r="A34" s="5">
        <v>1</v>
      </c>
      <c r="B34" s="8">
        <v>14.5</v>
      </c>
      <c r="C34" s="5">
        <f>SUM($D$3:D34)/100</f>
        <v>7.75</v>
      </c>
      <c r="D34" s="3">
        <v>25</v>
      </c>
      <c r="E34" s="3">
        <f t="shared" si="0"/>
        <v>57.999999999999993</v>
      </c>
      <c r="F34" s="14">
        <f t="shared" si="1"/>
        <v>5.8859999999999992</v>
      </c>
      <c r="G34" s="21">
        <f t="shared" si="2"/>
        <v>7.75</v>
      </c>
    </row>
    <row r="35" spans="1:7">
      <c r="A35" s="5">
        <v>1</v>
      </c>
      <c r="B35" s="8">
        <v>20</v>
      </c>
      <c r="C35" s="5">
        <f>SUM($D$3:D35)/100</f>
        <v>7.78</v>
      </c>
      <c r="D35" s="9">
        <v>3</v>
      </c>
      <c r="E35" s="15">
        <f t="shared" si="0"/>
        <v>666.66666666666674</v>
      </c>
      <c r="F35" s="14">
        <f t="shared" si="1"/>
        <v>46.666666666666671</v>
      </c>
      <c r="G35" s="21">
        <f t="shared" si="2"/>
        <v>7.78</v>
      </c>
    </row>
    <row r="36" spans="1:7">
      <c r="A36" s="5">
        <v>1</v>
      </c>
      <c r="B36" s="8">
        <v>45.5</v>
      </c>
      <c r="C36" s="5">
        <f>SUM($D$3:D36)/100</f>
        <v>7.89</v>
      </c>
      <c r="D36" s="9">
        <v>11</v>
      </c>
      <c r="E36" s="15">
        <f t="shared" si="0"/>
        <v>413.63636363636368</v>
      </c>
      <c r="F36" s="14">
        <f t="shared" si="1"/>
        <v>29.713636363636368</v>
      </c>
      <c r="G36" s="21">
        <f t="shared" si="2"/>
        <v>7.89</v>
      </c>
    </row>
  </sheetData>
  <mergeCells count="1">
    <mergeCell ref="A1:E1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0" workbookViewId="0">
      <selection activeCell="F3" sqref="F3:F38"/>
    </sheetView>
  </sheetViews>
  <sheetFormatPr defaultRowHeight="14.25"/>
  <sheetData>
    <row r="1" spans="1:7">
      <c r="A1" s="27" t="s">
        <v>14</v>
      </c>
      <c r="B1" s="27"/>
      <c r="C1" s="27"/>
      <c r="D1" s="27"/>
      <c r="E1" s="27"/>
    </row>
    <row r="2" spans="1:7">
      <c r="A2" s="6" t="s">
        <v>2</v>
      </c>
      <c r="B2" s="6" t="s">
        <v>0</v>
      </c>
      <c r="C2" s="6" t="s">
        <v>1</v>
      </c>
      <c r="D2" s="7" t="s">
        <v>3</v>
      </c>
      <c r="E2" s="1" t="s">
        <v>6</v>
      </c>
      <c r="F2" t="s">
        <v>22</v>
      </c>
      <c r="G2" t="s">
        <v>25</v>
      </c>
    </row>
    <row r="3" spans="1:7">
      <c r="A3" s="5">
        <v>1</v>
      </c>
      <c r="B3" s="5">
        <v>1</v>
      </c>
      <c r="C3" s="5">
        <v>25</v>
      </c>
      <c r="D3" s="3">
        <v>25</v>
      </c>
      <c r="E3" s="15">
        <f>B3/D3*100</f>
        <v>4</v>
      </c>
      <c r="F3" s="14">
        <f>2*A3+0.067*E3</f>
        <v>2.2679999999999998</v>
      </c>
      <c r="G3">
        <f>0.01*C3</f>
        <v>0.25</v>
      </c>
    </row>
    <row r="4" spans="1:7">
      <c r="A4" s="5">
        <v>1</v>
      </c>
      <c r="B4" s="5">
        <v>3.5</v>
      </c>
      <c r="C4" s="5">
        <v>50</v>
      </c>
      <c r="D4" s="3">
        <v>25</v>
      </c>
      <c r="E4" s="15">
        <f t="shared" ref="E4:E38" si="0">B4/D4*100</f>
        <v>14.000000000000002</v>
      </c>
      <c r="F4" s="14">
        <f t="shared" ref="F4:F38" si="1">2*A4+0.067*E4</f>
        <v>2.9380000000000002</v>
      </c>
      <c r="G4">
        <f t="shared" ref="G4:G38" si="2">0.01*C4</f>
        <v>0.5</v>
      </c>
    </row>
    <row r="5" spans="1:7">
      <c r="A5" s="5">
        <v>1</v>
      </c>
      <c r="B5" s="5">
        <v>4</v>
      </c>
      <c r="C5" s="5">
        <v>75</v>
      </c>
      <c r="D5" s="3">
        <v>25</v>
      </c>
      <c r="E5" s="15">
        <f t="shared" si="0"/>
        <v>16</v>
      </c>
      <c r="F5" s="14">
        <f t="shared" si="1"/>
        <v>3.0720000000000001</v>
      </c>
      <c r="G5">
        <f t="shared" si="2"/>
        <v>0.75</v>
      </c>
    </row>
    <row r="6" spans="1:7">
      <c r="A6" s="5">
        <v>1</v>
      </c>
      <c r="B6" s="5">
        <v>3</v>
      </c>
      <c r="C6" s="5">
        <v>100</v>
      </c>
      <c r="D6" s="3">
        <v>25</v>
      </c>
      <c r="E6" s="15">
        <f t="shared" si="0"/>
        <v>12</v>
      </c>
      <c r="F6" s="14">
        <f t="shared" si="1"/>
        <v>2.8040000000000003</v>
      </c>
      <c r="G6">
        <f t="shared" si="2"/>
        <v>1</v>
      </c>
    </row>
    <row r="7" spans="1:7">
      <c r="A7" s="5">
        <v>1</v>
      </c>
      <c r="B7" s="5">
        <v>2.5</v>
      </c>
      <c r="C7" s="5">
        <v>125</v>
      </c>
      <c r="D7" s="3">
        <v>25</v>
      </c>
      <c r="E7" s="15">
        <f t="shared" si="0"/>
        <v>10</v>
      </c>
      <c r="F7" s="14">
        <f t="shared" si="1"/>
        <v>2.67</v>
      </c>
      <c r="G7">
        <f t="shared" si="2"/>
        <v>1.25</v>
      </c>
    </row>
    <row r="8" spans="1:7">
      <c r="A8" s="5">
        <v>1</v>
      </c>
      <c r="B8" s="5">
        <v>3</v>
      </c>
      <c r="C8" s="5">
        <v>150</v>
      </c>
      <c r="D8" s="3">
        <v>25</v>
      </c>
      <c r="E8" s="15">
        <f t="shared" si="0"/>
        <v>12</v>
      </c>
      <c r="F8" s="14">
        <f t="shared" si="1"/>
        <v>2.8040000000000003</v>
      </c>
      <c r="G8">
        <f t="shared" si="2"/>
        <v>1.5</v>
      </c>
    </row>
    <row r="9" spans="1:7">
      <c r="A9" s="5">
        <v>1</v>
      </c>
      <c r="B9" s="5">
        <v>3</v>
      </c>
      <c r="C9" s="5">
        <v>175</v>
      </c>
      <c r="D9" s="3">
        <v>25</v>
      </c>
      <c r="E9" s="15">
        <f t="shared" si="0"/>
        <v>12</v>
      </c>
      <c r="F9" s="14">
        <f t="shared" si="1"/>
        <v>2.8040000000000003</v>
      </c>
      <c r="G9">
        <f t="shared" si="2"/>
        <v>1.75</v>
      </c>
    </row>
    <row r="10" spans="1:7">
      <c r="A10" s="5">
        <v>1</v>
      </c>
      <c r="B10" s="5">
        <v>3.5</v>
      </c>
      <c r="C10" s="5">
        <v>200</v>
      </c>
      <c r="D10" s="3">
        <v>25</v>
      </c>
      <c r="E10" s="15">
        <f t="shared" si="0"/>
        <v>14.000000000000002</v>
      </c>
      <c r="F10" s="14">
        <f t="shared" si="1"/>
        <v>2.9380000000000002</v>
      </c>
      <c r="G10">
        <f t="shared" si="2"/>
        <v>2</v>
      </c>
    </row>
    <row r="11" spans="1:7">
      <c r="A11" s="5">
        <v>1</v>
      </c>
      <c r="B11" s="5">
        <v>3</v>
      </c>
      <c r="C11" s="5">
        <v>225</v>
      </c>
      <c r="D11" s="3">
        <v>25</v>
      </c>
      <c r="E11" s="15">
        <f t="shared" si="0"/>
        <v>12</v>
      </c>
      <c r="F11" s="14">
        <f t="shared" si="1"/>
        <v>2.8040000000000003</v>
      </c>
      <c r="G11">
        <f t="shared" si="2"/>
        <v>2.25</v>
      </c>
    </row>
    <row r="12" spans="1:7">
      <c r="A12" s="5">
        <v>1</v>
      </c>
      <c r="B12" s="5">
        <v>3</v>
      </c>
      <c r="C12" s="5">
        <v>250</v>
      </c>
      <c r="D12" s="3">
        <v>25</v>
      </c>
      <c r="E12" s="15">
        <f t="shared" si="0"/>
        <v>12</v>
      </c>
      <c r="F12" s="14">
        <f t="shared" si="1"/>
        <v>2.8040000000000003</v>
      </c>
      <c r="G12">
        <f t="shared" si="2"/>
        <v>2.5</v>
      </c>
    </row>
    <row r="13" spans="1:7">
      <c r="A13" s="5">
        <v>1</v>
      </c>
      <c r="B13" s="5">
        <v>5</v>
      </c>
      <c r="C13" s="5">
        <v>275</v>
      </c>
      <c r="D13" s="3">
        <v>25</v>
      </c>
      <c r="E13" s="15">
        <f t="shared" si="0"/>
        <v>20</v>
      </c>
      <c r="F13" s="14">
        <f t="shared" si="1"/>
        <v>3.34</v>
      </c>
      <c r="G13">
        <f t="shared" si="2"/>
        <v>2.75</v>
      </c>
    </row>
    <row r="14" spans="1:7">
      <c r="A14" s="5">
        <v>1</v>
      </c>
      <c r="B14" s="5">
        <v>5</v>
      </c>
      <c r="C14" s="5">
        <v>300</v>
      </c>
      <c r="D14" s="3">
        <v>25</v>
      </c>
      <c r="E14" s="15">
        <f t="shared" si="0"/>
        <v>20</v>
      </c>
      <c r="F14" s="14">
        <f t="shared" si="1"/>
        <v>3.34</v>
      </c>
      <c r="G14">
        <f t="shared" si="2"/>
        <v>3</v>
      </c>
    </row>
    <row r="15" spans="1:7">
      <c r="A15" s="5">
        <v>1</v>
      </c>
      <c r="B15" s="5">
        <v>3</v>
      </c>
      <c r="C15" s="5">
        <v>325</v>
      </c>
      <c r="D15" s="3">
        <v>25</v>
      </c>
      <c r="E15" s="15">
        <f t="shared" si="0"/>
        <v>12</v>
      </c>
      <c r="F15" s="14">
        <f t="shared" si="1"/>
        <v>2.8040000000000003</v>
      </c>
      <c r="G15">
        <f t="shared" si="2"/>
        <v>3.25</v>
      </c>
    </row>
    <row r="16" spans="1:7">
      <c r="A16" s="5">
        <v>1</v>
      </c>
      <c r="B16" s="5">
        <v>10</v>
      </c>
      <c r="C16" s="5">
        <v>350</v>
      </c>
      <c r="D16" s="3">
        <v>25</v>
      </c>
      <c r="E16" s="15">
        <f t="shared" si="0"/>
        <v>40</v>
      </c>
      <c r="F16" s="14">
        <f t="shared" si="1"/>
        <v>4.68</v>
      </c>
      <c r="G16">
        <f t="shared" si="2"/>
        <v>3.5</v>
      </c>
    </row>
    <row r="17" spans="1:7">
      <c r="A17" s="5">
        <v>1</v>
      </c>
      <c r="B17" s="5">
        <v>10</v>
      </c>
      <c r="C17" s="5">
        <v>375</v>
      </c>
      <c r="D17" s="3">
        <v>25</v>
      </c>
      <c r="E17" s="15">
        <f t="shared" si="0"/>
        <v>40</v>
      </c>
      <c r="F17" s="14">
        <f t="shared" si="1"/>
        <v>4.68</v>
      </c>
      <c r="G17">
        <f t="shared" si="2"/>
        <v>3.75</v>
      </c>
    </row>
    <row r="18" spans="1:7">
      <c r="A18" s="5">
        <v>1</v>
      </c>
      <c r="B18" s="5">
        <v>10</v>
      </c>
      <c r="C18" s="5">
        <v>400</v>
      </c>
      <c r="D18" s="3">
        <v>25</v>
      </c>
      <c r="E18" s="15">
        <f t="shared" si="0"/>
        <v>40</v>
      </c>
      <c r="F18" s="14">
        <f t="shared" si="1"/>
        <v>4.68</v>
      </c>
      <c r="G18">
        <f t="shared" si="2"/>
        <v>4</v>
      </c>
    </row>
    <row r="19" spans="1:7">
      <c r="A19" s="5">
        <v>1</v>
      </c>
      <c r="B19" s="5">
        <v>9</v>
      </c>
      <c r="C19" s="5">
        <v>425</v>
      </c>
      <c r="D19" s="3">
        <v>30</v>
      </c>
      <c r="E19" s="15">
        <f t="shared" si="0"/>
        <v>30</v>
      </c>
      <c r="F19" s="14">
        <f t="shared" si="1"/>
        <v>4.01</v>
      </c>
      <c r="G19">
        <f t="shared" si="2"/>
        <v>4.25</v>
      </c>
    </row>
    <row r="20" spans="1:7">
      <c r="A20" s="5">
        <v>1</v>
      </c>
      <c r="B20" s="5">
        <v>3</v>
      </c>
      <c r="C20" s="5">
        <v>450</v>
      </c>
      <c r="D20" s="3">
        <v>20</v>
      </c>
      <c r="E20" s="15">
        <f t="shared" si="0"/>
        <v>15</v>
      </c>
      <c r="F20" s="14">
        <f t="shared" si="1"/>
        <v>3.0049999999999999</v>
      </c>
      <c r="G20">
        <f t="shared" si="2"/>
        <v>4.5</v>
      </c>
    </row>
    <row r="21" spans="1:7">
      <c r="A21" s="5">
        <v>1</v>
      </c>
      <c r="B21" s="5">
        <v>2</v>
      </c>
      <c r="C21" s="5">
        <v>475</v>
      </c>
      <c r="D21" s="3">
        <v>42</v>
      </c>
      <c r="E21" s="15">
        <f t="shared" si="0"/>
        <v>4.7619047619047619</v>
      </c>
      <c r="F21" s="14">
        <f t="shared" si="1"/>
        <v>2.3190476190476192</v>
      </c>
      <c r="G21">
        <f t="shared" si="2"/>
        <v>4.75</v>
      </c>
    </row>
    <row r="22" spans="1:7">
      <c r="A22" s="5">
        <v>1</v>
      </c>
      <c r="B22" s="5">
        <v>4.5</v>
      </c>
      <c r="C22" s="5">
        <v>500</v>
      </c>
      <c r="D22" s="3">
        <v>8</v>
      </c>
      <c r="E22" s="15">
        <f t="shared" si="0"/>
        <v>56.25</v>
      </c>
      <c r="F22" s="14">
        <f t="shared" si="1"/>
        <v>5.7687500000000007</v>
      </c>
      <c r="G22">
        <f t="shared" si="2"/>
        <v>5</v>
      </c>
    </row>
    <row r="23" spans="1:7">
      <c r="A23" s="5">
        <v>1</v>
      </c>
      <c r="B23" s="5">
        <v>3</v>
      </c>
      <c r="C23" s="5">
        <v>525</v>
      </c>
      <c r="D23" s="3">
        <v>38</v>
      </c>
      <c r="E23" s="15">
        <f t="shared" si="0"/>
        <v>7.8947368421052628</v>
      </c>
      <c r="F23" s="14">
        <f t="shared" si="1"/>
        <v>2.5289473684210524</v>
      </c>
      <c r="G23">
        <f t="shared" si="2"/>
        <v>5.25</v>
      </c>
    </row>
    <row r="24" spans="1:7">
      <c r="A24" s="5">
        <v>1</v>
      </c>
      <c r="B24" s="5">
        <v>1.5</v>
      </c>
      <c r="C24" s="5">
        <v>550</v>
      </c>
      <c r="D24" s="3">
        <v>12</v>
      </c>
      <c r="E24" s="15">
        <f t="shared" si="0"/>
        <v>12.5</v>
      </c>
      <c r="F24" s="14">
        <f t="shared" si="1"/>
        <v>2.8374999999999999</v>
      </c>
      <c r="G24">
        <f t="shared" si="2"/>
        <v>5.5</v>
      </c>
    </row>
    <row r="25" spans="1:7">
      <c r="A25" s="5">
        <v>1</v>
      </c>
      <c r="B25" s="5">
        <v>3</v>
      </c>
      <c r="C25" s="5">
        <v>575</v>
      </c>
      <c r="D25" s="3">
        <v>25</v>
      </c>
      <c r="E25" s="15">
        <f t="shared" si="0"/>
        <v>12</v>
      </c>
      <c r="F25" s="14">
        <f t="shared" si="1"/>
        <v>2.8040000000000003</v>
      </c>
      <c r="G25">
        <f t="shared" si="2"/>
        <v>5.75</v>
      </c>
    </row>
    <row r="26" spans="1:7">
      <c r="A26" s="5">
        <v>1</v>
      </c>
      <c r="B26" s="5">
        <v>4.5</v>
      </c>
      <c r="C26" s="5">
        <v>600</v>
      </c>
      <c r="D26" s="3">
        <v>25</v>
      </c>
      <c r="E26" s="15">
        <f t="shared" si="0"/>
        <v>18</v>
      </c>
      <c r="F26" s="14">
        <f t="shared" si="1"/>
        <v>3.206</v>
      </c>
      <c r="G26">
        <f t="shared" si="2"/>
        <v>6</v>
      </c>
    </row>
    <row r="27" spans="1:7">
      <c r="A27" s="5">
        <v>1</v>
      </c>
      <c r="B27" s="5">
        <v>3</v>
      </c>
      <c r="C27" s="5">
        <v>625</v>
      </c>
      <c r="D27" s="3">
        <v>29</v>
      </c>
      <c r="E27" s="15">
        <f t="shared" si="0"/>
        <v>10.344827586206897</v>
      </c>
      <c r="F27" s="14">
        <f t="shared" si="1"/>
        <v>2.693103448275862</v>
      </c>
      <c r="G27">
        <f t="shared" si="2"/>
        <v>6.25</v>
      </c>
    </row>
    <row r="28" spans="1:7">
      <c r="A28" s="5">
        <v>1</v>
      </c>
      <c r="B28" s="5">
        <v>4</v>
      </c>
      <c r="C28" s="5">
        <v>650</v>
      </c>
      <c r="D28" s="3">
        <v>21</v>
      </c>
      <c r="E28" s="15">
        <f t="shared" si="0"/>
        <v>19.047619047619047</v>
      </c>
      <c r="F28" s="14">
        <f t="shared" si="1"/>
        <v>3.2761904761904761</v>
      </c>
      <c r="G28">
        <f t="shared" si="2"/>
        <v>6.5</v>
      </c>
    </row>
    <row r="29" spans="1:7">
      <c r="A29" s="5">
        <v>1</v>
      </c>
      <c r="B29" s="8">
        <v>7</v>
      </c>
      <c r="C29" s="5">
        <v>675</v>
      </c>
      <c r="D29" s="9">
        <v>29</v>
      </c>
      <c r="E29" s="15">
        <f t="shared" si="0"/>
        <v>24.137931034482758</v>
      </c>
      <c r="F29" s="14">
        <f t="shared" si="1"/>
        <v>3.6172413793103448</v>
      </c>
      <c r="G29">
        <f t="shared" si="2"/>
        <v>6.75</v>
      </c>
    </row>
    <row r="30" spans="1:7">
      <c r="A30" s="5">
        <v>1</v>
      </c>
      <c r="B30" s="8">
        <v>3.5</v>
      </c>
      <c r="C30" s="5">
        <v>700</v>
      </c>
      <c r="D30" s="9">
        <v>21</v>
      </c>
      <c r="E30" s="15">
        <f t="shared" si="0"/>
        <v>16.666666666666664</v>
      </c>
      <c r="F30" s="14">
        <f t="shared" si="1"/>
        <v>3.1166666666666663</v>
      </c>
      <c r="G30">
        <f t="shared" si="2"/>
        <v>7</v>
      </c>
    </row>
    <row r="31" spans="1:7">
      <c r="A31" s="5">
        <v>1</v>
      </c>
      <c r="B31" s="8">
        <v>0</v>
      </c>
      <c r="C31" s="5">
        <v>725</v>
      </c>
      <c r="D31" s="9">
        <v>7</v>
      </c>
      <c r="E31" s="15">
        <f t="shared" si="0"/>
        <v>0</v>
      </c>
      <c r="F31" s="14">
        <f t="shared" si="1"/>
        <v>2</v>
      </c>
      <c r="G31">
        <f t="shared" si="2"/>
        <v>7.25</v>
      </c>
    </row>
    <row r="32" spans="1:7">
      <c r="A32" s="5">
        <v>1</v>
      </c>
      <c r="B32" s="8">
        <v>11</v>
      </c>
      <c r="C32" s="5">
        <v>750</v>
      </c>
      <c r="D32" s="9">
        <v>18</v>
      </c>
      <c r="E32" s="15">
        <f t="shared" si="0"/>
        <v>61.111111111111114</v>
      </c>
      <c r="F32" s="14">
        <f t="shared" si="1"/>
        <v>6.094444444444445</v>
      </c>
      <c r="G32">
        <f t="shared" si="2"/>
        <v>7.5</v>
      </c>
    </row>
    <row r="33" spans="1:7">
      <c r="A33" s="5">
        <v>1</v>
      </c>
      <c r="B33" s="8">
        <v>14.5</v>
      </c>
      <c r="C33" s="5">
        <v>775</v>
      </c>
      <c r="D33" s="9">
        <v>25</v>
      </c>
      <c r="E33" s="15">
        <f t="shared" si="0"/>
        <v>57.999999999999993</v>
      </c>
      <c r="F33" s="14">
        <f t="shared" si="1"/>
        <v>5.8859999999999992</v>
      </c>
      <c r="G33">
        <f t="shared" si="2"/>
        <v>7.75</v>
      </c>
    </row>
    <row r="34" spans="1:7">
      <c r="A34" s="5">
        <v>1</v>
      </c>
      <c r="B34" s="8">
        <v>10</v>
      </c>
      <c r="C34" s="5">
        <v>800</v>
      </c>
      <c r="D34" s="9">
        <v>25</v>
      </c>
      <c r="E34" s="15">
        <f t="shared" si="0"/>
        <v>40</v>
      </c>
      <c r="F34" s="14">
        <f t="shared" si="1"/>
        <v>4.68</v>
      </c>
      <c r="G34">
        <f t="shared" si="2"/>
        <v>8</v>
      </c>
    </row>
    <row r="35" spans="1:7">
      <c r="A35" s="5">
        <v>1</v>
      </c>
      <c r="B35" s="8">
        <v>7</v>
      </c>
      <c r="C35" s="5">
        <v>825</v>
      </c>
      <c r="D35" s="9">
        <v>6</v>
      </c>
      <c r="E35" s="15">
        <f t="shared" si="0"/>
        <v>116.66666666666667</v>
      </c>
      <c r="F35" s="14">
        <f t="shared" si="1"/>
        <v>9.8166666666666664</v>
      </c>
      <c r="G35">
        <f t="shared" si="2"/>
        <v>8.25</v>
      </c>
    </row>
    <row r="36" spans="1:7">
      <c r="A36" s="5">
        <v>1</v>
      </c>
      <c r="B36" s="8">
        <v>26</v>
      </c>
      <c r="C36" s="5">
        <v>850</v>
      </c>
      <c r="D36" s="9">
        <v>19</v>
      </c>
      <c r="E36" s="15">
        <f t="shared" si="0"/>
        <v>136.84210526315789</v>
      </c>
      <c r="F36" s="14">
        <f t="shared" si="1"/>
        <v>11.168421052631579</v>
      </c>
      <c r="G36">
        <f t="shared" si="2"/>
        <v>8.5</v>
      </c>
    </row>
    <row r="37" spans="1:7">
      <c r="A37" s="5">
        <v>1</v>
      </c>
      <c r="B37" s="8">
        <v>20</v>
      </c>
      <c r="C37" s="5">
        <v>875</v>
      </c>
      <c r="D37" s="9">
        <v>15</v>
      </c>
      <c r="E37" s="15">
        <f t="shared" si="0"/>
        <v>133.33333333333331</v>
      </c>
      <c r="F37" s="14">
        <f t="shared" si="1"/>
        <v>10.933333333333332</v>
      </c>
      <c r="G37">
        <f t="shared" si="2"/>
        <v>8.75</v>
      </c>
    </row>
    <row r="38" spans="1:7">
      <c r="A38" s="5">
        <v>1</v>
      </c>
      <c r="B38" s="8">
        <v>20</v>
      </c>
      <c r="C38" s="5">
        <v>900</v>
      </c>
      <c r="D38" s="9">
        <v>6</v>
      </c>
      <c r="E38" s="15">
        <f t="shared" si="0"/>
        <v>333.33333333333337</v>
      </c>
      <c r="F38" s="14">
        <f t="shared" si="1"/>
        <v>24.333333333333336</v>
      </c>
      <c r="G38">
        <f t="shared" si="2"/>
        <v>9</v>
      </c>
    </row>
  </sheetData>
  <mergeCells count="1">
    <mergeCell ref="A1:E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1</vt:lpstr>
      <vt:lpstr>2</vt:lpstr>
      <vt:lpstr>No.0</vt:lpstr>
      <vt:lpstr>SWS 神の子池_図</vt:lpstr>
      <vt:lpstr>log</vt:lpstr>
      <vt:lpstr>input 外れ値</vt:lpstr>
      <vt:lpstr>No.10</vt:lpstr>
      <vt:lpstr>No.11</vt:lpstr>
      <vt:lpstr>No.12</vt:lpstr>
      <vt:lpstr>No.14</vt:lpstr>
      <vt:lpstr>No.16</vt:lpstr>
      <vt:lpstr>No.18</vt:lpstr>
      <vt:lpstr>No.20</vt:lpstr>
      <vt:lpstr>No.22</vt:lpstr>
      <vt:lpstr>No.24</vt:lpstr>
      <vt:lpstr>No.26</vt:lpstr>
      <vt:lpstr>No.28</vt:lpstr>
      <vt:lpstr>No.30</vt:lpstr>
      <vt:lpstr>No.40</vt:lpstr>
      <vt:lpstr>No.50</vt:lpstr>
      <vt:lpstr>No.58</vt:lpstr>
      <vt:lpstr>まとめ</vt:lpstr>
      <vt:lpstr>まとめ 対数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2020-09-16T05:53:36Z</dcterms:created>
  <dcterms:modified xsi:type="dcterms:W3CDTF">2020-10-09T08:49:59Z</dcterms:modified>
</cp:coreProperties>
</file>