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nzchristian.cabato.LFUGGOC\Desktop\suip budget\"/>
    </mc:Choice>
  </mc:AlternateContent>
  <bookViews>
    <workbookView xWindow="0" yWindow="0" windowWidth="25125" windowHeight="12330" activeTab="2"/>
  </bookViews>
  <sheets>
    <sheet name="Sheet1" sheetId="1" r:id="rId1"/>
    <sheet name="Sheet2" sheetId="2" state="hidden" r:id="rId2"/>
    <sheet name="Incident" sheetId="4" r:id="rId3"/>
    <sheet name="Sheet3" sheetId="5" r:id="rId4"/>
    <sheet name="Sheet4" sheetId="6" r:id="rId5"/>
  </sheets>
  <definedNames>
    <definedName name="_xlnm._FilterDatabase" localSheetId="2" hidden="1">Incident!$A$1:$AB$47</definedName>
    <definedName name="_xlnm._FilterDatabase" localSheetId="4" hidden="1">Sheet4!$A$1:$AK$696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86" i="6" l="1"/>
  <c r="S685" i="6"/>
  <c r="S684" i="6"/>
  <c r="S683" i="6"/>
  <c r="S682" i="6"/>
  <c r="S681" i="6"/>
  <c r="S680" i="6"/>
  <c r="S679" i="6"/>
  <c r="S678" i="6"/>
  <c r="S677" i="6"/>
  <c r="S676" i="6"/>
  <c r="S675" i="6"/>
  <c r="S674" i="6"/>
  <c r="S673" i="6"/>
  <c r="S672" i="6"/>
  <c r="S671" i="6"/>
  <c r="S670" i="6"/>
  <c r="S669" i="6"/>
  <c r="S668" i="6"/>
  <c r="S667" i="6"/>
  <c r="S666" i="6"/>
  <c r="S665" i="6"/>
  <c r="S664" i="6"/>
  <c r="S663" i="6"/>
  <c r="S662" i="6"/>
  <c r="S661" i="6"/>
  <c r="S660" i="6"/>
  <c r="S657" i="6"/>
  <c r="S626" i="6"/>
  <c r="S625" i="6"/>
  <c r="S612" i="6"/>
  <c r="S570" i="6"/>
  <c r="S551" i="6"/>
  <c r="S548" i="6"/>
  <c r="S482" i="6"/>
  <c r="S481" i="6"/>
  <c r="S480" i="6"/>
  <c r="S417" i="6"/>
  <c r="S366" i="6"/>
  <c r="S267" i="6"/>
  <c r="S266" i="6"/>
  <c r="S262" i="6"/>
  <c r="S135" i="6"/>
  <c r="S134" i="6"/>
  <c r="S133" i="6"/>
  <c r="S132" i="6"/>
  <c r="S131" i="6"/>
  <c r="S130" i="6"/>
  <c r="S129" i="6"/>
  <c r="S128" i="6"/>
  <c r="S123" i="6"/>
  <c r="S116" i="6"/>
  <c r="S115" i="6"/>
  <c r="S114" i="6"/>
  <c r="S113" i="6"/>
  <c r="S112" i="6"/>
  <c r="S75" i="6"/>
  <c r="S59" i="6"/>
  <c r="S45" i="6"/>
  <c r="S43" i="6"/>
  <c r="S42" i="6"/>
  <c r="S41" i="6"/>
  <c r="S40" i="6"/>
  <c r="S39" i="6"/>
  <c r="S38" i="6"/>
  <c r="S37" i="6"/>
  <c r="S36" i="6"/>
  <c r="S34" i="6"/>
  <c r="S33" i="6"/>
  <c r="S32" i="6"/>
  <c r="S31" i="6"/>
  <c r="S30" i="6"/>
  <c r="S29" i="6"/>
  <c r="S28"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R273" i="6"/>
  <c r="R274" i="6"/>
  <c r="R275" i="6"/>
  <c r="R276" i="6"/>
  <c r="R277" i="6"/>
  <c r="R278" i="6"/>
  <c r="R279" i="6"/>
  <c r="R280" i="6"/>
  <c r="R281" i="6"/>
  <c r="R282" i="6"/>
  <c r="R283" i="6"/>
  <c r="R284" i="6"/>
  <c r="R285" i="6"/>
  <c r="R286" i="6"/>
  <c r="R287" i="6"/>
  <c r="R288" i="6"/>
  <c r="R289" i="6"/>
  <c r="R290" i="6"/>
  <c r="R291" i="6"/>
  <c r="R292" i="6"/>
  <c r="R293" i="6"/>
  <c r="R294" i="6"/>
  <c r="R295" i="6"/>
  <c r="R296" i="6"/>
  <c r="R297" i="6"/>
  <c r="R298" i="6"/>
  <c r="R299" i="6"/>
  <c r="R300" i="6"/>
  <c r="R301" i="6"/>
  <c r="R302" i="6"/>
  <c r="R303" i="6"/>
  <c r="R304" i="6"/>
  <c r="R305" i="6"/>
  <c r="R306" i="6"/>
  <c r="R307" i="6"/>
  <c r="R308" i="6"/>
  <c r="R309" i="6"/>
  <c r="R310" i="6"/>
  <c r="R311" i="6"/>
  <c r="R312" i="6"/>
  <c r="R313" i="6"/>
  <c r="R314" i="6"/>
  <c r="R315" i="6"/>
  <c r="R316" i="6"/>
  <c r="R317" i="6"/>
  <c r="R318" i="6"/>
  <c r="R319" i="6"/>
  <c r="R320" i="6"/>
  <c r="R321" i="6"/>
  <c r="R322" i="6"/>
  <c r="R323" i="6"/>
  <c r="R324" i="6"/>
  <c r="R325" i="6"/>
  <c r="R326" i="6"/>
  <c r="R327" i="6"/>
  <c r="R328" i="6"/>
  <c r="R329" i="6"/>
  <c r="R330" i="6"/>
  <c r="R331" i="6"/>
  <c r="R332" i="6"/>
  <c r="R333" i="6"/>
  <c r="R334" i="6"/>
  <c r="R335" i="6"/>
  <c r="R336" i="6"/>
  <c r="R337" i="6"/>
  <c r="R338" i="6"/>
  <c r="R339" i="6"/>
  <c r="R340" i="6"/>
  <c r="R341" i="6"/>
  <c r="R342" i="6"/>
  <c r="R343" i="6"/>
  <c r="R344" i="6"/>
  <c r="R345" i="6"/>
  <c r="R346" i="6"/>
  <c r="R347" i="6"/>
  <c r="R348" i="6"/>
  <c r="R349" i="6"/>
  <c r="R350" i="6"/>
  <c r="R351" i="6"/>
  <c r="R352" i="6"/>
  <c r="R353" i="6"/>
  <c r="R354" i="6"/>
  <c r="R355" i="6"/>
  <c r="R356" i="6"/>
  <c r="R357" i="6"/>
  <c r="R358" i="6"/>
  <c r="R359" i="6"/>
  <c r="R360" i="6"/>
  <c r="R361" i="6"/>
  <c r="R362" i="6"/>
  <c r="R363" i="6"/>
  <c r="R364" i="6"/>
  <c r="R365" i="6"/>
  <c r="R366" i="6"/>
  <c r="R367" i="6"/>
  <c r="R368" i="6"/>
  <c r="R369" i="6"/>
  <c r="R370"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396" i="6"/>
  <c r="R397" i="6"/>
  <c r="R398" i="6"/>
  <c r="R399" i="6"/>
  <c r="R400" i="6"/>
  <c r="R401" i="6"/>
  <c r="R402" i="6"/>
  <c r="R403" i="6"/>
  <c r="R404" i="6"/>
  <c r="R405" i="6"/>
  <c r="R406" i="6"/>
  <c r="R407" i="6"/>
  <c r="R408" i="6"/>
  <c r="R409" i="6"/>
  <c r="R410" i="6"/>
  <c r="R411" i="6"/>
  <c r="R412" i="6"/>
  <c r="R413" i="6"/>
  <c r="R414" i="6"/>
  <c r="R415" i="6"/>
  <c r="R416" i="6"/>
  <c r="R417" i="6"/>
  <c r="R418" i="6"/>
  <c r="R419" i="6"/>
  <c r="R420" i="6"/>
  <c r="R421" i="6"/>
  <c r="R422" i="6"/>
  <c r="R423" i="6"/>
  <c r="R424" i="6"/>
  <c r="R425" i="6"/>
  <c r="R426" i="6"/>
  <c r="R427" i="6"/>
  <c r="R428" i="6"/>
  <c r="R429" i="6"/>
  <c r="R430" i="6"/>
  <c r="R431" i="6"/>
  <c r="R432" i="6"/>
  <c r="R433" i="6"/>
  <c r="R434" i="6"/>
  <c r="R435" i="6"/>
  <c r="R436" i="6"/>
  <c r="R437" i="6"/>
  <c r="R438" i="6"/>
  <c r="R439" i="6"/>
  <c r="R440" i="6"/>
  <c r="R441" i="6"/>
  <c r="R442" i="6"/>
  <c r="R443" i="6"/>
  <c r="R444" i="6"/>
  <c r="R445" i="6"/>
  <c r="R446" i="6"/>
  <c r="R447" i="6"/>
  <c r="R448" i="6"/>
  <c r="R449" i="6"/>
  <c r="R450" i="6"/>
  <c r="R451" i="6"/>
  <c r="R452" i="6"/>
  <c r="R453" i="6"/>
  <c r="R454" i="6"/>
  <c r="R455" i="6"/>
  <c r="R456" i="6"/>
  <c r="R457" i="6"/>
  <c r="R458" i="6"/>
  <c r="R459" i="6"/>
  <c r="R460" i="6"/>
  <c r="R461" i="6"/>
  <c r="R462" i="6"/>
  <c r="R463" i="6"/>
  <c r="R464" i="6"/>
  <c r="R465" i="6"/>
  <c r="R466" i="6"/>
  <c r="R467" i="6"/>
  <c r="R468" i="6"/>
  <c r="R469" i="6"/>
  <c r="R470" i="6"/>
  <c r="R471"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497" i="6"/>
  <c r="R498" i="6"/>
  <c r="R499" i="6"/>
  <c r="R500" i="6"/>
  <c r="R501" i="6"/>
  <c r="R502" i="6"/>
  <c r="R503" i="6"/>
  <c r="R504" i="6"/>
  <c r="R505" i="6"/>
  <c r="R506" i="6"/>
  <c r="R507" i="6"/>
  <c r="R508" i="6"/>
  <c r="R509" i="6"/>
  <c r="R510" i="6"/>
  <c r="R511" i="6"/>
  <c r="R512" i="6"/>
  <c r="R513" i="6"/>
  <c r="R514" i="6"/>
  <c r="R515" i="6"/>
  <c r="R516" i="6"/>
  <c r="R517" i="6"/>
  <c r="R518" i="6"/>
  <c r="R519" i="6"/>
  <c r="R520" i="6"/>
  <c r="R521" i="6"/>
  <c r="R522" i="6"/>
  <c r="R523" i="6"/>
  <c r="R524" i="6"/>
  <c r="R525" i="6"/>
  <c r="R526" i="6"/>
  <c r="R527" i="6"/>
  <c r="R528" i="6"/>
  <c r="R529" i="6"/>
  <c r="R530" i="6"/>
  <c r="R531" i="6"/>
  <c r="R532" i="6"/>
  <c r="R533" i="6"/>
  <c r="R534" i="6"/>
  <c r="R535" i="6"/>
  <c r="R536" i="6"/>
  <c r="R537" i="6"/>
  <c r="R538" i="6"/>
  <c r="R539" i="6"/>
  <c r="R540" i="6"/>
  <c r="R541" i="6"/>
  <c r="R542" i="6"/>
  <c r="R543" i="6"/>
  <c r="R544" i="6"/>
  <c r="R545" i="6"/>
  <c r="R546" i="6"/>
  <c r="R547" i="6"/>
  <c r="R548" i="6"/>
  <c r="R549" i="6"/>
  <c r="R550" i="6"/>
  <c r="R551" i="6"/>
  <c r="R552" i="6"/>
  <c r="R553" i="6"/>
  <c r="R554" i="6"/>
  <c r="R555" i="6"/>
  <c r="R556" i="6"/>
  <c r="R557" i="6"/>
  <c r="R558" i="6"/>
  <c r="R559" i="6"/>
  <c r="R560" i="6"/>
  <c r="R561" i="6"/>
  <c r="R562" i="6"/>
  <c r="R563" i="6"/>
  <c r="R564" i="6"/>
  <c r="R565" i="6"/>
  <c r="R566" i="6"/>
  <c r="R567" i="6"/>
  <c r="R568" i="6"/>
  <c r="R569" i="6"/>
  <c r="R570" i="6"/>
  <c r="R571" i="6"/>
  <c r="R572" i="6"/>
  <c r="R573" i="6"/>
  <c r="R574" i="6"/>
  <c r="R575" i="6"/>
  <c r="R576" i="6"/>
  <c r="R577" i="6"/>
  <c r="R578" i="6"/>
  <c r="R579" i="6"/>
  <c r="R580" i="6"/>
  <c r="R581" i="6"/>
  <c r="R582" i="6"/>
  <c r="R583" i="6"/>
  <c r="R584" i="6"/>
  <c r="R585" i="6"/>
  <c r="R586" i="6"/>
  <c r="R587" i="6"/>
  <c r="R588" i="6"/>
  <c r="R589" i="6"/>
  <c r="R590" i="6"/>
  <c r="R591" i="6"/>
  <c r="R592" i="6"/>
  <c r="R593" i="6"/>
  <c r="R594" i="6"/>
  <c r="R595" i="6"/>
  <c r="R596" i="6"/>
  <c r="R597" i="6"/>
  <c r="R598" i="6"/>
  <c r="R599" i="6"/>
  <c r="R600" i="6"/>
  <c r="R601" i="6"/>
  <c r="R602" i="6"/>
  <c r="R603" i="6"/>
  <c r="R604" i="6"/>
  <c r="R605" i="6"/>
  <c r="R606" i="6"/>
  <c r="R607" i="6"/>
  <c r="R608" i="6"/>
  <c r="R609" i="6"/>
  <c r="R610" i="6"/>
  <c r="R611" i="6"/>
  <c r="R612" i="6"/>
  <c r="R613" i="6"/>
  <c r="R614" i="6"/>
  <c r="R615" i="6"/>
  <c r="R616" i="6"/>
  <c r="R617" i="6"/>
  <c r="R618" i="6"/>
  <c r="R619" i="6"/>
  <c r="R620" i="6"/>
  <c r="R621" i="6"/>
  <c r="R622" i="6"/>
  <c r="R623" i="6"/>
  <c r="R624" i="6"/>
  <c r="R625" i="6"/>
  <c r="R626" i="6"/>
  <c r="R627" i="6"/>
  <c r="R628" i="6"/>
  <c r="R629" i="6"/>
  <c r="R630" i="6"/>
  <c r="R631" i="6"/>
  <c r="R632" i="6"/>
  <c r="R633" i="6"/>
  <c r="R634" i="6"/>
  <c r="R635" i="6"/>
  <c r="R636" i="6"/>
  <c r="R637" i="6"/>
  <c r="R638" i="6"/>
  <c r="R639" i="6"/>
  <c r="R640" i="6"/>
  <c r="R641" i="6"/>
  <c r="R642" i="6"/>
  <c r="R643" i="6"/>
  <c r="R644" i="6"/>
  <c r="R645" i="6"/>
  <c r="R646" i="6"/>
  <c r="R647" i="6"/>
  <c r="R648" i="6"/>
  <c r="R649" i="6"/>
  <c r="R650" i="6"/>
  <c r="R651" i="6"/>
  <c r="R652" i="6"/>
  <c r="R653" i="6"/>
  <c r="R654" i="6"/>
  <c r="R655" i="6"/>
  <c r="R656" i="6"/>
  <c r="R657" i="6"/>
  <c r="R658" i="6"/>
  <c r="R659" i="6"/>
  <c r="R660" i="6"/>
  <c r="R661" i="6"/>
  <c r="R662" i="6"/>
  <c r="R663" i="6"/>
  <c r="R664" i="6"/>
  <c r="R665" i="6"/>
  <c r="R666" i="6"/>
  <c r="R667" i="6"/>
  <c r="R668" i="6"/>
  <c r="R669" i="6"/>
  <c r="R670" i="6"/>
  <c r="R671" i="6"/>
  <c r="R672" i="6"/>
  <c r="R673" i="6"/>
  <c r="R674" i="6"/>
  <c r="R675" i="6"/>
  <c r="R676" i="6"/>
  <c r="R677" i="6"/>
  <c r="R678" i="6"/>
  <c r="R679" i="6"/>
  <c r="R680" i="6"/>
  <c r="R681" i="6"/>
  <c r="R682" i="6"/>
  <c r="R683" i="6"/>
  <c r="R684" i="6"/>
  <c r="R685" i="6"/>
  <c r="R686" i="6"/>
  <c r="R687" i="6"/>
  <c r="R688" i="6"/>
  <c r="R689" i="6"/>
  <c r="R690" i="6"/>
  <c r="R691" i="6"/>
  <c r="R692" i="6"/>
  <c r="R693" i="6"/>
  <c r="R694" i="6"/>
  <c r="R695" i="6"/>
  <c r="R696" i="6"/>
  <c r="R2" i="6"/>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H16" i="4" l="1"/>
  <c r="J16" i="4" s="1"/>
  <c r="I16" i="4" s="1"/>
  <c r="H17" i="4"/>
  <c r="J17" i="4" s="1"/>
  <c r="I17" i="4" s="1"/>
  <c r="H18" i="4"/>
  <c r="J18" i="4" s="1"/>
  <c r="I18" i="4" s="1"/>
  <c r="H19" i="4"/>
  <c r="J19" i="4" s="1"/>
  <c r="I19" i="4" s="1"/>
  <c r="H20" i="4"/>
  <c r="J20" i="4" s="1"/>
  <c r="I20" i="4" s="1"/>
  <c r="H21" i="4"/>
  <c r="J21" i="4" s="1"/>
  <c r="I21" i="4" s="1"/>
  <c r="H22" i="4"/>
  <c r="J22" i="4" s="1"/>
  <c r="I22" i="4" s="1"/>
  <c r="H23" i="4"/>
  <c r="J23" i="4" s="1"/>
  <c r="I23" i="4" s="1"/>
  <c r="H24" i="4"/>
  <c r="J24" i="4" s="1"/>
  <c r="I24" i="4" s="1"/>
  <c r="H25" i="4"/>
  <c r="J25" i="4" s="1"/>
  <c r="I25" i="4" s="1"/>
  <c r="H26" i="4"/>
  <c r="J26" i="4" s="1"/>
  <c r="I26" i="4" s="1"/>
  <c r="H27" i="4"/>
  <c r="J27" i="4" s="1"/>
  <c r="I27" i="4" s="1"/>
  <c r="H28" i="4"/>
  <c r="J28" i="4" s="1"/>
  <c r="I28" i="4" s="1"/>
  <c r="H29" i="4"/>
  <c r="J29" i="4" s="1"/>
  <c r="I29" i="4" s="1"/>
  <c r="H30" i="4"/>
  <c r="J30" i="4" s="1"/>
  <c r="I30" i="4" s="1"/>
  <c r="H31" i="4"/>
  <c r="J31" i="4" s="1"/>
  <c r="I31" i="4" s="1"/>
  <c r="H32" i="4"/>
  <c r="J32" i="4" s="1"/>
  <c r="I32" i="4" s="1"/>
  <c r="H33" i="4"/>
  <c r="J33" i="4" s="1"/>
  <c r="I33" i="4" s="1"/>
  <c r="H34" i="4"/>
  <c r="J34" i="4" s="1"/>
  <c r="I34" i="4" s="1"/>
  <c r="H35" i="4"/>
  <c r="J35" i="4" s="1"/>
  <c r="I35" i="4" s="1"/>
  <c r="H36" i="4"/>
  <c r="J36" i="4" s="1"/>
  <c r="I36" i="4" s="1"/>
  <c r="H37" i="4"/>
  <c r="J37" i="4" s="1"/>
  <c r="I37" i="4" s="1"/>
  <c r="H38" i="4"/>
  <c r="J38" i="4" s="1"/>
  <c r="I38" i="4" s="1"/>
  <c r="H39" i="4"/>
  <c r="J39" i="4" s="1"/>
  <c r="I39" i="4" s="1"/>
  <c r="H40" i="4"/>
  <c r="J40" i="4" s="1"/>
  <c r="I40" i="4" s="1"/>
  <c r="H41" i="4"/>
  <c r="J41" i="4" s="1"/>
  <c r="I41" i="4" s="1"/>
  <c r="H42" i="4"/>
  <c r="J42" i="4" s="1"/>
  <c r="I42" i="4" s="1"/>
  <c r="H43" i="4"/>
  <c r="J43" i="4" s="1"/>
  <c r="I43" i="4" s="1"/>
  <c r="H44" i="4"/>
  <c r="J44" i="4" s="1"/>
  <c r="I44" i="4" s="1"/>
  <c r="H45" i="4"/>
  <c r="J45" i="4" s="1"/>
  <c r="I45" i="4" s="1"/>
  <c r="H46" i="4"/>
  <c r="J46" i="4" s="1"/>
  <c r="I46" i="4" s="1"/>
  <c r="H47" i="4"/>
  <c r="J47" i="4" s="1"/>
  <c r="I47" i="4" s="1"/>
  <c r="H11" i="4"/>
  <c r="J11" i="4" s="1"/>
  <c r="I11" i="4" s="1"/>
  <c r="H12" i="4"/>
  <c r="J12" i="4" s="1"/>
  <c r="I12" i="4" s="1"/>
  <c r="H13" i="4"/>
  <c r="J13" i="4" s="1"/>
  <c r="I13" i="4" s="1"/>
  <c r="H14" i="4"/>
  <c r="J14" i="4" s="1"/>
  <c r="I14" i="4" s="1"/>
  <c r="H15" i="4"/>
  <c r="J15" i="4" s="1"/>
  <c r="I15" i="4" s="1"/>
  <c r="H10" i="4"/>
  <c r="J10" i="4" s="1"/>
  <c r="I10" i="4" s="1"/>
  <c r="H9" i="4"/>
  <c r="J9" i="4" s="1"/>
  <c r="I9" i="4" s="1"/>
  <c r="H8" i="4"/>
  <c r="J8" i="4" s="1"/>
  <c r="I8" i="4" s="1"/>
  <c r="H7" i="4"/>
  <c r="J7" i="4" s="1"/>
  <c r="I7" i="4" s="1"/>
  <c r="H6" i="4"/>
  <c r="J6" i="4" s="1"/>
  <c r="I6" i="4" s="1"/>
  <c r="H5" i="4"/>
  <c r="J5" i="4" s="1"/>
  <c r="I5" i="4" s="1"/>
  <c r="H4" i="4"/>
  <c r="J4" i="4" s="1"/>
  <c r="I4" i="4" s="1"/>
  <c r="H3" i="4"/>
  <c r="J3" i="4" s="1"/>
  <c r="I3" i="4" s="1"/>
  <c r="H2" i="4"/>
  <c r="J2" i="4" s="1"/>
  <c r="I2" i="4" s="1"/>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2" i="4"/>
  <c r="AA47" i="4"/>
  <c r="AA46" i="4"/>
  <c r="AA45" i="4"/>
  <c r="AA44" i="4"/>
  <c r="AA43" i="4"/>
  <c r="AA42" i="4"/>
  <c r="AA41" i="4"/>
  <c r="AA40" i="4"/>
  <c r="AA39" i="4"/>
  <c r="AA38" i="4"/>
  <c r="AA37" i="4"/>
  <c r="AA36" i="4"/>
  <c r="AA35" i="4"/>
  <c r="AA34" i="4"/>
  <c r="AA33" i="4"/>
  <c r="AA32" i="4"/>
  <c r="AA31" i="4"/>
  <c r="AA30" i="4"/>
  <c r="AA29" i="4"/>
  <c r="AA28" i="4"/>
  <c r="AA27" i="4"/>
  <c r="AA26" i="4"/>
  <c r="AA25" i="4"/>
  <c r="AA24" i="4"/>
  <c r="AA23" i="4"/>
  <c r="AA22" i="4"/>
  <c r="AA21" i="4"/>
  <c r="AA20" i="4"/>
  <c r="AA19" i="4"/>
  <c r="AA18" i="4"/>
  <c r="AA17" i="4"/>
  <c r="AA16" i="4"/>
  <c r="AA15" i="4"/>
  <c r="AA14" i="4"/>
  <c r="AA13" i="4"/>
  <c r="AA12" i="4"/>
  <c r="AA11" i="4"/>
  <c r="AA10" i="4"/>
  <c r="AA9" i="4"/>
  <c r="AA8" i="4"/>
  <c r="AA7" i="4"/>
  <c r="AA6" i="4"/>
  <c r="AA5" i="4"/>
  <c r="AA4" i="4"/>
  <c r="AA3" i="4"/>
  <c r="AA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2" i="1"/>
</calcChain>
</file>

<file path=xl/sharedStrings.xml><?xml version="1.0" encoding="utf-8"?>
<sst xmlns="http://schemas.openxmlformats.org/spreadsheetml/2006/main" count="8117" uniqueCount="1809">
  <si>
    <t>Cancelled</t>
  </si>
  <si>
    <t>Please cancelled with additional docs. to support.</t>
  </si>
  <si>
    <t>Approved</t>
  </si>
  <si>
    <t>wrong attachment</t>
  </si>
  <si>
    <t>wrong quantity</t>
  </si>
  <si>
    <t>Review Again</t>
  </si>
  <si>
    <t>Price VAT-In and VAT-Ex should be the same since CSCI is Non-VAT registered. Please coordinate with Sheila.</t>
  </si>
  <si>
    <t>Review computation</t>
  </si>
  <si>
    <t>vat inclusive and vat exclusive amount should be the same for csci since we are vat exempt.  pls check the box --- select if Non vat vendor.</t>
  </si>
  <si>
    <t>Others</t>
  </si>
  <si>
    <t>for csci, all purchases should be vat inclusive since we are vat exempt.   unit price showed in the portal is lower than the amount in the supporting doc. you should check the box stating --- select if nonvat vendor</t>
  </si>
  <si>
    <t>Amount in sb does not tally/reconcile with amount in the attachment</t>
  </si>
  <si>
    <t>for csc, we use vat inclusive since we are vat exempt. unit price in the sb is lower than the amount in the supporting doc.  pls check the box ---- "select if non vat vendor" so that vat inclusive and vat exclusive amount will be the same</t>
  </si>
  <si>
    <t>pls submit basis for the sb amount(unit price).  also, vat inclusive and vat exclusive amount should be the same for csc since we are vat exempt.  pls check the box stating ----"select if nonvat vendor".</t>
  </si>
  <si>
    <t>wrong vat inc and vat ex</t>
  </si>
  <si>
    <t>pls. review computation coz it should tally.</t>
  </si>
  <si>
    <t>please note that VAT-Ex and VAT-Inc amounts for CSCI should be the same. Please coordinate with Sheila on how to process. Thanks</t>
  </si>
  <si>
    <t>Pending</t>
  </si>
  <si>
    <t>please check the box ----- select non vat vendor so that vat inclusive and vat exclusive amount will be the same. csc is vat exempt.  amount in the supporting doc is different from the sb request.</t>
  </si>
  <si>
    <t>Amount correction</t>
  </si>
  <si>
    <t>SB should be VAT Exclusive</t>
  </si>
  <si>
    <t>wrong amount</t>
  </si>
  <si>
    <t>shane, your supporting doc shows that unit price is P550. why are we asking for sb of P504?pls recheck</t>
  </si>
  <si>
    <t>id</t>
  </si>
  <si>
    <t>company</t>
  </si>
  <si>
    <t>department id</t>
  </si>
  <si>
    <t>Last Status</t>
  </si>
  <si>
    <t>Request By</t>
  </si>
  <si>
    <t>Final remark</t>
  </si>
  <si>
    <t>Reason</t>
  </si>
  <si>
    <t>Reference Number</t>
  </si>
  <si>
    <t>AMIGO AGRO INDUSTRIAL DEVELOPMENT CORPORATION</t>
  </si>
  <si>
    <t>amigoagro.com</t>
  </si>
  <si>
    <t>AAIDC</t>
  </si>
  <si>
    <t>ADVANCED AGRISOLUTIONS PHILIPPINES CORPORATION</t>
  </si>
  <si>
    <t>advancedagrisolutionsphil.com</t>
  </si>
  <si>
    <t>AAPC</t>
  </si>
  <si>
    <t>AMIGO LOGISTICS CORPORATION</t>
  </si>
  <si>
    <t>amigologisticscorp.com</t>
  </si>
  <si>
    <t>ALC</t>
  </si>
  <si>
    <t>AMIGO SHIPPING CORPORATION</t>
  </si>
  <si>
    <t>lafilgroup.net</t>
  </si>
  <si>
    <t>ASC</t>
  </si>
  <si>
    <t>AMIGO TERRACE HOTEL</t>
  </si>
  <si>
    <t>amigoterracehotel.com</t>
  </si>
  <si>
    <t>ATH</t>
  </si>
  <si>
    <t>CAPIZ AGRI-FARM CORPORATION</t>
  </si>
  <si>
    <t>CAFC</t>
  </si>
  <si>
    <t>CAPIZ SUGAR CENTRAL INCORPORATED</t>
  </si>
  <si>
    <t>CSCI</t>
  </si>
  <si>
    <t>DARUMA TRANSORT SYSTEM INCORPORATED</t>
  </si>
  <si>
    <t>DTI</t>
  </si>
  <si>
    <t>EXCEL FARM CORPORATION</t>
  </si>
  <si>
    <t>excelfarmcorp.com</t>
  </si>
  <si>
    <t>EFC</t>
  </si>
  <si>
    <t>GLOBAL MANAGEMENT AND CONSULTANCY ASIA-ROHQ</t>
  </si>
  <si>
    <t>lafilgroup.com</t>
  </si>
  <si>
    <t>GLOBAL</t>
  </si>
  <si>
    <t>ILOILO GRAIN COMPLEX CORPORATION</t>
  </si>
  <si>
    <t>IGCC</t>
  </si>
  <si>
    <t>LA FILIPINA MEATS INCORPORATED</t>
  </si>
  <si>
    <t>lafilipinauygongco.com</t>
  </si>
  <si>
    <t>LFMI</t>
  </si>
  <si>
    <t>LA FILIPINA UY GONGCO CORPORATION</t>
  </si>
  <si>
    <t>LFUG</t>
  </si>
  <si>
    <t>MARIVELES GRAIN CORPORATION</t>
  </si>
  <si>
    <t>marivelesgrains.com</t>
  </si>
  <si>
    <t>MGC</t>
  </si>
  <si>
    <t>MINDANAO GRAIN PROCESSING CO., INCORPORATED</t>
  </si>
  <si>
    <t>mindanaograins.com</t>
  </si>
  <si>
    <t>MGPCI</t>
  </si>
  <si>
    <t>MAMA TINA PASTA COMPANY INCORPORATED</t>
  </si>
  <si>
    <t>mamatinapasta.com</t>
  </si>
  <si>
    <t>MTPCI</t>
  </si>
  <si>
    <t>PHILIPPINE FOREMOST MILLING CORPORATION</t>
  </si>
  <si>
    <t>philippineforemost.com</t>
  </si>
  <si>
    <t>PFMC</t>
  </si>
  <si>
    <t>PHILIPPINE LEADING INFINITE LOGISTICS INCORPORATED</t>
  </si>
  <si>
    <t>philleadinginfinite.com</t>
  </si>
  <si>
    <t>PLILI</t>
  </si>
  <si>
    <t>ROXAS-AGRI FARM CORPORATION</t>
  </si>
  <si>
    <t>RAFC</t>
  </si>
  <si>
    <t>SWEET TREATS INC.</t>
  </si>
  <si>
    <t>STI</t>
  </si>
  <si>
    <t>LAFIL LIVESTOCK FARMS INCORPORATED</t>
  </si>
  <si>
    <t>LLFI</t>
  </si>
  <si>
    <t>ZASHI HOG FARM INCORPORATED</t>
  </si>
  <si>
    <t>ZHFI</t>
  </si>
  <si>
    <t>LIMAR ENTERPRISES INC.</t>
  </si>
  <si>
    <t>LEI</t>
  </si>
  <si>
    <t>KERO LIVESTOCK FARMS INC.</t>
  </si>
  <si>
    <t>KLFI</t>
  </si>
  <si>
    <t>KUROMI LIVESTOCK FARMS INC.</t>
  </si>
  <si>
    <t>KRLFI</t>
  </si>
  <si>
    <t>CDH FOOD ENTERPRISES</t>
  </si>
  <si>
    <t>CFE</t>
  </si>
  <si>
    <t>St. Honorius Bakery Products and Wholesaling</t>
  </si>
  <si>
    <t>-</t>
  </si>
  <si>
    <t>AMIGO RESORTS AND RESIDENCES INCORPORATED</t>
  </si>
  <si>
    <t>Budgted</t>
  </si>
  <si>
    <t>Inventoriable</t>
  </si>
  <si>
    <t>2020-08</t>
  </si>
  <si>
    <t>Not Budgeted</t>
  </si>
  <si>
    <t>Direct Expense</t>
  </si>
  <si>
    <t>PC</t>
  </si>
  <si>
    <t>C70006P00052</t>
  </si>
  <si>
    <t>Taxes and Licenses</t>
  </si>
  <si>
    <t>Yes</t>
  </si>
  <si>
    <t>C70006P00053</t>
  </si>
  <si>
    <t>C70006P00057</t>
  </si>
  <si>
    <t>C70006P00058</t>
  </si>
  <si>
    <t>C70008P00004</t>
  </si>
  <si>
    <t>Insurance Expenses</t>
  </si>
  <si>
    <t>C60070P00001</t>
  </si>
  <si>
    <t>Representation &amp; Ent</t>
  </si>
  <si>
    <t>C60040P00009</t>
  </si>
  <si>
    <t>Repair &amp; Maintenance</t>
  </si>
  <si>
    <t>LTO reg.,RDU424, cy1920 expenses.</t>
  </si>
  <si>
    <t>LTO reg.,NUZ124, cy1920 expenses.</t>
  </si>
  <si>
    <t>LTO reg.,MDQ1504, cy1920 expenses.</t>
  </si>
  <si>
    <t>LTO reg.,MDQ1475, cy1920 expenses.</t>
  </si>
  <si>
    <t>C70006P00062</t>
  </si>
  <si>
    <t>LTO reg.,Toyota HiAce Commuter, cy1920 expenses.</t>
  </si>
  <si>
    <t>TPL Insurance for 4 units service equipt.</t>
  </si>
  <si>
    <t>Expenses for CY1920.</t>
  </si>
  <si>
    <t>Asset</t>
  </si>
  <si>
    <t>2020-09</t>
  </si>
  <si>
    <t>LOT</t>
  </si>
  <si>
    <t>UNT</t>
  </si>
  <si>
    <t>Accumulator;Hydraulic Jack 3200 Capacity</t>
  </si>
  <si>
    <t>C10140D20518</t>
  </si>
  <si>
    <t>ERSA- SPARE PART</t>
  </si>
  <si>
    <t>The damaged noted only after the servicing of the units this off-season repair.  This unit  been service since 1978 and the defects is unrepairable .Tank should withstand 2,500 psi hydraulic pressures.</t>
  </si>
  <si>
    <t>KG</t>
  </si>
  <si>
    <t>Tool;Xygen-Acetylene Cuttingoutfit Assy</t>
  </si>
  <si>
    <t>C10140F20756</t>
  </si>
  <si>
    <t>Maintenance &amp; Operating Supplies Invento</t>
  </si>
  <si>
    <t>For OXY-ACY CUTTING OUTFIT it was noted three(3) leadman has damage/broken cuttiing outfit and delayed their work this off-season due to waiting of available cutting outfit of their co-worker.</t>
  </si>
  <si>
    <t>Inventory</t>
  </si>
  <si>
    <t>1 set of Cover All for each Transport Mechanic</t>
  </si>
  <si>
    <t>MT</t>
  </si>
  <si>
    <t>bagasse payment</t>
  </si>
  <si>
    <t>C50313E00002</t>
  </si>
  <si>
    <t>Repairs &amp; Maintenance - Mfg</t>
  </si>
  <si>
    <t>For payment of airconditioning units repair at Boiler panel control room.</t>
  </si>
  <si>
    <t>C50319E20006</t>
  </si>
  <si>
    <t>Factory Supplies Used - Mfg</t>
  </si>
  <si>
    <t>Payment for JTA and Kawasaki boilers chemicals.</t>
  </si>
  <si>
    <t>Chemical; a-Amylase</t>
  </si>
  <si>
    <t>C50329J00004</t>
  </si>
  <si>
    <t>Transloading Trucking Allowance CTC</t>
  </si>
  <si>
    <t>Sara Transloading Management Fee of 6.00/ton, Lapse budget CY 2019-2020</t>
  </si>
  <si>
    <t>C50313C00009</t>
  </si>
  <si>
    <t>C50304C00015</t>
  </si>
  <si>
    <t>2020-12</t>
  </si>
  <si>
    <t>Outside Services - Mfg</t>
  </si>
  <si>
    <t>Impairment of Fixed Asset- Charge to Typhoon Ursula</t>
  </si>
  <si>
    <t>Requesting for additional approval chargeable to Typhoon Ursula. Addendum for repair of cane knives motor. Rewinding of Rotor for 300HP, 440V, 60Hz, 600RPM Cane Knives Motor. Highlighted item no. 4 to 11 costing only as shown on attached file. Php 721,000.00 + 12% VAT = Php 807,520.00</t>
  </si>
  <si>
    <t>Calibration budget exceeded approved  CY 2020-2021 budget for CSCI QC.</t>
  </si>
  <si>
    <t>External test budget exceeded approved CY 2020-2021 budget for CSCI QC</t>
  </si>
  <si>
    <t>C10201699E13</t>
  </si>
  <si>
    <t xml:space="preserve"> Rehab. of VORSEP APCDevice at K-1 &amp; K-2</t>
  </si>
  <si>
    <t>Supplemental budget for quantity only since the uploaded budget is in one(1) lot. Breakdown of materials on approved CAPEX budget CY 2020-2021 for repair and modification of Kawasaki boilers VORSEP AIr Pollution Control Device.</t>
  </si>
  <si>
    <t>sb_request_id</t>
  </si>
  <si>
    <t>qty</t>
  </si>
  <si>
    <t>unit_of_measure</t>
  </si>
  <si>
    <t>material_code</t>
  </si>
  <si>
    <t>material_description</t>
  </si>
  <si>
    <t>unit_price</t>
  </si>
  <si>
    <t>budgeted</t>
  </si>
  <si>
    <t>budget_code</t>
  </si>
  <si>
    <t>order_type</t>
  </si>
  <si>
    <t>order_name</t>
  </si>
  <si>
    <t>company_code</t>
  </si>
  <si>
    <t>type_of_request</t>
  </si>
  <si>
    <t>remaining_balance</t>
  </si>
  <si>
    <t>date_needed</t>
  </si>
  <si>
    <t>controlling_area</t>
  </si>
  <si>
    <t>version</t>
  </si>
  <si>
    <t>io_description</t>
  </si>
  <si>
    <t>remarks</t>
  </si>
  <si>
    <t>date_uploaded_budget</t>
  </si>
  <si>
    <t>year_sap</t>
  </si>
  <si>
    <t>month_sap</t>
  </si>
  <si>
    <t>no_vat</t>
  </si>
  <si>
    <t>1</t>
  </si>
  <si>
    <t>892.86</t>
  </si>
  <si>
    <t>0</t>
  </si>
  <si>
    <t xml:space="preserve"> 1</t>
  </si>
  <si>
    <t>2020</t>
  </si>
  <si>
    <t>1.00</t>
  </si>
  <si>
    <t>2767.86</t>
  </si>
  <si>
    <t>10.00</t>
  </si>
  <si>
    <t>8.00</t>
  </si>
  <si>
    <t>4.00</t>
  </si>
  <si>
    <t>3179.06</t>
  </si>
  <si>
    <t>02</t>
  </si>
  <si>
    <t>4991.56</t>
  </si>
  <si>
    <t>5699.06</t>
  </si>
  <si>
    <t>5950.00</t>
  </si>
  <si>
    <t>1500.00</t>
  </si>
  <si>
    <t>1770.00</t>
  </si>
  <si>
    <t>2020-08-07</t>
  </si>
  <si>
    <t>2389.06</t>
  </si>
  <si>
    <t>328571.44</t>
  </si>
  <si>
    <t>03</t>
  </si>
  <si>
    <t>2.00</t>
  </si>
  <si>
    <t>71016143</t>
  </si>
  <si>
    <t>14.00</t>
  </si>
  <si>
    <t>51005402</t>
  </si>
  <si>
    <t>3.00</t>
  </si>
  <si>
    <t>13482.14</t>
  </si>
  <si>
    <t>20.00</t>
  </si>
  <si>
    <t>613</t>
  </si>
  <si>
    <t>200.00</t>
  </si>
  <si>
    <t>19000.00</t>
  </si>
  <si>
    <t>2020-08-11</t>
  </si>
  <si>
    <t>1383.93</t>
  </si>
  <si>
    <t>8928.57</t>
  </si>
  <si>
    <t>20000.00</t>
  </si>
  <si>
    <t>6.00</t>
  </si>
  <si>
    <t>450.00</t>
  </si>
  <si>
    <t>509.00</t>
  </si>
  <si>
    <t>1606.70</t>
  </si>
  <si>
    <t>Payment of bagasse CY 2019-2020_x000D_
1800Php per Ton.</t>
  </si>
  <si>
    <t>22857.14</t>
  </si>
  <si>
    <t>233599.00</t>
  </si>
  <si>
    <t>2.77</t>
  </si>
  <si>
    <t>100.00</t>
  </si>
  <si>
    <t>189939.42</t>
  </si>
  <si>
    <t>06</t>
  </si>
  <si>
    <t>982.14</t>
  </si>
  <si>
    <t>25.00</t>
  </si>
  <si>
    <t>1780.01</t>
  </si>
  <si>
    <t>721000.00</t>
  </si>
  <si>
    <t>626</t>
  </si>
  <si>
    <t>3500.00</t>
  </si>
  <si>
    <t>627</t>
  </si>
  <si>
    <t>10116.00</t>
  </si>
  <si>
    <t>1651.79</t>
  </si>
  <si>
    <t>658</t>
  </si>
  <si>
    <t>Previously approved, Ref. CSCI-202008-0023. Refiled due no knowledge on value added tax rules and exemption of CSCI.  Assumed that it only applies to finished goods sold._x000D_
_x000D_
Used during plant test for a-amylase enzyme to improve recovery. Current result is NO significant difference on sugar yield between with or without use of said a-amylase. Meanwhile, result is unreliable with issues on A baskets during the run._x000D_
_x000D_
This is a late SB for material received last milling season. Other details of the plant test is in the attached file.</t>
  </si>
  <si>
    <t>661</t>
  </si>
  <si>
    <t>30.00</t>
  </si>
  <si>
    <t>4687.50</t>
  </si>
  <si>
    <t>157500.00</t>
  </si>
  <si>
    <t>662</t>
  </si>
  <si>
    <t>875.00</t>
  </si>
  <si>
    <t>19600.00</t>
  </si>
  <si>
    <t>663</t>
  </si>
  <si>
    <t>10080.00</t>
  </si>
  <si>
    <t>664</t>
  </si>
  <si>
    <t>481.25</t>
  </si>
  <si>
    <t>10780.00</t>
  </si>
  <si>
    <t>665</t>
  </si>
  <si>
    <t>435714.28</t>
  </si>
  <si>
    <t>976000.00</t>
  </si>
  <si>
    <t>666</t>
  </si>
  <si>
    <t>21700</t>
  </si>
  <si>
    <t>667</t>
  </si>
  <si>
    <t>2500.00</t>
  </si>
  <si>
    <t>2800.00</t>
  </si>
  <si>
    <t>668</t>
  </si>
  <si>
    <t>13026.79</t>
  </si>
  <si>
    <t>43770.00</t>
  </si>
  <si>
    <t>669</t>
  </si>
  <si>
    <t>18500.00</t>
  </si>
  <si>
    <t>670</t>
  </si>
  <si>
    <t>40.18</t>
  </si>
  <si>
    <t>4500.00</t>
  </si>
  <si>
    <t>671</t>
  </si>
  <si>
    <t>150.00</t>
  </si>
  <si>
    <t>6750.00</t>
  </si>
  <si>
    <t>672</t>
  </si>
  <si>
    <t>8.93</t>
  </si>
  <si>
    <t>2000.00</t>
  </si>
  <si>
    <t>673</t>
  </si>
  <si>
    <t>678.57</t>
  </si>
  <si>
    <t>674</t>
  </si>
  <si>
    <t>31.25</t>
  </si>
  <si>
    <t>700.00</t>
  </si>
  <si>
    <t>675</t>
  </si>
  <si>
    <t>58.04</t>
  </si>
  <si>
    <t>650.00</t>
  </si>
  <si>
    <t>676</t>
  </si>
  <si>
    <t>677</t>
  </si>
  <si>
    <t>7279.46</t>
  </si>
  <si>
    <t>81530.00</t>
  </si>
  <si>
    <t>678</t>
  </si>
  <si>
    <t>24800.00</t>
  </si>
  <si>
    <t>679</t>
  </si>
  <si>
    <t>5357.14</t>
  </si>
  <si>
    <t>36000.00</t>
  </si>
  <si>
    <t>680</t>
  </si>
  <si>
    <t>1250.00</t>
  </si>
  <si>
    <t>11200</t>
  </si>
  <si>
    <t>681</t>
  </si>
  <si>
    <t>1116.07</t>
  </si>
  <si>
    <t>7500.00</t>
  </si>
  <si>
    <t>682</t>
  </si>
  <si>
    <t>683</t>
  </si>
  <si>
    <t>8800.00</t>
  </si>
  <si>
    <t>684</t>
  </si>
  <si>
    <t>16.00</t>
  </si>
  <si>
    <t>251.79</t>
  </si>
  <si>
    <t>4512.00</t>
  </si>
  <si>
    <t>685</t>
  </si>
  <si>
    <t>10321.43</t>
  </si>
  <si>
    <t>23120.00</t>
  </si>
  <si>
    <t>686</t>
  </si>
  <si>
    <t>1183214.29</t>
  </si>
  <si>
    <t>1325200.00</t>
  </si>
  <si>
    <t>687</t>
  </si>
  <si>
    <t>1193757.14</t>
  </si>
  <si>
    <t>1337008.00</t>
  </si>
  <si>
    <t>ref_number</t>
  </si>
  <si>
    <t>CSCI-202008-0001</t>
  </si>
  <si>
    <t>CSCI-202008-0002</t>
  </si>
  <si>
    <t>CSCI-202008-0003</t>
  </si>
  <si>
    <t>CSCI-202008-0004</t>
  </si>
  <si>
    <t>CSCI-202008-0005</t>
  </si>
  <si>
    <t>CSCI-202008-0006</t>
  </si>
  <si>
    <t>CSCI-202008-0007</t>
  </si>
  <si>
    <t>CSCI-202008-0008</t>
  </si>
  <si>
    <t>CSCI-202008-0009</t>
  </si>
  <si>
    <t>CSCI-202008-0010</t>
  </si>
  <si>
    <t>CSCI-202008-0011</t>
  </si>
  <si>
    <t>CSCI-202008-0012</t>
  </si>
  <si>
    <t>CSCI-202008-0013</t>
  </si>
  <si>
    <t>CSCI-202008-0014</t>
  </si>
  <si>
    <t>CSCI-202008-0015</t>
  </si>
  <si>
    <t>CSCI-202008-0016</t>
  </si>
  <si>
    <t>CSCI-202008-0017</t>
  </si>
  <si>
    <t>CSCI-202008-0018</t>
  </si>
  <si>
    <t>CSCI-202008-0019</t>
  </si>
  <si>
    <t>CSCI-202008-0020</t>
  </si>
  <si>
    <t>CSCI-202008-0021</t>
  </si>
  <si>
    <t>CSCI-202008-0022</t>
  </si>
  <si>
    <t>CSCI-202008-0023</t>
  </si>
  <si>
    <t>CSCI-202008-0024</t>
  </si>
  <si>
    <t>CSCI-202008-0025</t>
  </si>
  <si>
    <t>CSCI-202008-0026</t>
  </si>
  <si>
    <t>CSCI-202008-0027</t>
  </si>
  <si>
    <t>CSCI-202008-0028</t>
  </si>
  <si>
    <t>CSCI-202008-0029</t>
  </si>
  <si>
    <t>CSCI-202008-0030</t>
  </si>
  <si>
    <t>CSCI-202008-0031</t>
  </si>
  <si>
    <t>CSCI-202008-0032</t>
  </si>
  <si>
    <t>CSCI-202008-0033</t>
  </si>
  <si>
    <t>CSCI-202008-0034</t>
  </si>
  <si>
    <t>CSCI-202008-0035</t>
  </si>
  <si>
    <t>CSCI-202008-0036</t>
  </si>
  <si>
    <t>CSCI-202008-0037</t>
  </si>
  <si>
    <t>CSCI-202008-0038</t>
  </si>
  <si>
    <t>status</t>
  </si>
  <si>
    <t>Total amount (Vat Exclusive)</t>
  </si>
  <si>
    <t>Total Amount (Vat Inclusive)</t>
  </si>
  <si>
    <t xml:space="preserve">where id = </t>
  </si>
  <si>
    <t>,no_vat="YES"</t>
  </si>
  <si>
    <t>update details set unit_price = '</t>
  </si>
  <si>
    <t>created_at</t>
  </si>
  <si>
    <t>updated_at</t>
  </si>
  <si>
    <t>19.00</t>
  </si>
  <si>
    <t>PAA</t>
  </si>
  <si>
    <t>51001292</t>
  </si>
  <si>
    <t>Footwear; Boots; Mid-Cut; 12\"High</t>
  </si>
  <si>
    <t>M1014O060187</t>
  </si>
  <si>
    <t>1900</t>
  </si>
  <si>
    <t>8/3/2020 01:38:54</t>
  </si>
  <si>
    <t>08</t>
  </si>
  <si>
    <t>2</t>
  </si>
  <si>
    <t>51001293</t>
  </si>
  <si>
    <t>Footwear; Boots; Low-Cut; 10\"High</t>
  </si>
  <si>
    <t>4464.29</t>
  </si>
  <si>
    <t>M1014S190544</t>
  </si>
  <si>
    <t>8/3/2020 01:38:55</t>
  </si>
  <si>
    <t>3</t>
  </si>
  <si>
    <t>5.00</t>
  </si>
  <si>
    <t>51000233</t>
  </si>
  <si>
    <t>Footwear; Shoes; Safety</t>
  </si>
  <si>
    <t>M1014S190545</t>
  </si>
  <si>
    <t>4</t>
  </si>
  <si>
    <t>CAR</t>
  </si>
  <si>
    <t>18291.30</t>
  </si>
  <si>
    <t>8/3/2020 02:06:54</t>
  </si>
  <si>
    <t>5</t>
  </si>
  <si>
    <t>3571.43</t>
  </si>
  <si>
    <t>6</t>
  </si>
  <si>
    <t>297031.62</t>
  </si>
  <si>
    <t>T5103O330007</t>
  </si>
  <si>
    <t>1600</t>
  </si>
  <si>
    <t>8/3/2020 02:11:15</t>
  </si>
  <si>
    <t>8/4/2020 02:57:50</t>
  </si>
  <si>
    <t>7</t>
  </si>
  <si>
    <t>8/3/2020 02:39:15</t>
  </si>
  <si>
    <t>8</t>
  </si>
  <si>
    <t>4000.00</t>
  </si>
  <si>
    <t>8/3/2020 03:19:54</t>
  </si>
  <si>
    <t>9</t>
  </si>
  <si>
    <t>358.04</t>
  </si>
  <si>
    <t>M5102O300056</t>
  </si>
  <si>
    <t>8/3/2020 05:29:07</t>
  </si>
  <si>
    <t>10</t>
  </si>
  <si>
    <t>RM</t>
  </si>
  <si>
    <t>61000181</t>
  </si>
  <si>
    <t>Paper; Laser Copy; S20; WHT; Long</t>
  </si>
  <si>
    <t>155.36</t>
  </si>
  <si>
    <t>L70090003821</t>
  </si>
  <si>
    <t>LFBL</t>
  </si>
  <si>
    <t>1100</t>
  </si>
  <si>
    <t>8/3/2020 06:41:06</t>
  </si>
  <si>
    <t>8/4/2020 02:55:10</t>
  </si>
  <si>
    <t>11</t>
  </si>
  <si>
    <t>61000180</t>
  </si>
  <si>
    <t>Paper; Laser Copy; S20; WHT; Short</t>
  </si>
  <si>
    <t>131.25</t>
  </si>
  <si>
    <t>L70090003822</t>
  </si>
  <si>
    <t>8/3/2020 06:41:07</t>
  </si>
  <si>
    <t>12</t>
  </si>
  <si>
    <t>892.90</t>
  </si>
  <si>
    <t>8/3/2020 07:30:05</t>
  </si>
  <si>
    <t>13</t>
  </si>
  <si>
    <t>14</t>
  </si>
  <si>
    <t>15</t>
  </si>
  <si>
    <t>8/3/2020 08:03:06</t>
  </si>
  <si>
    <t>8/4/2020 06:52:04</t>
  </si>
  <si>
    <t>16</t>
  </si>
  <si>
    <t>17</t>
  </si>
  <si>
    <t>8/3/2020 08:03:07</t>
  </si>
  <si>
    <t>18</t>
  </si>
  <si>
    <t>12991.07</t>
  </si>
  <si>
    <t>8/3/2020 08:18:57</t>
  </si>
  <si>
    <t>19</t>
  </si>
  <si>
    <t>BKT</t>
  </si>
  <si>
    <t>61001031</t>
  </si>
  <si>
    <t>Form; Collection Receipt; VAT; LFMI</t>
  </si>
  <si>
    <t>504.29</t>
  </si>
  <si>
    <t>M1014O030085</t>
  </si>
  <si>
    <t>8/3/2020 08:58:21</t>
  </si>
  <si>
    <t>20</t>
  </si>
  <si>
    <t>61001033</t>
  </si>
  <si>
    <t>Form; Delivery Receipt; LFMI</t>
  </si>
  <si>
    <t>641.78</t>
  </si>
  <si>
    <t>M7009S190395</t>
  </si>
  <si>
    <t>8/3/2020 08:58:22</t>
  </si>
  <si>
    <t>21</t>
  </si>
  <si>
    <t>SET</t>
  </si>
  <si>
    <t>13250.00</t>
  </si>
  <si>
    <t>L70090000145</t>
  </si>
  <si>
    <t>8/3/2020 09:50:26</t>
  </si>
  <si>
    <t>8/5/2020 03:23:22</t>
  </si>
  <si>
    <t>22</t>
  </si>
  <si>
    <t>22245.88</t>
  </si>
  <si>
    <t>P600401T0111</t>
  </si>
  <si>
    <t>8/3/2020 09:55:39</t>
  </si>
  <si>
    <t>23</t>
  </si>
  <si>
    <t>10983.70</t>
  </si>
  <si>
    <t>8/3/2020 10:06:59</t>
  </si>
  <si>
    <t>8/5/2020 23:51:40</t>
  </si>
  <si>
    <t>24</t>
  </si>
  <si>
    <t>111111.00</t>
  </si>
  <si>
    <t>0.02</t>
  </si>
  <si>
    <t>P600401T0113</t>
  </si>
  <si>
    <t>8/3/2020 10:08:09</t>
  </si>
  <si>
    <t>25</t>
  </si>
  <si>
    <t>2703.95</t>
  </si>
  <si>
    <t>8/3/2020 10:21:05</t>
  </si>
  <si>
    <t>26</t>
  </si>
  <si>
    <t>613790.50</t>
  </si>
  <si>
    <t>L50000000029</t>
  </si>
  <si>
    <t>8/4/2020 00:58:14</t>
  </si>
  <si>
    <t>8/10/2020 04:22:47</t>
  </si>
  <si>
    <t>8/4/2020 01:06:08</t>
  </si>
  <si>
    <t>8/4/2020 01:06:09</t>
  </si>
  <si>
    <t>8/4/2020 01:06:10</t>
  </si>
  <si>
    <t>4187.32</t>
  </si>
  <si>
    <t>P601001R0189</t>
  </si>
  <si>
    <t>8/4/2020 01:52:19</t>
  </si>
  <si>
    <t>8/6/2020 06:46:28</t>
  </si>
  <si>
    <t>8/4/2020 02:06:21</t>
  </si>
  <si>
    <t>8/7/2020 01:14:10</t>
  </si>
  <si>
    <t>8/4/2020 02:06:22</t>
  </si>
  <si>
    <t>8/4/2020 02:06:23</t>
  </si>
  <si>
    <t>9.00</t>
  </si>
  <si>
    <t>7775.56</t>
  </si>
  <si>
    <t>P60040000051</t>
  </si>
  <si>
    <t>8/4/2020 02:57:19</t>
  </si>
  <si>
    <t>8/11/2020 10:24:33</t>
  </si>
  <si>
    <t>8/4/2020 03:34:51</t>
  </si>
  <si>
    <t>17449.46</t>
  </si>
  <si>
    <t>P600401T0104</t>
  </si>
  <si>
    <t>8/4/2020 03:48:43</t>
  </si>
  <si>
    <t>332212.59</t>
  </si>
  <si>
    <t>T5102O340101</t>
  </si>
  <si>
    <t>8/4/2020 03:51:20</t>
  </si>
  <si>
    <t>T60010560076</t>
  </si>
  <si>
    <t>8/4/2020 04:00:45</t>
  </si>
  <si>
    <t>8/6/2020 06:33:32</t>
  </si>
  <si>
    <t>T60010560077</t>
  </si>
  <si>
    <t>8/4/2020 04:02:45</t>
  </si>
  <si>
    <t>8/6/2020 06:15:32</t>
  </si>
  <si>
    <t>0.00</t>
  </si>
  <si>
    <t>8/4/2020 04:39:30</t>
  </si>
  <si>
    <t>4732.15</t>
  </si>
  <si>
    <t>8/4/2020 04:52:48</t>
  </si>
  <si>
    <t>71001527</t>
  </si>
  <si>
    <t>Tire; SVC Vehicle</t>
  </si>
  <si>
    <t>8/4/2020 05:08:51</t>
  </si>
  <si>
    <t>779455.38</t>
  </si>
  <si>
    <t>8/4/2020 06:19:42</t>
  </si>
  <si>
    <t>T60010100072</t>
  </si>
  <si>
    <t>8/4/2020 06:29:32</t>
  </si>
  <si>
    <t>8/6/2020 06:02:11</t>
  </si>
  <si>
    <t>1781435.00</t>
  </si>
  <si>
    <t>8/4/2020 06:44:45</t>
  </si>
  <si>
    <t>8433.93</t>
  </si>
  <si>
    <t>8/4/2020 06:53:46</t>
  </si>
  <si>
    <t>8/4/2020 07:02:44</t>
  </si>
  <si>
    <t>679464.31</t>
  </si>
  <si>
    <t>8/4/2020 07:09:39</t>
  </si>
  <si>
    <t>71003456</t>
  </si>
  <si>
    <t>Valve; Float; HD; 2</t>
  </si>
  <si>
    <t>8900.00</t>
  </si>
  <si>
    <t>8/4/2020 07:34:42</t>
  </si>
  <si>
    <t>6648.21</t>
  </si>
  <si>
    <t>8/4/2020 07:38:51</t>
  </si>
  <si>
    <t>19353.60</t>
  </si>
  <si>
    <t>8/4/2020 07:41:10</t>
  </si>
  <si>
    <t>7446.00</t>
  </si>
  <si>
    <t>8/4/2020 07:55:17</t>
  </si>
  <si>
    <t>5503.93</t>
  </si>
  <si>
    <t>A52013310020</t>
  </si>
  <si>
    <t>2000</t>
  </si>
  <si>
    <t>8/4/2020 08:26:17</t>
  </si>
  <si>
    <t>221.00</t>
  </si>
  <si>
    <t>0.52</t>
  </si>
  <si>
    <t>8/4/2020 09:01:53</t>
  </si>
  <si>
    <t>5763.00</t>
  </si>
  <si>
    <t>RL</t>
  </si>
  <si>
    <t>41000818</t>
  </si>
  <si>
    <t>Tape; Packing; 2"; 100M/RL</t>
  </si>
  <si>
    <t>21.97</t>
  </si>
  <si>
    <t>T10140340019</t>
  </si>
  <si>
    <t>8/4/2020 09:03:06</t>
  </si>
  <si>
    <t>8/6/2020 05:32:17</t>
  </si>
  <si>
    <t>1241.00</t>
  </si>
  <si>
    <t>41000819</t>
  </si>
  <si>
    <t>Tape; Packing; 2"; 750m/RL</t>
  </si>
  <si>
    <t>157.53</t>
  </si>
  <si>
    <t>T10140340020</t>
  </si>
  <si>
    <t>57.50</t>
  </si>
  <si>
    <t>8/4/2020 09:13:06</t>
  </si>
  <si>
    <t>8/4/2020 09:21:45</t>
  </si>
  <si>
    <t>80000.00</t>
  </si>
  <si>
    <t>41001354</t>
  </si>
  <si>
    <t>Bag; PP; Plain; WHT; 700mmX1000mmX114g</t>
  </si>
  <si>
    <t>10.39</t>
  </si>
  <si>
    <t>L10140010098</t>
  </si>
  <si>
    <t>8/4/2020 09:40:53</t>
  </si>
  <si>
    <t>12491.86</t>
  </si>
  <si>
    <t>A70091000007</t>
  </si>
  <si>
    <t>8/4/2020 09:49:12</t>
  </si>
  <si>
    <t>8/4/2020 10:18:03</t>
  </si>
  <si>
    <t>15335.00</t>
  </si>
  <si>
    <t>8/4/2020 11:10:21</t>
  </si>
  <si>
    <t>8/5/2020 00:53:27</t>
  </si>
  <si>
    <t>8/7/2020 07:29:09</t>
  </si>
  <si>
    <t>607142.88</t>
  </si>
  <si>
    <t>L10200013103</t>
  </si>
  <si>
    <t>8/5/2020 01:03:45</t>
  </si>
  <si>
    <t>8/6/2020 04:10:21</t>
  </si>
  <si>
    <t>133617.77</t>
  </si>
  <si>
    <t>A52023310134</t>
  </si>
  <si>
    <t>8/5/2020 01:31:28</t>
  </si>
  <si>
    <t>37327.77</t>
  </si>
  <si>
    <t>A52023310022</t>
  </si>
  <si>
    <t>8/5/2020 01:31:29</t>
  </si>
  <si>
    <t>1310.09</t>
  </si>
  <si>
    <t>A52023430120</t>
  </si>
  <si>
    <t>71002324</t>
  </si>
  <si>
    <t>Tire; Forklift; Solid; 7.00-12</t>
  </si>
  <si>
    <t>21785.71</t>
  </si>
  <si>
    <t>A52023310027</t>
  </si>
  <si>
    <t>8/5/2020 01:43:23</t>
  </si>
  <si>
    <t>13125.00</t>
  </si>
  <si>
    <t>A52023310003</t>
  </si>
  <si>
    <t>8/5/2020 01:43:24</t>
  </si>
  <si>
    <t>8/5/2020 01:51:39</t>
  </si>
  <si>
    <t>3882.51</t>
  </si>
  <si>
    <t>A70092400045</t>
  </si>
  <si>
    <t>8/5/2020 01:56:53</t>
  </si>
  <si>
    <t>3709.76</t>
  </si>
  <si>
    <t>6819.30</t>
  </si>
  <si>
    <t>A52023430049</t>
  </si>
  <si>
    <t>7592.27</t>
  </si>
  <si>
    <t>8/5/2020 02:08:27</t>
  </si>
  <si>
    <t>8/5/2020 02:10:45</t>
  </si>
  <si>
    <t>672.99</t>
  </si>
  <si>
    <t>8/5/2020 03:04:06</t>
  </si>
  <si>
    <t>476.79</t>
  </si>
  <si>
    <t>8/5/2020 03:45:32</t>
  </si>
  <si>
    <t>8/10/2020 01:20:41</t>
  </si>
  <si>
    <t>M1014O030088</t>
  </si>
  <si>
    <t>8/5/2020 04:11:13</t>
  </si>
  <si>
    <t>50541.96</t>
  </si>
  <si>
    <t>P60040000002</t>
  </si>
  <si>
    <t>8/5/2020 05:01:42</t>
  </si>
  <si>
    <t>8/11/2020 10:25:35</t>
  </si>
  <si>
    <t>308.69</t>
  </si>
  <si>
    <t>8/5/2020 05:58:59</t>
  </si>
  <si>
    <t>1903.29</t>
  </si>
  <si>
    <t>1120.08</t>
  </si>
  <si>
    <t>10972.01</t>
  </si>
  <si>
    <t>P600401F0323</t>
  </si>
  <si>
    <t>8/5/2020 07:34:49</t>
  </si>
  <si>
    <t>40000.00</t>
  </si>
  <si>
    <t>31000975</t>
  </si>
  <si>
    <t>Milk, Powder; Infant</t>
  </si>
  <si>
    <t>37.00</t>
  </si>
  <si>
    <t>P101404M0334</t>
  </si>
  <si>
    <t>8/5/2020 07:49:13</t>
  </si>
  <si>
    <t>8/6/2020 06:01:25</t>
  </si>
  <si>
    <t>1339.29</t>
  </si>
  <si>
    <t>I7009SURD002</t>
  </si>
  <si>
    <t>1200</t>
  </si>
  <si>
    <t>8/5/2020 07:59:45</t>
  </si>
  <si>
    <t>8/7/2020 01:01:32</t>
  </si>
  <si>
    <t>1111.00</t>
  </si>
  <si>
    <t>112.51</t>
  </si>
  <si>
    <t>8/5/2020 09:53:42</t>
  </si>
  <si>
    <t>251750.36</t>
  </si>
  <si>
    <t>S600306S0802</t>
  </si>
  <si>
    <t>8/5/2020 10:06:10</t>
  </si>
  <si>
    <t>146000.00</t>
  </si>
  <si>
    <t>8/5/2020 10:06:11</t>
  </si>
  <si>
    <t>5000.00</t>
  </si>
  <si>
    <t>25.95</t>
  </si>
  <si>
    <t>8/5/2020 10:06:29</t>
  </si>
  <si>
    <t>561054.00</t>
  </si>
  <si>
    <t>P503103G0001</t>
  </si>
  <si>
    <t>8/5/2020 10:14:54</t>
  </si>
  <si>
    <t>CNT</t>
  </si>
  <si>
    <t>24606.64</t>
  </si>
  <si>
    <t>8/5/2020 10:18:58</t>
  </si>
  <si>
    <t>111.00</t>
  </si>
  <si>
    <t>1126.13</t>
  </si>
  <si>
    <t>8/5/2020 10:23:17</t>
  </si>
  <si>
    <t>1000000.00</t>
  </si>
  <si>
    <t>0.86</t>
  </si>
  <si>
    <t>8/5/2020 11:16:44</t>
  </si>
  <si>
    <t>0.01</t>
  </si>
  <si>
    <t>300040.00</t>
  </si>
  <si>
    <t>0.25</t>
  </si>
  <si>
    <t>8/5/2020 11:35:25</t>
  </si>
  <si>
    <t>31650.00</t>
  </si>
  <si>
    <t>0.51</t>
  </si>
  <si>
    <t>188962.00</t>
  </si>
  <si>
    <t>0.54</t>
  </si>
  <si>
    <t>3225990.00</t>
  </si>
  <si>
    <t>40446.43</t>
  </si>
  <si>
    <t>8/6/2020 00:32:18</t>
  </si>
  <si>
    <t>8/6/2020 00:36:18</t>
  </si>
  <si>
    <t>71014478</t>
  </si>
  <si>
    <t>Tube;Copper G#16 1-3/8"IDx1-1/2"ODx20'L</t>
  </si>
  <si>
    <t>7129.46</t>
  </si>
  <si>
    <t>C10140F20312</t>
  </si>
  <si>
    <t>8/6/2020 00:45:34</t>
  </si>
  <si>
    <t>LHT</t>
  </si>
  <si>
    <t>51005398</t>
  </si>
  <si>
    <t>Tube;Copper Tube Gauge 10  3-1/2”Øx20'l</t>
  </si>
  <si>
    <t>13196.43</t>
  </si>
  <si>
    <t>C10140F20787</t>
  </si>
  <si>
    <t>8/6/2020 00:48:26</t>
  </si>
  <si>
    <t>51005399</t>
  </si>
  <si>
    <t>Tube;Copper Tube Gauge 10  4”Øx20'l</t>
  </si>
  <si>
    <t>22185.71</t>
  </si>
  <si>
    <t>C10140F20788</t>
  </si>
  <si>
    <t>8/6/2020 00:53:15</t>
  </si>
  <si>
    <t>2695.00</t>
  </si>
  <si>
    <t>A70001000036</t>
  </si>
  <si>
    <t>8/6/2020 02:09:16</t>
  </si>
  <si>
    <t>27108.18</t>
  </si>
  <si>
    <t>P600401S0013</t>
  </si>
  <si>
    <t>8/6/2020 02:32:39</t>
  </si>
  <si>
    <t>5825.00</t>
  </si>
  <si>
    <t>P600601S0074</t>
  </si>
  <si>
    <t>8/6/2020 02:58:57</t>
  </si>
  <si>
    <t>4129.46</t>
  </si>
  <si>
    <t>P600601S0022</t>
  </si>
  <si>
    <t>22083.95</t>
  </si>
  <si>
    <t>P600401S0018</t>
  </si>
  <si>
    <t>8/6/2020 03:15:27</t>
  </si>
  <si>
    <t>21662.09</t>
  </si>
  <si>
    <t>G6001FREIBEN</t>
  </si>
  <si>
    <t>1500</t>
  </si>
  <si>
    <t>8/6/2020 03:19:31</t>
  </si>
  <si>
    <t>227.00</t>
  </si>
  <si>
    <t>51000358</t>
  </si>
  <si>
    <t>Uniform; Company; Pants; Cargo; Twill</t>
  </si>
  <si>
    <t>450.17</t>
  </si>
  <si>
    <t>C70011Q00016</t>
  </si>
  <si>
    <t>8/6/2020 03:37:32</t>
  </si>
  <si>
    <t>8/6/2020 03:55:06</t>
  </si>
  <si>
    <t>41.00</t>
  </si>
  <si>
    <t>155.05</t>
  </si>
  <si>
    <t>8/6/2020 05:11:16</t>
  </si>
  <si>
    <t>8/6/2020 05:13:09</t>
  </si>
  <si>
    <t>6357.14</t>
  </si>
  <si>
    <t>8/6/2020 05:16:03</t>
  </si>
  <si>
    <t>8/6/2020 05:18:20</t>
  </si>
  <si>
    <t>4000000.00</t>
  </si>
  <si>
    <t>8/6/2020 05:22:37</t>
  </si>
  <si>
    <t>8/6/2020 05:26:58</t>
  </si>
  <si>
    <t>8/6/2020 05:31:02</t>
  </si>
  <si>
    <t>1589.29</t>
  </si>
  <si>
    <t>8/6/2020 05:40:04</t>
  </si>
  <si>
    <t>468.75</t>
  </si>
  <si>
    <t>8/6/2020 06:39:35</t>
  </si>
  <si>
    <t>10089.29</t>
  </si>
  <si>
    <t>P70000000002</t>
  </si>
  <si>
    <t>8/6/2020 06:49:45</t>
  </si>
  <si>
    <t>8/11/2020 10:27:59</t>
  </si>
  <si>
    <t>09</t>
  </si>
  <si>
    <t>3780.38</t>
  </si>
  <si>
    <t>8/6/2020 06:55:38</t>
  </si>
  <si>
    <t>8/10/2020 02:54:14</t>
  </si>
  <si>
    <t>20500.00</t>
  </si>
  <si>
    <t>P600405S0297</t>
  </si>
  <si>
    <t>8/6/2020 07:17:00</t>
  </si>
  <si>
    <t>L70090014237</t>
  </si>
  <si>
    <t>8/6/2020 07:23:28</t>
  </si>
  <si>
    <t>8/7/2020 04:54:23</t>
  </si>
  <si>
    <t>1557.14</t>
  </si>
  <si>
    <t>M59002010135</t>
  </si>
  <si>
    <t>MGC0</t>
  </si>
  <si>
    <t>8/6/2020 07:34:37</t>
  </si>
  <si>
    <t>7785.71</t>
  </si>
  <si>
    <t>8/6/2020 08:11:21</t>
  </si>
  <si>
    <t>703.08</t>
  </si>
  <si>
    <t>697783.31</t>
  </si>
  <si>
    <t>8/6/2020 09:16:55</t>
  </si>
  <si>
    <t>310218.19</t>
  </si>
  <si>
    <t>2674161.50</t>
  </si>
  <si>
    <t>8/6/2020 09:49:39</t>
  </si>
  <si>
    <t>2674161.38</t>
  </si>
  <si>
    <t>8/6/2020 10:00:54</t>
  </si>
  <si>
    <t>4876843.48</t>
  </si>
  <si>
    <t>8/6/2020 10:27:08</t>
  </si>
  <si>
    <t>344493.00</t>
  </si>
  <si>
    <t>8/6/2020 10:42:03</t>
  </si>
  <si>
    <t>76178.22</t>
  </si>
  <si>
    <t>8/6/2020 10:45:23</t>
  </si>
  <si>
    <t>75934.20</t>
  </si>
  <si>
    <t>8/6/2020 11:45:20</t>
  </si>
  <si>
    <t>16200.89</t>
  </si>
  <si>
    <t>101991.07</t>
  </si>
  <si>
    <t>9031.33</t>
  </si>
  <si>
    <t>8586.77</t>
  </si>
  <si>
    <t>P600401T0109</t>
  </si>
  <si>
    <t>8/6/2020 12:21:59</t>
  </si>
  <si>
    <t>13845.61</t>
  </si>
  <si>
    <t>P600401A0125</t>
  </si>
  <si>
    <t>16603.07</t>
  </si>
  <si>
    <t>P600401R0006</t>
  </si>
  <si>
    <t>27.00</t>
  </si>
  <si>
    <t>L</t>
  </si>
  <si>
    <t>51000719</t>
  </si>
  <si>
    <t>Oil; Hydraulic; 32; 200L/Drum; SHELL</t>
  </si>
  <si>
    <t>135.00</t>
  </si>
  <si>
    <t>P101403E0044</t>
  </si>
  <si>
    <t>8/6/2020 12:28:18</t>
  </si>
  <si>
    <t>28875.00</t>
  </si>
  <si>
    <t>P600803S0553</t>
  </si>
  <si>
    <t>8/6/2020 12:32:02</t>
  </si>
  <si>
    <t>30080.00</t>
  </si>
  <si>
    <t>P700101S0352</t>
  </si>
  <si>
    <t>8/6/2020 12:35:38</t>
  </si>
  <si>
    <t>P600401A0115</t>
  </si>
  <si>
    <t>8/6/2020 12:41:36</t>
  </si>
  <si>
    <t>20750.00</t>
  </si>
  <si>
    <t>P600401A0117</t>
  </si>
  <si>
    <t>1550.00</t>
  </si>
  <si>
    <t>P700002L0247</t>
  </si>
  <si>
    <t>8/6/2020 12:48:23</t>
  </si>
  <si>
    <t>26225.89</t>
  </si>
  <si>
    <t>P700012S0004</t>
  </si>
  <si>
    <t>8/6/2020 12:48:24</t>
  </si>
  <si>
    <t>8170.00</t>
  </si>
  <si>
    <t>P700016S0003</t>
  </si>
  <si>
    <t>20850.95</t>
  </si>
  <si>
    <t>P700014S0004</t>
  </si>
  <si>
    <t>36991.94</t>
  </si>
  <si>
    <t>P700003L0237</t>
  </si>
  <si>
    <t>14416.59</t>
  </si>
  <si>
    <t>P700015S0003</t>
  </si>
  <si>
    <t>8/6/2020 12:48:25</t>
  </si>
  <si>
    <t>3685.12</t>
  </si>
  <si>
    <t>P700007L0473</t>
  </si>
  <si>
    <t>26424.00</t>
  </si>
  <si>
    <t>P700001L0054</t>
  </si>
  <si>
    <t>803.50</t>
  </si>
  <si>
    <t>P700001L0052</t>
  </si>
  <si>
    <t>8/6/2020 12:48:26</t>
  </si>
  <si>
    <t>6428.00</t>
  </si>
  <si>
    <t>S700001L0624</t>
  </si>
  <si>
    <t>15000.00</t>
  </si>
  <si>
    <t>P700007L0001</t>
  </si>
  <si>
    <t>8/6/2020 12:50:03</t>
  </si>
  <si>
    <t>P600703A0525</t>
  </si>
  <si>
    <t>8/6/2020 12:50:47</t>
  </si>
  <si>
    <t>10000.00</t>
  </si>
  <si>
    <t>P700001A0008</t>
  </si>
  <si>
    <t>8/6/2020 12:53:21</t>
  </si>
  <si>
    <t>31050.00</t>
  </si>
  <si>
    <t>S600806R0143</t>
  </si>
  <si>
    <t>8/6/2020 12:54:19</t>
  </si>
  <si>
    <t>11400.00</t>
  </si>
  <si>
    <t>P600804S0001</t>
  </si>
  <si>
    <t>8/6/2020 12:55:06</t>
  </si>
  <si>
    <t>11486.05</t>
  </si>
  <si>
    <t>8/6/2020 13:22:55</t>
  </si>
  <si>
    <t>1335.05</t>
  </si>
  <si>
    <t>8/6/2020 13:28:12</t>
  </si>
  <si>
    <t>44642.86</t>
  </si>
  <si>
    <t>P600804S1063</t>
  </si>
  <si>
    <t>8/7/2020 00:19:39</t>
  </si>
  <si>
    <t>21052.77</t>
  </si>
  <si>
    <t>8/7/2020 00:20:22</t>
  </si>
  <si>
    <t>150000.00</t>
  </si>
  <si>
    <t>P600804S1071</t>
  </si>
  <si>
    <t>8/7/2020 00:21:21</t>
  </si>
  <si>
    <t>8/7/2020 00:22:26</t>
  </si>
  <si>
    <t>8/11/2020 23:58:47</t>
  </si>
  <si>
    <t>23579.10</t>
  </si>
  <si>
    <t>8/7/2020 00:30:19</t>
  </si>
  <si>
    <t>120.54</t>
  </si>
  <si>
    <t>8/7/2020 00:35:05</t>
  </si>
  <si>
    <t>8/11/2020 23:59:01</t>
  </si>
  <si>
    <t>630422.27</t>
  </si>
  <si>
    <t>P601604S0167</t>
  </si>
  <si>
    <t>8/7/2020 00:37:55</t>
  </si>
  <si>
    <t>296870.84</t>
  </si>
  <si>
    <t>P601606S0567</t>
  </si>
  <si>
    <t>8/7/2020 00:37:56</t>
  </si>
  <si>
    <t>626807.17</t>
  </si>
  <si>
    <t>P601607S0907</t>
  </si>
  <si>
    <t>25781.25</t>
  </si>
  <si>
    <t>8/7/2020 00:38:55</t>
  </si>
  <si>
    <t>8/11/2020 23:59:15</t>
  </si>
  <si>
    <t>26857.14</t>
  </si>
  <si>
    <t>8/7/2020 00:42:47</t>
  </si>
  <si>
    <t>16964.29</t>
  </si>
  <si>
    <t>8/7/2020 00:44:02</t>
  </si>
  <si>
    <t>18526.79</t>
  </si>
  <si>
    <t>8/7/2020 00:44:03</t>
  </si>
  <si>
    <t>1410.21</t>
  </si>
  <si>
    <t>M7009S290466</t>
  </si>
  <si>
    <t>8/7/2020 00:52:32</t>
  </si>
  <si>
    <t>8/11/2020 06:35:51</t>
  </si>
  <si>
    <t>8/7/2020 00:54:29</t>
  </si>
  <si>
    <t>7294.64</t>
  </si>
  <si>
    <t>18616.92</t>
  </si>
  <si>
    <t>8/7/2020 00:54:30</t>
  </si>
  <si>
    <t>33028.52</t>
  </si>
  <si>
    <t>12871.96</t>
  </si>
  <si>
    <t>3290.29</t>
  </si>
  <si>
    <t>23592.86</t>
  </si>
  <si>
    <t>8/7/2020 00:54:31</t>
  </si>
  <si>
    <t>717.41</t>
  </si>
  <si>
    <t>5739.29</t>
  </si>
  <si>
    <t>13392.86</t>
  </si>
  <si>
    <t>8/7/2020 00:55:09</t>
  </si>
  <si>
    <t>8/7/2020 00:55:43</t>
  </si>
  <si>
    <t>8/7/2020 00:56:48</t>
  </si>
  <si>
    <t>27723.21</t>
  </si>
  <si>
    <t>8/7/2020 00:57:27</t>
  </si>
  <si>
    <t>8/12/2020 04:22:41</t>
  </si>
  <si>
    <t>10178.57</t>
  </si>
  <si>
    <t>8/7/2020 00:57:54</t>
  </si>
  <si>
    <t>401.01</t>
  </si>
  <si>
    <t>8/7/2020 01:02:38</t>
  </si>
  <si>
    <t>8/7/2020 08:32:47</t>
  </si>
  <si>
    <t>07</t>
  </si>
  <si>
    <t>3448.00</t>
  </si>
  <si>
    <t>309.50</t>
  </si>
  <si>
    <t>8/7/2020 01:12:12</t>
  </si>
  <si>
    <t>6852.46</t>
  </si>
  <si>
    <t>S700001H0978</t>
  </si>
  <si>
    <t>8/7/2020 01:15:17</t>
  </si>
  <si>
    <t>848.21</t>
  </si>
  <si>
    <t>8/7/2020 01:31:25</t>
  </si>
  <si>
    <t>5680.00</t>
  </si>
  <si>
    <t>687.50</t>
  </si>
  <si>
    <t>7968.00</t>
  </si>
  <si>
    <t>142.86</t>
  </si>
  <si>
    <t>1692.00</t>
  </si>
  <si>
    <t>428.57</t>
  </si>
  <si>
    <t>2268.00</t>
  </si>
  <si>
    <t>4922.42</t>
  </si>
  <si>
    <t>7704.45</t>
  </si>
  <si>
    <t>8/7/2020 01:35:30</t>
  </si>
  <si>
    <t>18407.65</t>
  </si>
  <si>
    <t>P50300000001</t>
  </si>
  <si>
    <t>8/7/2020 01:44:59</t>
  </si>
  <si>
    <t>8/12/2020 00:06:50</t>
  </si>
  <si>
    <t>16100.00</t>
  </si>
  <si>
    <t>P600404S0039</t>
  </si>
  <si>
    <t>8/7/2020 02:09:55</t>
  </si>
  <si>
    <t>53916.83</t>
  </si>
  <si>
    <t>8/7/2020 02:10:23</t>
  </si>
  <si>
    <t>120714.29</t>
  </si>
  <si>
    <t>P600402A0277</t>
  </si>
  <si>
    <t>8/7/2020 02:15:19</t>
  </si>
  <si>
    <t>24625.89</t>
  </si>
  <si>
    <t>P60030000001</t>
  </si>
  <si>
    <t>8/7/2020 02:32:16</t>
  </si>
  <si>
    <t>8/12/2020 01:12:15</t>
  </si>
  <si>
    <t>44049.11</t>
  </si>
  <si>
    <t>A52023430219</t>
  </si>
  <si>
    <t>8/7/2020 02:44:31</t>
  </si>
  <si>
    <t>8/7/2020 06:46:55</t>
  </si>
  <si>
    <t>8/7/2020 03:25:12</t>
  </si>
  <si>
    <t>8/10/2020 08:30:29</t>
  </si>
  <si>
    <t>8/7/2020 03:27:16</t>
  </si>
  <si>
    <t>8/7/2020 03:38:28</t>
  </si>
  <si>
    <t>1785.71</t>
  </si>
  <si>
    <t>L70010003101</t>
  </si>
  <si>
    <t>8/7/2020 03:45:45</t>
  </si>
  <si>
    <t>4375.00</t>
  </si>
  <si>
    <t>P600407S0802</t>
  </si>
  <si>
    <t>8/7/2020 03:50:42</t>
  </si>
  <si>
    <t>8/11/2020 08:05:53</t>
  </si>
  <si>
    <t>2400.00</t>
  </si>
  <si>
    <t>8/7/2020 04:08:08</t>
  </si>
  <si>
    <t>22250.00</t>
  </si>
  <si>
    <t>400.00</t>
  </si>
  <si>
    <t>125.00</t>
  </si>
  <si>
    <t>81000257</t>
  </si>
  <si>
    <t>FERT; 00-60; MOP; Bulk</t>
  </si>
  <si>
    <t>38303.21</t>
  </si>
  <si>
    <t>L50000006001</t>
  </si>
  <si>
    <t>8/7/2020 04:20:54</t>
  </si>
  <si>
    <t>81000260</t>
  </si>
  <si>
    <t>FERT; 46-0-0; PRL; Bulk</t>
  </si>
  <si>
    <t>44807.60</t>
  </si>
  <si>
    <t>L50000006002</t>
  </si>
  <si>
    <t>81000256</t>
  </si>
  <si>
    <t>FERT; 18-46; DAP; Bulk</t>
  </si>
  <si>
    <t>L50000006003</t>
  </si>
  <si>
    <t>23108.33</t>
  </si>
  <si>
    <t>8/7/2020 04:20:55</t>
  </si>
  <si>
    <t>30388.39</t>
  </si>
  <si>
    <t>2473.21</t>
  </si>
  <si>
    <t>8/7/2020 04:27:28</t>
  </si>
  <si>
    <t>4900.00</t>
  </si>
  <si>
    <t>P600404S0028</t>
  </si>
  <si>
    <t>8/7/2020 04:53:56</t>
  </si>
  <si>
    <t>792.70</t>
  </si>
  <si>
    <t>P600404S0010</t>
  </si>
  <si>
    <t>8/7/2020 04:58:28</t>
  </si>
  <si>
    <t>45129.00</t>
  </si>
  <si>
    <t>P600407S0803</t>
  </si>
  <si>
    <t>8/7/2020 05:33:31</t>
  </si>
  <si>
    <t>714.29</t>
  </si>
  <si>
    <t>8/7/2020 05:54:51</t>
  </si>
  <si>
    <t>50000.00</t>
  </si>
  <si>
    <t>8/7/2020 05:56:30</t>
  </si>
  <si>
    <t>M57002040091</t>
  </si>
  <si>
    <t>8/7/2020 05:59:30</t>
  </si>
  <si>
    <t>8/12/2020 08:37:21</t>
  </si>
  <si>
    <t>275.00</t>
  </si>
  <si>
    <t>M13002040156</t>
  </si>
  <si>
    <t>30031</t>
  </si>
  <si>
    <t>Harness; Full Body; Liftek/ Sala Brand</t>
  </si>
  <si>
    <t>3938.22</t>
  </si>
  <si>
    <t>M13002040159</t>
  </si>
  <si>
    <t>8/7/2020 05:59:31</t>
  </si>
  <si>
    <t>M13002040179</t>
  </si>
  <si>
    <t>168000.00</t>
  </si>
  <si>
    <t>8/7/2020 06:05:48</t>
  </si>
  <si>
    <t>8/7/2020 06:07:51</t>
  </si>
  <si>
    <t>8/7/2020 06:09:17</t>
  </si>
  <si>
    <t>8/7/2020 06:10:56</t>
  </si>
  <si>
    <t>8/7/2020 06:23:14</t>
  </si>
  <si>
    <t>8/7/2020 06:47:58</t>
  </si>
  <si>
    <t>8786.75</t>
  </si>
  <si>
    <t>P600401T0110</t>
  </si>
  <si>
    <t>8/7/2020 06:51:37</t>
  </si>
  <si>
    <t>3614966.34</t>
  </si>
  <si>
    <t>P503103E0321</t>
  </si>
  <si>
    <t>8/7/2020 07:27:49</t>
  </si>
  <si>
    <t>8/7/2020 07:51:52</t>
  </si>
  <si>
    <t>950.00</t>
  </si>
  <si>
    <t>L50000000007</t>
  </si>
  <si>
    <t>8/7/2020 08:14:25</t>
  </si>
  <si>
    <t>8/12/2020 04:42:42</t>
  </si>
  <si>
    <t>6361.60</t>
  </si>
  <si>
    <t>770.00</t>
  </si>
  <si>
    <t>L50000000005</t>
  </si>
  <si>
    <t>8924.16</t>
  </si>
  <si>
    <t>L50000000004</t>
  </si>
  <si>
    <t>8/7/2020 08:14:26</t>
  </si>
  <si>
    <t>160.00</t>
  </si>
  <si>
    <t>L50000000006</t>
  </si>
  <si>
    <t>1895.04</t>
  </si>
  <si>
    <t>480.00</t>
  </si>
  <si>
    <t>L50000000002</t>
  </si>
  <si>
    <t>1693.44</t>
  </si>
  <si>
    <t>846.72</t>
  </si>
  <si>
    <t>5513.11</t>
  </si>
  <si>
    <t>8628.98</t>
  </si>
  <si>
    <t>8/7/2020 08:15:39</t>
  </si>
  <si>
    <t>63433.04</t>
  </si>
  <si>
    <t>T7009S520743</t>
  </si>
  <si>
    <t>8/7/2020 08:19:44</t>
  </si>
  <si>
    <t>8/11/2020 07:04:15</t>
  </si>
  <si>
    <t>6200.00</t>
  </si>
  <si>
    <t>P600407S0787</t>
  </si>
  <si>
    <t>8/7/2020 08:41:16</t>
  </si>
  <si>
    <t>6071.43</t>
  </si>
  <si>
    <t>L70090008459</t>
  </si>
  <si>
    <t>8/7/2020 08:41:29</t>
  </si>
  <si>
    <t>11517.86</t>
  </si>
  <si>
    <t>8/7/2020 09:19:21</t>
  </si>
  <si>
    <t>8/12/2020 01:14:04</t>
  </si>
  <si>
    <t>19028.62</t>
  </si>
  <si>
    <t>P600404S0027</t>
  </si>
  <si>
    <t>8/7/2020 09:41:59</t>
  </si>
  <si>
    <t>8964.29</t>
  </si>
  <si>
    <t>P60040000001</t>
  </si>
  <si>
    <t>8/7/2020 09:43:47</t>
  </si>
  <si>
    <t>8/11/2020 23:58:11</t>
  </si>
  <si>
    <t>8/7/2020 10:19:18</t>
  </si>
  <si>
    <t>8/7/2020 10:53:27</t>
  </si>
  <si>
    <t>8/8/2020 01:58:39</t>
  </si>
  <si>
    <t>19468.71</t>
  </si>
  <si>
    <t>8/8/2020 03:18:24</t>
  </si>
  <si>
    <t>8/8/2020 03:18:25</t>
  </si>
  <si>
    <t>3579.10</t>
  </si>
  <si>
    <t>8/8/2020 05:22:27</t>
  </si>
  <si>
    <t>24.55</t>
  </si>
  <si>
    <t>8/8/2020 05:27:16</t>
  </si>
  <si>
    <t>679464.29</t>
  </si>
  <si>
    <t>8/8/2020 05:41:13</t>
  </si>
  <si>
    <t>42899.59</t>
  </si>
  <si>
    <t>8/8/2020 08:22:13</t>
  </si>
  <si>
    <t>50184.51</t>
  </si>
  <si>
    <t>8/8/2020 08:22:14</t>
  </si>
  <si>
    <t>22400.00</t>
  </si>
  <si>
    <t>25881.33</t>
  </si>
  <si>
    <t>34035.00</t>
  </si>
  <si>
    <t>8/8/2020 08:22:15</t>
  </si>
  <si>
    <t>2770.00</t>
  </si>
  <si>
    <t>85046.30</t>
  </si>
  <si>
    <t>8/8/2020 08:46:42</t>
  </si>
  <si>
    <t>81000262</t>
  </si>
  <si>
    <t>FERT; 14-14-14; Bulk</t>
  </si>
  <si>
    <t>18145.00</t>
  </si>
  <si>
    <t>L50000006015</t>
  </si>
  <si>
    <t>114230.00</t>
  </si>
  <si>
    <t>L50000006027</t>
  </si>
  <si>
    <t>8/8/2020 08:46:43</t>
  </si>
  <si>
    <t>8/8/2020 08:55:58</t>
  </si>
  <si>
    <t>8/8/2020 08:55:59</t>
  </si>
  <si>
    <t>10115.09</t>
  </si>
  <si>
    <t>8/10/2020 01:21:57</t>
  </si>
  <si>
    <t>8/10/2020 01:22:07</t>
  </si>
  <si>
    <t>1895.38</t>
  </si>
  <si>
    <t>31000398</t>
  </si>
  <si>
    <t>PORK; CTTG; FAT; RM</t>
  </si>
  <si>
    <t>70.00</t>
  </si>
  <si>
    <t>M1014O190376</t>
  </si>
  <si>
    <t>8/10/2020 01:39:00</t>
  </si>
  <si>
    <t>6525.00</t>
  </si>
  <si>
    <t>31000431</t>
  </si>
  <si>
    <t>Chicken; MDM</t>
  </si>
  <si>
    <t>42.00</t>
  </si>
  <si>
    <t>M1014O200398</t>
  </si>
  <si>
    <t>8/10/2020 01:39:01</t>
  </si>
  <si>
    <t>31000501</t>
  </si>
  <si>
    <t>Spice; Oleoresin Capsicum; Clear; Liq</t>
  </si>
  <si>
    <t>1071.43</t>
  </si>
  <si>
    <t>M1014S200590</t>
  </si>
  <si>
    <t>4.57</t>
  </si>
  <si>
    <t>31000386</t>
  </si>
  <si>
    <t>Flavor; Pork; Liquid</t>
  </si>
  <si>
    <t>678.34</t>
  </si>
  <si>
    <t>M1014O200402</t>
  </si>
  <si>
    <t>346.32</t>
  </si>
  <si>
    <t>31000381</t>
  </si>
  <si>
    <t>Binder; Starch; Tapioca; Modified</t>
  </si>
  <si>
    <t>46.20</t>
  </si>
  <si>
    <t>M1014O200397</t>
  </si>
  <si>
    <t>8/10/2020 01:39:02</t>
  </si>
  <si>
    <t>36.66</t>
  </si>
  <si>
    <t>31000393</t>
  </si>
  <si>
    <t>Binder; Powder; Trigel</t>
  </si>
  <si>
    <t>388.38</t>
  </si>
  <si>
    <t>M1014O200396</t>
  </si>
  <si>
    <t>31000502</t>
  </si>
  <si>
    <t>Binder; Argon S; TVP Sub</t>
  </si>
  <si>
    <t>208.00</t>
  </si>
  <si>
    <t>M1014S200589</t>
  </si>
  <si>
    <t>1874.49</t>
  </si>
  <si>
    <t>31000436</t>
  </si>
  <si>
    <t>Flour; Soft; Amigo; Gold</t>
  </si>
  <si>
    <t>21.43</t>
  </si>
  <si>
    <t>M1014O200404</t>
  </si>
  <si>
    <t>173.61</t>
  </si>
  <si>
    <t>31000387</t>
  </si>
  <si>
    <t>Enhancer; Flavor; Sugar; Refined</t>
  </si>
  <si>
    <t>51.57</t>
  </si>
  <si>
    <t>M1014O200400</t>
  </si>
  <si>
    <t>8/10/2020 01:39:03</t>
  </si>
  <si>
    <t>14.55</t>
  </si>
  <si>
    <t>31000433</t>
  </si>
  <si>
    <t>RM; Sugar; Raw</t>
  </si>
  <si>
    <t>31.80</t>
  </si>
  <si>
    <t>M1014O220389</t>
  </si>
  <si>
    <t>14.49</t>
  </si>
  <si>
    <t>31000383</t>
  </si>
  <si>
    <t>Spice; Onion; Powder</t>
  </si>
  <si>
    <t>127.04</t>
  </si>
  <si>
    <t>M1014O220392</t>
  </si>
  <si>
    <t>449.60</t>
  </si>
  <si>
    <t>31000382</t>
  </si>
  <si>
    <t>Enhancer; Flavor; MSG</t>
  </si>
  <si>
    <t>117.86</t>
  </si>
  <si>
    <t>M1014O220380</t>
  </si>
  <si>
    <t>8/10/2020 01:39:04</t>
  </si>
  <si>
    <t>5961.00</t>
  </si>
  <si>
    <t>41000963</t>
  </si>
  <si>
    <t>Body; Can; 202 x 206"; 2-PC; 100-110g</t>
  </si>
  <si>
    <t>2.10</t>
  </si>
  <si>
    <t>M1014O200415</t>
  </si>
  <si>
    <t>11430.00</t>
  </si>
  <si>
    <t>41000965</t>
  </si>
  <si>
    <t>Body; Can; 211 x 300"; 3-PC; CP 225g</t>
  </si>
  <si>
    <t>5.99</t>
  </si>
  <si>
    <t>M1014O200409</t>
  </si>
  <si>
    <t>44436.00</t>
  </si>
  <si>
    <t>41000970</t>
  </si>
  <si>
    <t>Body; Can; 211 x 300"; 3-PC; LM 235g</t>
  </si>
  <si>
    <t>4.52</t>
  </si>
  <si>
    <t>M1014O200410</t>
  </si>
  <si>
    <t>62062.00</t>
  </si>
  <si>
    <t>41000966</t>
  </si>
  <si>
    <t>Body; Can; 307 x 203"; 2-PC; 240-250g</t>
  </si>
  <si>
    <t>4.83</t>
  </si>
  <si>
    <t>M1014O200412</t>
  </si>
  <si>
    <t>8/10/2020 01:39:05</t>
  </si>
  <si>
    <t>50695.00</t>
  </si>
  <si>
    <t>41001187</t>
  </si>
  <si>
    <t>Body; Can; 202 x 306"; 3-PC; ASHL 145g</t>
  </si>
  <si>
    <t>2.61</t>
  </si>
  <si>
    <t>M1014S200487</t>
  </si>
  <si>
    <t>6436.00</t>
  </si>
  <si>
    <t>41000973</t>
  </si>
  <si>
    <t>Lid; Can; 202"; EOE; CP 100g</t>
  </si>
  <si>
    <t>1.55</t>
  </si>
  <si>
    <t>M1014O200418</t>
  </si>
  <si>
    <t>7273.00</t>
  </si>
  <si>
    <t>41000976</t>
  </si>
  <si>
    <t>Lid; Can; 307"; EOE; CP 240g</t>
  </si>
  <si>
    <t>2.73</t>
  </si>
  <si>
    <t>M1014O200424</t>
  </si>
  <si>
    <t>8/10/2020 01:39:06</t>
  </si>
  <si>
    <t>57978.00</t>
  </si>
  <si>
    <t>41000980</t>
  </si>
  <si>
    <t>Lid; Can; 211"; REG; CP/ LM; 225g/ 235g</t>
  </si>
  <si>
    <t>0.98</t>
  </si>
  <si>
    <t>M1014O200421</t>
  </si>
  <si>
    <t>22000.00</t>
  </si>
  <si>
    <t>41000981</t>
  </si>
  <si>
    <t>Lid; Can; 307"; REG; LM 250g</t>
  </si>
  <si>
    <t>1.52</t>
  </si>
  <si>
    <t>M1014O200425</t>
  </si>
  <si>
    <t>54895.00</t>
  </si>
  <si>
    <t>41001151</t>
  </si>
  <si>
    <t>Lid; Can; 202"; REG; Hamloaf 145g</t>
  </si>
  <si>
    <t>0.70</t>
  </si>
  <si>
    <t>M1014O200419</t>
  </si>
  <si>
    <t>12436.00</t>
  </si>
  <si>
    <t>41000983</t>
  </si>
  <si>
    <t>Label; LFCP CLA; 100g</t>
  </si>
  <si>
    <t>M1014O210581</t>
  </si>
  <si>
    <t>8/10/2020 01:39:07</t>
  </si>
  <si>
    <t>27248.00</t>
  </si>
  <si>
    <t>41000984</t>
  </si>
  <si>
    <t>Label; LFCP CLA; 180g</t>
  </si>
  <si>
    <t>0.23</t>
  </si>
  <si>
    <t>M1014O210457</t>
  </si>
  <si>
    <t>20730.00</t>
  </si>
  <si>
    <t>41000985</t>
  </si>
  <si>
    <t>Label; LFCP CLA; 225g</t>
  </si>
  <si>
    <t>M1014O210458</t>
  </si>
  <si>
    <t>13273.00</t>
  </si>
  <si>
    <t>41000986</t>
  </si>
  <si>
    <t>Label; LFCP CLA; 240g</t>
  </si>
  <si>
    <t>0.27</t>
  </si>
  <si>
    <t>M1014O210459</t>
  </si>
  <si>
    <t>41000995</t>
  </si>
  <si>
    <t>Label; LFLM CLA; 235g</t>
  </si>
  <si>
    <t>0.28</t>
  </si>
  <si>
    <t>M1014O210469</t>
  </si>
  <si>
    <t>8/10/2020 01:39:08</t>
  </si>
  <si>
    <t>41000996</t>
  </si>
  <si>
    <t>Label; LFLM CLA; 250g</t>
  </si>
  <si>
    <t>M1014O210470</t>
  </si>
  <si>
    <t>8788.00</t>
  </si>
  <si>
    <t>41001000</t>
  </si>
  <si>
    <t>Label; LFLM BBQ; 350g</t>
  </si>
  <si>
    <t>0.49</t>
  </si>
  <si>
    <t>M1014O210466</t>
  </si>
  <si>
    <t>80665.00</t>
  </si>
  <si>
    <t>41001149</t>
  </si>
  <si>
    <t>Label; AS Ham Loaf 145g</t>
  </si>
  <si>
    <t>0.29</t>
  </si>
  <si>
    <t>M1014O210455</t>
  </si>
  <si>
    <t>2648.00</t>
  </si>
  <si>
    <t>41000946</t>
  </si>
  <si>
    <t>Box; LFCP CLA; 240g x 48</t>
  </si>
  <si>
    <t>20.36</t>
  </si>
  <si>
    <t>M1014O210432</t>
  </si>
  <si>
    <t>8/10/2020 01:39:09</t>
  </si>
  <si>
    <t>3082.00</t>
  </si>
  <si>
    <t>41001150</t>
  </si>
  <si>
    <t>Box; AS; Ham Loaf 145g</t>
  </si>
  <si>
    <t>14.15</t>
  </si>
  <si>
    <t>M1014O210428</t>
  </si>
  <si>
    <t>BOT</t>
  </si>
  <si>
    <t>41001038</t>
  </si>
  <si>
    <t>Ink; Additive; Black; A188; 800mL</t>
  </si>
  <si>
    <t>1607.15</t>
  </si>
  <si>
    <t>M1014S200593</t>
  </si>
  <si>
    <t>120.00</t>
  </si>
  <si>
    <t>23.48</t>
  </si>
  <si>
    <t>M1014S210476</t>
  </si>
  <si>
    <t>8/10/2020 01:39:10</t>
  </si>
  <si>
    <t>CBY</t>
  </si>
  <si>
    <t>51001360</t>
  </si>
  <si>
    <t>Detergent; All Purpose; 20L/Cby</t>
  </si>
  <si>
    <t>1669.64</t>
  </si>
  <si>
    <t>M1014S200515</t>
  </si>
  <si>
    <t>12.00</t>
  </si>
  <si>
    <t>51001744</t>
  </si>
  <si>
    <t>Rags; Franella</t>
  </si>
  <si>
    <t>52.68</t>
  </si>
  <si>
    <t>M1014S190548</t>
  </si>
  <si>
    <t>51000382</t>
  </si>
  <si>
    <t>Sponge; Dishwashing</t>
  </si>
  <si>
    <t>13.39</t>
  </si>
  <si>
    <t>M1014S190547</t>
  </si>
  <si>
    <t>51000086</t>
  </si>
  <si>
    <t>Pad; Scouring</t>
  </si>
  <si>
    <t>17.86</t>
  </si>
  <si>
    <t>M1014S190549</t>
  </si>
  <si>
    <t>8/10/2020 01:39:11</t>
  </si>
  <si>
    <t>51001277</t>
  </si>
  <si>
    <t>Squeege; Single Blade; PLSB60</t>
  </si>
  <si>
    <t>1205.00</t>
  </si>
  <si>
    <t>M1014O190224</t>
  </si>
  <si>
    <t>51001272</t>
  </si>
  <si>
    <t>Sleeve; Aluminum Hanole; ALH8</t>
  </si>
  <si>
    <t>860.00</t>
  </si>
  <si>
    <t>51000087</t>
  </si>
  <si>
    <t>Rag; Waste Cotton</t>
  </si>
  <si>
    <t>44.65</t>
  </si>
  <si>
    <t>51001816</t>
  </si>
  <si>
    <t>Brush; Nylon Wire; Tube</t>
  </si>
  <si>
    <t>223.21</t>
  </si>
  <si>
    <t>35131.57</t>
  </si>
  <si>
    <t>L70000002201</t>
  </si>
  <si>
    <t>8/10/2020 01:49:00</t>
  </si>
  <si>
    <t>8863.82</t>
  </si>
  <si>
    <t>8/10/2020 02:12:23</t>
  </si>
  <si>
    <t>8/10/2020 02:13:42</t>
  </si>
  <si>
    <t>8/10/2020 02:22:43</t>
  </si>
  <si>
    <t>27501.60</t>
  </si>
  <si>
    <t>8/10/2020 02:26:18</t>
  </si>
  <si>
    <t>482.14</t>
  </si>
  <si>
    <t>8/10/2020 02:27:58</t>
  </si>
  <si>
    <t>0.67</t>
  </si>
  <si>
    <t>8/10/2020 02:32:43</t>
  </si>
  <si>
    <t>8/10/2020 02:43:04</t>
  </si>
  <si>
    <t>73928.57</t>
  </si>
  <si>
    <t>8/10/2020 02:54:04</t>
  </si>
  <si>
    <t>329.75</t>
  </si>
  <si>
    <t>P600404S0045</t>
  </si>
  <si>
    <t>8/10/2020 03:00:55</t>
  </si>
  <si>
    <t>8/11/2020 03:05:00</t>
  </si>
  <si>
    <t>8/10/2020 03:04:23</t>
  </si>
  <si>
    <t>8/10/2020 03:04:24</t>
  </si>
  <si>
    <t>8/10/2020 03:04:25</t>
  </si>
  <si>
    <t>8/10/2020 03:04:26</t>
  </si>
  <si>
    <t>8/10/2020 03:04:27</t>
  </si>
  <si>
    <t>8/10/2020 03:04:28</t>
  </si>
  <si>
    <t>8/10/2020 03:04:29</t>
  </si>
  <si>
    <t>8/10/2020 03:04:30</t>
  </si>
  <si>
    <t>8/10/2020 03:04:31</t>
  </si>
  <si>
    <t>8/10/2020 03:04:32</t>
  </si>
  <si>
    <t>8/10/2020 03:04:33</t>
  </si>
  <si>
    <t>8/10/2020 03:04:34</t>
  </si>
  <si>
    <t>8/10/2020 03:04:35</t>
  </si>
  <si>
    <t>8/10/2020 03:04:36</t>
  </si>
  <si>
    <t>8/10/2020 03:04:37</t>
  </si>
  <si>
    <t>8/10/2020 03:04:38</t>
  </si>
  <si>
    <t>8/10/2020 03:04:39</t>
  </si>
  <si>
    <t>136985.62</t>
  </si>
  <si>
    <t>L10200000337</t>
  </si>
  <si>
    <t>LFCX</t>
  </si>
  <si>
    <t>8/10/2020 03:18:04</t>
  </si>
  <si>
    <t>8/10/2020 11:06:51</t>
  </si>
  <si>
    <t>148643.57</t>
  </si>
  <si>
    <t>L10200000338</t>
  </si>
  <si>
    <t>351602.14</t>
  </si>
  <si>
    <t>L10200000339</t>
  </si>
  <si>
    <t>8/10/2020 03:23:43</t>
  </si>
  <si>
    <t>8/10/2020 03:32:30</t>
  </si>
  <si>
    <t>8/11/2020 05:56:44</t>
  </si>
  <si>
    <t>8/10/2020 03:35:01</t>
  </si>
  <si>
    <t>8/10/2020 03:51:52</t>
  </si>
  <si>
    <t>56.00</t>
  </si>
  <si>
    <t>Round Neck Tshirt, Short Sleeve with dir</t>
  </si>
  <si>
    <t>250.00</t>
  </si>
  <si>
    <t>8/10/2020 04:01:08</t>
  </si>
  <si>
    <t>72.00</t>
  </si>
  <si>
    <t>8/10/2020 04:04:16</t>
  </si>
  <si>
    <t>8/10/2020 04:08:23</t>
  </si>
  <si>
    <t>8/11/2020 06:30:17</t>
  </si>
  <si>
    <t>8/10/2020 04:08:24</t>
  </si>
  <si>
    <t>678.55</t>
  </si>
  <si>
    <t>8/10/2020 04:08:25</t>
  </si>
  <si>
    <t>8/10/2020 04:08:28</t>
  </si>
  <si>
    <t>388.37</t>
  </si>
  <si>
    <t>8/10/2020 04:08:29</t>
  </si>
  <si>
    <t>8/10/2020 04:08:30</t>
  </si>
  <si>
    <t>127.06</t>
  </si>
  <si>
    <t>8/10/2020 04:08:34</t>
  </si>
  <si>
    <t>8/10/2020 04:08:35</t>
  </si>
  <si>
    <t>8/10/2020 04:08:36</t>
  </si>
  <si>
    <t>2.62</t>
  </si>
  <si>
    <t>8/10/2020 04:08:37</t>
  </si>
  <si>
    <t>8/10/2020 04:08:38</t>
  </si>
  <si>
    <t>8/10/2020 04:08:39</t>
  </si>
  <si>
    <t>8/10/2020 04:08:40</t>
  </si>
  <si>
    <t>8/10/2020 04:08:41</t>
  </si>
  <si>
    <t>8/10/2020 04:08:42</t>
  </si>
  <si>
    <t>8/10/2020 04:08:43</t>
  </si>
  <si>
    <t>8/10/2020 04:08:44</t>
  </si>
  <si>
    <t>8/10/2020 04:08:45</t>
  </si>
  <si>
    <t>M1014S190598</t>
  </si>
  <si>
    <t>8/10/2020 04:08:46</t>
  </si>
  <si>
    <t>M1014S190599</t>
  </si>
  <si>
    <t>M1014S190600</t>
  </si>
  <si>
    <t>246000.00</t>
  </si>
  <si>
    <t>8/10/2020 04:23:25</t>
  </si>
  <si>
    <t>6783.88</t>
  </si>
  <si>
    <t>P503103E0257</t>
  </si>
  <si>
    <t>8/10/2020 05:02:01</t>
  </si>
  <si>
    <t>5446.67</t>
  </si>
  <si>
    <t>P503102E0200</t>
  </si>
  <si>
    <t>1009.81</t>
  </si>
  <si>
    <t>P503103E0316</t>
  </si>
  <si>
    <t>8/10/2020 05:02:02</t>
  </si>
  <si>
    <t>2357.66</t>
  </si>
  <si>
    <t>105.60</t>
  </si>
  <si>
    <t>6294.64</t>
  </si>
  <si>
    <t>T5103O230039</t>
  </si>
  <si>
    <t>8/10/2020 05:15:40</t>
  </si>
  <si>
    <t>394554.98</t>
  </si>
  <si>
    <t>P800006O0001</t>
  </si>
  <si>
    <t>8/10/2020 05:50:17</t>
  </si>
  <si>
    <t>8/12/2020 05:57:40</t>
  </si>
  <si>
    <t>6893.02</t>
  </si>
  <si>
    <t>P800004O0001</t>
  </si>
  <si>
    <t>118.00</t>
  </si>
  <si>
    <t>1687.50</t>
  </si>
  <si>
    <t>8/10/2020 06:07:01</t>
  </si>
  <si>
    <t>86.00</t>
  </si>
  <si>
    <t>1158.93</t>
  </si>
  <si>
    <t>10028.46</t>
  </si>
  <si>
    <t>P700003A0026</t>
  </si>
  <si>
    <t>8/10/2020 06:09:17</t>
  </si>
  <si>
    <t>51000755</t>
  </si>
  <si>
    <t>Fuel; Gasoline; Unleaded</t>
  </si>
  <si>
    <t>L70090011213</t>
  </si>
  <si>
    <t>8/10/2020 06:22:46</t>
  </si>
  <si>
    <t>8/10/2020 10:50:57</t>
  </si>
  <si>
    <t>8/10/2020 06:25:53</t>
  </si>
  <si>
    <t>8/11/2020 05:55:16</t>
  </si>
  <si>
    <t>16722.00</t>
  </si>
  <si>
    <t>8/10/2020 06:34:01</t>
  </si>
  <si>
    <t>14580.36</t>
  </si>
  <si>
    <t>8/10/2020 06:42:37</t>
  </si>
  <si>
    <t>3125.00</t>
  </si>
  <si>
    <t>8/10/2020 06:46:17</t>
  </si>
  <si>
    <t>9032.14</t>
  </si>
  <si>
    <t>8/10/2020 06:59:24</t>
  </si>
  <si>
    <t>20295.07</t>
  </si>
  <si>
    <t>8/10/2020 07:28:01</t>
  </si>
  <si>
    <t>21804.95</t>
  </si>
  <si>
    <t>8/10/2020 07:56:05</t>
  </si>
  <si>
    <t>30801.79</t>
  </si>
  <si>
    <t>L60010000313</t>
  </si>
  <si>
    <t>8/10/2020 08:13:59</t>
  </si>
  <si>
    <t>625.00</t>
  </si>
  <si>
    <t>P503107Q1217</t>
  </si>
  <si>
    <t>8/10/2020 08:45:48</t>
  </si>
  <si>
    <t>11.00</t>
  </si>
  <si>
    <t>52.76</t>
  </si>
  <si>
    <t>P503107Q1222</t>
  </si>
  <si>
    <t>1875.00</t>
  </si>
  <si>
    <t>7589.29</t>
  </si>
  <si>
    <t>750.00</t>
  </si>
  <si>
    <t>300.00</t>
  </si>
  <si>
    <t>G7009MOTO117</t>
  </si>
  <si>
    <t>8/10/2020 08:46:56</t>
  </si>
  <si>
    <t>129.46</t>
  </si>
  <si>
    <t>G7009MOTO115</t>
  </si>
  <si>
    <t>4955.36</t>
  </si>
  <si>
    <t>1200.00</t>
  </si>
  <si>
    <t>6276.79</t>
  </si>
  <si>
    <t>390.00</t>
  </si>
  <si>
    <t>G7009MOTO126</t>
  </si>
  <si>
    <t>1982.14</t>
  </si>
  <si>
    <t>8/10/2020 08:59:00</t>
  </si>
  <si>
    <t>8/10/2020 09:02:43</t>
  </si>
  <si>
    <t>357.14</t>
  </si>
  <si>
    <t>8/10/2020 09:17:00</t>
  </si>
  <si>
    <t>133.93</t>
  </si>
  <si>
    <t>650</t>
  </si>
  <si>
    <t>L70090014227</t>
  </si>
  <si>
    <t>8/10/2020 09:19:18</t>
  </si>
  <si>
    <t>8/12/2020 04:48:14</t>
  </si>
  <si>
    <t>L70090000780</t>
  </si>
  <si>
    <t>3000.00</t>
  </si>
  <si>
    <t>8/10/2020 09:24:03</t>
  </si>
  <si>
    <t>8/10/2020 09:26:58</t>
  </si>
  <si>
    <t>8/10/2020 09:49:30</t>
  </si>
  <si>
    <t>2200.00</t>
  </si>
  <si>
    <t>P600404S0046</t>
  </si>
  <si>
    <t>8/10/2020 09:50:21</t>
  </si>
  <si>
    <t>2226708.94</t>
  </si>
  <si>
    <t>8/10/2020 10:18:13</t>
  </si>
  <si>
    <t>2946.43</t>
  </si>
  <si>
    <t>8/10/2020 10:20:09</t>
  </si>
  <si>
    <t>4285.71</t>
  </si>
  <si>
    <t>8/10/2020 10:20:10</t>
  </si>
  <si>
    <t>1438.39</t>
  </si>
  <si>
    <t>I7009OUTS001</t>
  </si>
  <si>
    <t>8/10/2020 10:24:30</t>
  </si>
  <si>
    <t>969.62</t>
  </si>
  <si>
    <t>I7009OUTS002</t>
  </si>
  <si>
    <t>8/10/2020 10:24:31</t>
  </si>
  <si>
    <t>1304.46</t>
  </si>
  <si>
    <t>I7009OUTS003</t>
  </si>
  <si>
    <t>3045.54</t>
  </si>
  <si>
    <t>I7009OUTS004</t>
  </si>
  <si>
    <t>634.82</t>
  </si>
  <si>
    <t>I7009OUTS005</t>
  </si>
  <si>
    <t>8/10/2020 10:24:32</t>
  </si>
  <si>
    <t>265.00</t>
  </si>
  <si>
    <t>PAK</t>
  </si>
  <si>
    <t>11000009</t>
  </si>
  <si>
    <t>Pasta; AS Small Elbow Mac; 5kg x 2</t>
  </si>
  <si>
    <t>370.71</t>
  </si>
  <si>
    <t>I6002SEAP002</t>
  </si>
  <si>
    <t>8/10/2020 10:58:44</t>
  </si>
  <si>
    <t>8/12/2020 06:56:23</t>
  </si>
  <si>
    <t>6107.14</t>
  </si>
  <si>
    <t>8/11/2020 00:16:55</t>
  </si>
  <si>
    <t>45.00</t>
  </si>
  <si>
    <t>157.78</t>
  </si>
  <si>
    <t>8/11/2020 00:45:33</t>
  </si>
  <si>
    <t>6800.00</t>
  </si>
  <si>
    <t>8/11/2020 00:54:10</t>
  </si>
  <si>
    <t>8/11/2020 07:15:32</t>
  </si>
  <si>
    <t>17338.00</t>
  </si>
  <si>
    <t>P600403A0362</t>
  </si>
  <si>
    <t>8/11/2020 01:20:09</t>
  </si>
  <si>
    <t>8/11/2020 01:22:03</t>
  </si>
  <si>
    <t>8860.00</t>
  </si>
  <si>
    <t>P600403A0366</t>
  </si>
  <si>
    <t>8/11/2020 01:26:35</t>
  </si>
  <si>
    <t>280.00</t>
  </si>
  <si>
    <t>8/11/2020 01:27:54</t>
  </si>
  <si>
    <t>8/11/2020 01:29:04</t>
  </si>
  <si>
    <t>37.13</t>
  </si>
  <si>
    <t>S700003F0113</t>
  </si>
  <si>
    <t>8/11/2020 01:39:36</t>
  </si>
  <si>
    <t>1162.23</t>
  </si>
  <si>
    <t>M6002S240004</t>
  </si>
  <si>
    <t>8/11/2020 02:00:44</t>
  </si>
  <si>
    <t>8/11/2020 07:19:30</t>
  </si>
  <si>
    <t>346.57</t>
  </si>
  <si>
    <t>8/11/2020 02:13:58</t>
  </si>
  <si>
    <t>8/11/2020 05:55:01</t>
  </si>
  <si>
    <t>P600404R0001</t>
  </si>
  <si>
    <t>8/11/2020 02:32:44</t>
  </si>
  <si>
    <t>361.16</t>
  </si>
  <si>
    <t>P600405R0002</t>
  </si>
  <si>
    <t>6720.78</t>
  </si>
  <si>
    <t>8/11/2020 02:46:32</t>
  </si>
  <si>
    <t>994.00</t>
  </si>
  <si>
    <t>S600601L1020</t>
  </si>
  <si>
    <t>8/11/2020 02:56:02</t>
  </si>
  <si>
    <t>4050.00</t>
  </si>
  <si>
    <t>8/11/2020 02:59:26</t>
  </si>
  <si>
    <t>249.00</t>
  </si>
  <si>
    <t>P600604L0257</t>
  </si>
  <si>
    <t>8/11/2020 03:02:56</t>
  </si>
  <si>
    <t>17556.83</t>
  </si>
  <si>
    <t>8/11/2020 03:11:10</t>
  </si>
  <si>
    <t>1085.00</t>
  </si>
  <si>
    <t>L70090010054</t>
  </si>
  <si>
    <t>8/11/2020 03:13:20</t>
  </si>
  <si>
    <t>85650.24</t>
  </si>
  <si>
    <t>8/11/2020 03:29:23</t>
  </si>
  <si>
    <t>53760.00</t>
  </si>
  <si>
    <t>L70010003127</t>
  </si>
  <si>
    <t>8/11/2020 03:33:25</t>
  </si>
  <si>
    <t>7321428.57</t>
  </si>
  <si>
    <t>8/11/2020 03:59:36</t>
  </si>
  <si>
    <t>504.19</t>
  </si>
  <si>
    <t>8/11/2020 04:04:08</t>
  </si>
  <si>
    <t>572</t>
  </si>
  <si>
    <t>5223.57</t>
  </si>
  <si>
    <t>8/11/2020 04:13:54</t>
  </si>
  <si>
    <t>573</t>
  </si>
  <si>
    <t>8638.62</t>
  </si>
  <si>
    <t>L70090000002</t>
  </si>
  <si>
    <t>8/11/2020 04:27:44</t>
  </si>
  <si>
    <t>574</t>
  </si>
  <si>
    <t>256372.82</t>
  </si>
  <si>
    <t>8/11/2020 04:33:40</t>
  </si>
  <si>
    <t>575</t>
  </si>
  <si>
    <t>4017.86</t>
  </si>
  <si>
    <t>8/11/2020 05:02:36</t>
  </si>
  <si>
    <t>576</t>
  </si>
  <si>
    <t>61865.00</t>
  </si>
  <si>
    <t>8/11/2020 05:15:11</t>
  </si>
  <si>
    <t>577</t>
  </si>
  <si>
    <t>2619.90</t>
  </si>
  <si>
    <t>8/11/2020 05:49:06</t>
  </si>
  <si>
    <t>8/11/2020 10:32:52</t>
  </si>
  <si>
    <t>578</t>
  </si>
  <si>
    <t>183035.71</t>
  </si>
  <si>
    <t>8/11/2020 06:06:51</t>
  </si>
  <si>
    <t>579</t>
  </si>
  <si>
    <t>8/11/2020 06:12:13</t>
  </si>
  <si>
    <t>580</t>
  </si>
  <si>
    <t>535.71</t>
  </si>
  <si>
    <t>A70092300022</t>
  </si>
  <si>
    <t>8/11/2020 06:14:39</t>
  </si>
  <si>
    <t>8/12/2020 08:56:38</t>
  </si>
  <si>
    <t>581</t>
  </si>
  <si>
    <t>7803.21</t>
  </si>
  <si>
    <t>L70090008291</t>
  </si>
  <si>
    <t>8/11/2020 06:33:31</t>
  </si>
  <si>
    <t>582</t>
  </si>
  <si>
    <t>3928.82</t>
  </si>
  <si>
    <t>M50004010002</t>
  </si>
  <si>
    <t>8/11/2020 06:42:14</t>
  </si>
  <si>
    <t>583</t>
  </si>
  <si>
    <t>5674.35</t>
  </si>
  <si>
    <t>M50004010008</t>
  </si>
  <si>
    <t>584</t>
  </si>
  <si>
    <t>39249.14</t>
  </si>
  <si>
    <t>P60040000100</t>
  </si>
  <si>
    <t>8/11/2020 06:44:35</t>
  </si>
  <si>
    <t>8/11/2020 10:14:05</t>
  </si>
  <si>
    <t>585</t>
  </si>
  <si>
    <t>19624.57</t>
  </si>
  <si>
    <t>8/11/2020 06:48:30</t>
  </si>
  <si>
    <t>586</t>
  </si>
  <si>
    <t>2455.36</t>
  </si>
  <si>
    <t>L70090008137</t>
  </si>
  <si>
    <t>8/11/2020 06:50:50</t>
  </si>
  <si>
    <t>587</t>
  </si>
  <si>
    <t>8/11/2020 06:50:52</t>
  </si>
  <si>
    <t>588</t>
  </si>
  <si>
    <t>69804.29</t>
  </si>
  <si>
    <t>P503106I0599</t>
  </si>
  <si>
    <t>8/11/2020 06:55:38</t>
  </si>
  <si>
    <t>589</t>
  </si>
  <si>
    <t>8/11/2020 06:58:22</t>
  </si>
  <si>
    <t>590</t>
  </si>
  <si>
    <t>115539.32</t>
  </si>
  <si>
    <t>8/11/2020 06:59:54</t>
  </si>
  <si>
    <t>591</t>
  </si>
  <si>
    <t>8/11/2020 07:06:19</t>
  </si>
  <si>
    <t>592</t>
  </si>
  <si>
    <t>96767.93</t>
  </si>
  <si>
    <t>8/11/2020 07:08:56</t>
  </si>
  <si>
    <t>593</t>
  </si>
  <si>
    <t>69936.43</t>
  </si>
  <si>
    <t>8/11/2020 07:11:09</t>
  </si>
  <si>
    <t>594</t>
  </si>
  <si>
    <t>41265.00</t>
  </si>
  <si>
    <t>8/11/2020 07:15:19</t>
  </si>
  <si>
    <t>595</t>
  </si>
  <si>
    <t>8/11/2020 07:37:16</t>
  </si>
  <si>
    <t>596</t>
  </si>
  <si>
    <t>2050400.00</t>
  </si>
  <si>
    <t>M69002010007</t>
  </si>
  <si>
    <t>8/11/2020 07:42:41</t>
  </si>
  <si>
    <t>597</t>
  </si>
  <si>
    <t>113.00</t>
  </si>
  <si>
    <t>8/11/2020 07:56:14</t>
  </si>
  <si>
    <t>598</t>
  </si>
  <si>
    <t>85.00</t>
  </si>
  <si>
    <t>599</t>
  </si>
  <si>
    <t>2142.86</t>
  </si>
  <si>
    <t>M5103S300232</t>
  </si>
  <si>
    <t>8/11/2020 07:59:31</t>
  </si>
  <si>
    <t>600</t>
  </si>
  <si>
    <t>46794.91</t>
  </si>
  <si>
    <t>P600801S0077</t>
  </si>
  <si>
    <t>8/11/2020 08:04:41</t>
  </si>
  <si>
    <t>601</t>
  </si>
  <si>
    <t>10687.50</t>
  </si>
  <si>
    <t>602</t>
  </si>
  <si>
    <t>35655.92</t>
  </si>
  <si>
    <t>8/11/2020 08:32:33</t>
  </si>
  <si>
    <t>603</t>
  </si>
  <si>
    <t>1352.48</t>
  </si>
  <si>
    <t>8/11/2020 08:34:36</t>
  </si>
  <si>
    <t>604</t>
  </si>
  <si>
    <t>605</t>
  </si>
  <si>
    <t>1000.00</t>
  </si>
  <si>
    <t>L70090008443</t>
  </si>
  <si>
    <t>8/11/2020 08:48:36</t>
  </si>
  <si>
    <t>8/12/2020 04:52:38</t>
  </si>
  <si>
    <t>606</t>
  </si>
  <si>
    <t>P600407A0778</t>
  </si>
  <si>
    <t>8/11/2020 08:50:59</t>
  </si>
  <si>
    <t>607</t>
  </si>
  <si>
    <t>8/11/2020 09:04:25</t>
  </si>
  <si>
    <t>608</t>
  </si>
  <si>
    <t>199934.42</t>
  </si>
  <si>
    <t>8/11/2020 09:16:54</t>
  </si>
  <si>
    <t>609</t>
  </si>
  <si>
    <t>8/11/2020 09:24:00</t>
  </si>
  <si>
    <t>610</t>
  </si>
  <si>
    <t>17.97</t>
  </si>
  <si>
    <t>556.48</t>
  </si>
  <si>
    <t>P600603S0437</t>
  </si>
  <si>
    <t>8/11/2020 09:32:51</t>
  </si>
  <si>
    <t>611</t>
  </si>
  <si>
    <t>82589.29</t>
  </si>
  <si>
    <t>8/11/2020 11:10:57</t>
  </si>
  <si>
    <t>612</t>
  </si>
  <si>
    <t>73214.29</t>
  </si>
  <si>
    <t>8/12/2020 00:22:35</t>
  </si>
  <si>
    <t>8/12/2020 01:10:13</t>
  </si>
  <si>
    <t>614</t>
  </si>
  <si>
    <t>33750.00</t>
  </si>
  <si>
    <t>8/12/2020 01:18:23</t>
  </si>
  <si>
    <t>615</t>
  </si>
  <si>
    <t>8631.95</t>
  </si>
  <si>
    <t>L70000002209</t>
  </si>
  <si>
    <t>8/12/2020 01:30:20</t>
  </si>
  <si>
    <t>616</t>
  </si>
  <si>
    <t>P600403A0368</t>
  </si>
  <si>
    <t>8/12/2020 01:49:36</t>
  </si>
  <si>
    <t>617</t>
  </si>
  <si>
    <t>8/12/2020 01:53:37</t>
  </si>
  <si>
    <t>618</t>
  </si>
  <si>
    <t>16855.05</t>
  </si>
  <si>
    <t>P601606A0001</t>
  </si>
  <si>
    <t>8/12/2020 02:30:39</t>
  </si>
  <si>
    <t>619</t>
  </si>
  <si>
    <t>192.50</t>
  </si>
  <si>
    <t>8/12/2020 03:25:16</t>
  </si>
  <si>
    <t>620</t>
  </si>
  <si>
    <t>895268.06</t>
  </si>
  <si>
    <t>8/12/2020 03:52:25</t>
  </si>
  <si>
    <t>621</t>
  </si>
  <si>
    <t>GAL</t>
  </si>
  <si>
    <t>462.88</t>
  </si>
  <si>
    <t>8/12/2020 04:12:16</t>
  </si>
  <si>
    <t>622</t>
  </si>
  <si>
    <t>522.72</t>
  </si>
  <si>
    <t>623</t>
  </si>
  <si>
    <t>1002700.23</t>
  </si>
  <si>
    <t>8/12/2020 04:16:15</t>
  </si>
  <si>
    <t>624</t>
  </si>
  <si>
    <t>8/12/2020 04:20:47</t>
  </si>
  <si>
    <t>625</t>
  </si>
  <si>
    <t>8/12/2020 04:59:31</t>
  </si>
  <si>
    <t>8/12/2020 05:22:00</t>
  </si>
  <si>
    <t>8/12/2020 05:29:41</t>
  </si>
  <si>
    <t>628</t>
  </si>
  <si>
    <t>8/12/2020 05:42:20</t>
  </si>
  <si>
    <t>629</t>
  </si>
  <si>
    <t>202.00</t>
  </si>
  <si>
    <t>630</t>
  </si>
  <si>
    <t>550.00</t>
  </si>
  <si>
    <t>8/12/2020 06:11:21</t>
  </si>
  <si>
    <t>631</t>
  </si>
  <si>
    <t>5250.00</t>
  </si>
  <si>
    <t>8/12/2020 06:20:33</t>
  </si>
  <si>
    <t>632</t>
  </si>
  <si>
    <t>7.00</t>
  </si>
  <si>
    <t>20444.26</t>
  </si>
  <si>
    <t>8/12/2020 06:25:46</t>
  </si>
  <si>
    <t>633</t>
  </si>
  <si>
    <t>8/12/2020 06:26:21</t>
  </si>
  <si>
    <t>634</t>
  </si>
  <si>
    <t>39934.63</t>
  </si>
  <si>
    <t>8/12/2020 06:27:18</t>
  </si>
  <si>
    <t>635</t>
  </si>
  <si>
    <t>8/12/2020 06:28:07</t>
  </si>
  <si>
    <t>636</t>
  </si>
  <si>
    <t>9667.78</t>
  </si>
  <si>
    <t>8/12/2020 06:29:18</t>
  </si>
  <si>
    <t>637</t>
  </si>
  <si>
    <t>12000.00</t>
  </si>
  <si>
    <t>8/12/2020 06:39:06</t>
  </si>
  <si>
    <t>638</t>
  </si>
  <si>
    <t>566.67</t>
  </si>
  <si>
    <t>P700003A0028</t>
  </si>
  <si>
    <t>8/12/2020 06:40:48</t>
  </si>
  <si>
    <t>639</t>
  </si>
  <si>
    <t>1424.11</t>
  </si>
  <si>
    <t>8/12/2020 06:54:27</t>
  </si>
  <si>
    <t>640</t>
  </si>
  <si>
    <t>660.72</t>
  </si>
  <si>
    <t>641</t>
  </si>
  <si>
    <t>5339.29</t>
  </si>
  <si>
    <t>642</t>
  </si>
  <si>
    <t>8035.71</t>
  </si>
  <si>
    <t>643</t>
  </si>
  <si>
    <t>2544.64</t>
  </si>
  <si>
    <t>644</t>
  </si>
  <si>
    <t>645</t>
  </si>
  <si>
    <t>87.50</t>
  </si>
  <si>
    <t>646</t>
  </si>
  <si>
    <t>28.57</t>
  </si>
  <si>
    <t>647</t>
  </si>
  <si>
    <t>648</t>
  </si>
  <si>
    <t>69.64</t>
  </si>
  <si>
    <t>649</t>
  </si>
  <si>
    <t>3392.86</t>
  </si>
  <si>
    <t>15.00</t>
  </si>
  <si>
    <t>352.68</t>
  </si>
  <si>
    <t>651</t>
  </si>
  <si>
    <t>361.61</t>
  </si>
  <si>
    <t>652</t>
  </si>
  <si>
    <t>696.43</t>
  </si>
  <si>
    <t>653</t>
  </si>
  <si>
    <t>19642.85</t>
  </si>
  <si>
    <t>654</t>
  </si>
  <si>
    <t>8/12/2020 07:25:18</t>
  </si>
  <si>
    <t>655</t>
  </si>
  <si>
    <t>656</t>
  </si>
  <si>
    <t>2590.00</t>
  </si>
  <si>
    <t>8/12/2020 07:33:50</t>
  </si>
  <si>
    <t>657</t>
  </si>
  <si>
    <t>1698.61</t>
  </si>
  <si>
    <t>8/12/2020 07:35:27</t>
  </si>
  <si>
    <t>8/12/2020 07:44:42</t>
  </si>
  <si>
    <t>659</t>
  </si>
  <si>
    <t>16800.00</t>
  </si>
  <si>
    <t>8/12/2020 07:49:10</t>
  </si>
  <si>
    <t>660</t>
  </si>
  <si>
    <t>2161.86</t>
  </si>
  <si>
    <t>8/12/2020 07:52:08</t>
  </si>
  <si>
    <t>8/12/2020 08:18:03</t>
  </si>
  <si>
    <t>8/12/2020 08:18:04</t>
  </si>
  <si>
    <t>8/12/2020 08:18:05</t>
  </si>
  <si>
    <t>8/12/2020 08:18:06</t>
  </si>
  <si>
    <t>8/12/2020 08:18:07</t>
  </si>
  <si>
    <t>8/12/2020 08:18:08</t>
  </si>
  <si>
    <t>8/12/2020 08:18:09</t>
  </si>
  <si>
    <t>8/12/2020 08:18:10</t>
  </si>
  <si>
    <t>8/12/2020 08:18:11</t>
  </si>
  <si>
    <t>688</t>
  </si>
  <si>
    <t>8/12/2020 08:26:29</t>
  </si>
  <si>
    <t>689</t>
  </si>
  <si>
    <t>8/12/2020 08:29:00</t>
  </si>
  <si>
    <t>690</t>
  </si>
  <si>
    <t>8/12/2020 08:31:07</t>
  </si>
  <si>
    <t>691</t>
  </si>
  <si>
    <t>1700.00</t>
  </si>
  <si>
    <t>8/12/2020 08:36:38</t>
  </si>
  <si>
    <t>692</t>
  </si>
  <si>
    <t>1548000.00</t>
  </si>
  <si>
    <t>8/12/2020 08:47:56</t>
  </si>
  <si>
    <t>693</t>
  </si>
  <si>
    <t>773.87</t>
  </si>
  <si>
    <t>8/12/2020 08:53:48</t>
  </si>
  <si>
    <t>694</t>
  </si>
  <si>
    <t>51623.95</t>
  </si>
  <si>
    <t>8/12/2020 08:53:49</t>
  </si>
  <si>
    <t>695</t>
  </si>
  <si>
    <t>8/12/2020 09:06:34</t>
  </si>
  <si>
    <t>696</t>
  </si>
  <si>
    <t>81000255</t>
  </si>
  <si>
    <t>FERT; 16-20; AmPho; Bulk</t>
  </si>
  <si>
    <t>6686.78</t>
  </si>
  <si>
    <t>L50000006005</t>
  </si>
  <si>
    <t>697</t>
  </si>
  <si>
    <t>81000696</t>
  </si>
  <si>
    <t>Soybean Meal; Hi-Pro</t>
  </si>
  <si>
    <t>51200.00</t>
  </si>
  <si>
    <t>L50000006029</t>
  </si>
  <si>
    <t>8/12/2020 09:15:57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</si>
</sst>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i/>
      <sz val="12"/>
      <color rgb="FF333333"/>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7">
    <xf numFmtId="0" fontId="0" fillId="0" borderId="0" xfId="0"/>
    <xf numFmtId="22" fontId="0" fillId="0" borderId="0" xfId="0" applyNumberFormat="1"/>
    <xf numFmtId="0" fontId="1" fillId="0" borderId="0" xfId="0" applyFont="1"/>
    <xf numFmtId="0" fontId="2" fillId="0" borderId="0" xfId="1"/>
    <xf numFmtId="0" fontId="2" fillId="0" borderId="0" xfId="1" applyFill="1"/>
    <xf numFmtId="0" fontId="2" fillId="0" borderId="0" xfId="1" applyNumberFormat="1"/>
    <xf numFmtId="0"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workbookViewId="0">
      <selection activeCell="T2" sqref="T2"/>
    </sheetView>
  </sheetViews>
  <sheetFormatPr defaultRowHeight="15" x14ac:dyDescent="0.25"/>
  <cols>
    <col min="2" max="2" width="0" hidden="1" customWidth="1"/>
    <col min="3" max="3" width="13.85546875" bestFit="1" customWidth="1"/>
    <col min="4" max="4" width="13.140625" bestFit="1" customWidth="1"/>
    <col min="5" max="5" width="10.85546875" hidden="1" customWidth="1"/>
    <col min="6" max="6" width="15.85546875" hidden="1" customWidth="1"/>
    <col min="7" max="7" width="30.42578125" hidden="1" customWidth="1"/>
    <col min="8" max="8" width="18.140625" hidden="1" customWidth="1"/>
    <col min="9" max="9" width="13.85546875" hidden="1" customWidth="1"/>
    <col min="10" max="10" width="0" hidden="1" customWidth="1"/>
    <col min="11" max="11" width="9.28515625" hidden="1" customWidth="1"/>
    <col min="12" max="12" width="0" hidden="1" customWidth="1"/>
    <col min="20" max="20" width="13.140625" bestFit="1" customWidth="1"/>
  </cols>
  <sheetData>
    <row r="1" spans="1:21" x14ac:dyDescent="0.25">
      <c r="A1" t="s">
        <v>23</v>
      </c>
      <c r="B1" t="s">
        <v>24</v>
      </c>
      <c r="C1" t="s">
        <v>25</v>
      </c>
      <c r="D1" t="s">
        <v>26</v>
      </c>
      <c r="E1" t="s">
        <v>27</v>
      </c>
      <c r="F1" t="s">
        <v>28</v>
      </c>
      <c r="G1" t="s">
        <v>29</v>
      </c>
      <c r="H1" t="s">
        <v>30</v>
      </c>
    </row>
    <row r="2" spans="1:21" ht="14.25" customHeight="1" x14ac:dyDescent="0.25">
      <c r="A2">
        <v>20</v>
      </c>
      <c r="B2">
        <v>7</v>
      </c>
      <c r="C2">
        <v>71</v>
      </c>
      <c r="D2" t="s">
        <v>0</v>
      </c>
      <c r="E2">
        <v>460</v>
      </c>
      <c r="F2" t="s">
        <v>1</v>
      </c>
      <c r="H2">
        <v>1</v>
      </c>
      <c r="I2" s="1">
        <v>44047.045914351853</v>
      </c>
      <c r="J2" t="s">
        <v>49</v>
      </c>
      <c r="K2">
        <v>202008</v>
      </c>
      <c r="L2" s="2" t="str">
        <f>TEXT(H2,"0000")</f>
        <v>0001</v>
      </c>
      <c r="M2" t="str">
        <f>CONCATENATE(J2,"-",K2,"-",L2)</f>
        <v>CSCI-202008-0001</v>
      </c>
      <c r="S2">
        <v>20</v>
      </c>
      <c r="T2" t="s">
        <v>0</v>
      </c>
      <c r="U2" t="s">
        <v>316</v>
      </c>
    </row>
    <row r="3" spans="1:21" ht="15.75" x14ac:dyDescent="0.25">
      <c r="A3">
        <v>22</v>
      </c>
      <c r="B3">
        <v>7</v>
      </c>
      <c r="C3">
        <v>71</v>
      </c>
      <c r="D3" t="s">
        <v>2</v>
      </c>
      <c r="E3">
        <v>460</v>
      </c>
      <c r="H3">
        <v>2</v>
      </c>
      <c r="I3" s="1">
        <v>44047.087743055556</v>
      </c>
      <c r="J3" t="s">
        <v>49</v>
      </c>
      <c r="K3">
        <v>202008</v>
      </c>
      <c r="L3" s="2" t="str">
        <f t="shared" ref="L3:L39" si="0">TEXT(H3,"0000")</f>
        <v>0002</v>
      </c>
      <c r="M3" t="str">
        <f t="shared" ref="M3:M39" si="1">CONCATENATE(J3,"-",K3,"-",L3)</f>
        <v>CSCI-202008-0002</v>
      </c>
      <c r="S3">
        <v>22</v>
      </c>
      <c r="T3" t="s">
        <v>2</v>
      </c>
      <c r="U3" t="s">
        <v>317</v>
      </c>
    </row>
    <row r="4" spans="1:21" ht="15.75" x14ac:dyDescent="0.25">
      <c r="A4">
        <v>24</v>
      </c>
      <c r="B4">
        <v>7</v>
      </c>
      <c r="C4">
        <v>27</v>
      </c>
      <c r="D4" t="s">
        <v>0</v>
      </c>
      <c r="E4">
        <v>634</v>
      </c>
      <c r="F4" t="s">
        <v>3</v>
      </c>
      <c r="H4">
        <v>3</v>
      </c>
      <c r="I4" s="1">
        <v>44047.149201388886</v>
      </c>
      <c r="J4" t="s">
        <v>49</v>
      </c>
      <c r="K4">
        <v>202008</v>
      </c>
      <c r="L4" s="2" t="str">
        <f t="shared" si="0"/>
        <v>0003</v>
      </c>
      <c r="M4" t="str">
        <f t="shared" si="1"/>
        <v>CSCI-202008-0003</v>
      </c>
      <c r="S4">
        <v>24</v>
      </c>
      <c r="T4" t="s">
        <v>0</v>
      </c>
      <c r="U4" t="s">
        <v>318</v>
      </c>
    </row>
    <row r="5" spans="1:21" ht="15.75" x14ac:dyDescent="0.25">
      <c r="A5">
        <v>36</v>
      </c>
      <c r="B5">
        <v>7</v>
      </c>
      <c r="C5">
        <v>27</v>
      </c>
      <c r="D5" t="s">
        <v>0</v>
      </c>
      <c r="E5">
        <v>634</v>
      </c>
      <c r="F5" t="s">
        <v>3</v>
      </c>
      <c r="H5">
        <v>4</v>
      </c>
      <c r="I5" s="1">
        <v>44047.293564814812</v>
      </c>
      <c r="J5" t="s">
        <v>49</v>
      </c>
      <c r="K5">
        <v>202008</v>
      </c>
      <c r="L5" s="2" t="str">
        <f t="shared" si="0"/>
        <v>0004</v>
      </c>
      <c r="M5" t="str">
        <f t="shared" si="1"/>
        <v>CSCI-202008-0004</v>
      </c>
      <c r="S5">
        <v>36</v>
      </c>
      <c r="T5" t="s">
        <v>0</v>
      </c>
      <c r="U5" t="s">
        <v>319</v>
      </c>
    </row>
    <row r="6" spans="1:21" ht="15.75" x14ac:dyDescent="0.25">
      <c r="A6">
        <v>51</v>
      </c>
      <c r="B6">
        <v>7</v>
      </c>
      <c r="C6">
        <v>27</v>
      </c>
      <c r="D6" t="s">
        <v>2</v>
      </c>
      <c r="E6">
        <v>634</v>
      </c>
      <c r="H6">
        <v>5</v>
      </c>
      <c r="I6" s="1">
        <v>44048.037118055552</v>
      </c>
      <c r="J6" t="s">
        <v>49</v>
      </c>
      <c r="K6">
        <v>202008</v>
      </c>
      <c r="L6" s="2" t="str">
        <f t="shared" si="0"/>
        <v>0005</v>
      </c>
      <c r="M6" t="str">
        <f t="shared" si="1"/>
        <v>CSCI-202008-0005</v>
      </c>
      <c r="S6">
        <v>51</v>
      </c>
      <c r="T6" t="s">
        <v>2</v>
      </c>
      <c r="U6" t="s">
        <v>320</v>
      </c>
    </row>
    <row r="7" spans="1:21" ht="15.75" x14ac:dyDescent="0.25">
      <c r="A7">
        <v>77</v>
      </c>
      <c r="B7">
        <v>7</v>
      </c>
      <c r="C7">
        <v>66</v>
      </c>
      <c r="D7" t="s">
        <v>0</v>
      </c>
      <c r="E7">
        <v>635</v>
      </c>
      <c r="F7" t="s">
        <v>4</v>
      </c>
      <c r="H7">
        <v>6</v>
      </c>
      <c r="I7" s="1">
        <v>44049.022418981483</v>
      </c>
      <c r="J7" t="s">
        <v>49</v>
      </c>
      <c r="K7">
        <v>202008</v>
      </c>
      <c r="L7" s="2" t="str">
        <f t="shared" si="0"/>
        <v>0006</v>
      </c>
      <c r="M7" t="str">
        <f t="shared" si="1"/>
        <v>CSCI-202008-0006</v>
      </c>
      <c r="S7">
        <v>77</v>
      </c>
      <c r="T7" t="s">
        <v>0</v>
      </c>
      <c r="U7" t="s">
        <v>321</v>
      </c>
    </row>
    <row r="8" spans="1:21" ht="15.75" x14ac:dyDescent="0.25">
      <c r="A8">
        <v>78</v>
      </c>
      <c r="B8">
        <v>7</v>
      </c>
      <c r="C8">
        <v>66</v>
      </c>
      <c r="D8" t="s">
        <v>5</v>
      </c>
      <c r="E8">
        <v>635</v>
      </c>
      <c r="F8" t="s">
        <v>6</v>
      </c>
      <c r="G8" t="s">
        <v>7</v>
      </c>
      <c r="H8">
        <v>7</v>
      </c>
      <c r="I8" s="1">
        <v>44049.025196759256</v>
      </c>
      <c r="J8" t="s">
        <v>49</v>
      </c>
      <c r="K8">
        <v>202008</v>
      </c>
      <c r="L8" s="2" t="str">
        <f t="shared" si="0"/>
        <v>0007</v>
      </c>
      <c r="M8" t="str">
        <f t="shared" si="1"/>
        <v>CSCI-202008-0007</v>
      </c>
      <c r="S8">
        <v>78</v>
      </c>
      <c r="T8" t="s">
        <v>5</v>
      </c>
      <c r="U8" t="s">
        <v>322</v>
      </c>
    </row>
    <row r="9" spans="1:21" ht="15.75" x14ac:dyDescent="0.25">
      <c r="A9">
        <v>79</v>
      </c>
      <c r="B9">
        <v>7</v>
      </c>
      <c r="C9">
        <v>66</v>
      </c>
      <c r="D9" t="s">
        <v>0</v>
      </c>
      <c r="E9">
        <v>635</v>
      </c>
      <c r="F9" t="s">
        <v>8</v>
      </c>
      <c r="G9" t="s">
        <v>9</v>
      </c>
      <c r="H9">
        <v>8</v>
      </c>
      <c r="I9" s="1">
        <v>44049.031631944446</v>
      </c>
      <c r="J9" t="s">
        <v>49</v>
      </c>
      <c r="K9">
        <v>202008</v>
      </c>
      <c r="L9" s="2" t="str">
        <f t="shared" si="0"/>
        <v>0008</v>
      </c>
      <c r="M9" t="str">
        <f t="shared" si="1"/>
        <v>CSCI-202008-0008</v>
      </c>
      <c r="S9">
        <v>79</v>
      </c>
      <c r="T9" t="s">
        <v>0</v>
      </c>
      <c r="U9" t="s">
        <v>323</v>
      </c>
    </row>
    <row r="10" spans="1:21" ht="15.75" x14ac:dyDescent="0.25">
      <c r="A10">
        <v>80</v>
      </c>
      <c r="B10">
        <v>7</v>
      </c>
      <c r="C10">
        <v>66</v>
      </c>
      <c r="D10" t="s">
        <v>0</v>
      </c>
      <c r="E10">
        <v>635</v>
      </c>
      <c r="F10" t="s">
        <v>10</v>
      </c>
      <c r="G10" t="s">
        <v>11</v>
      </c>
      <c r="H10">
        <v>9</v>
      </c>
      <c r="I10" s="1">
        <v>44049.033634259256</v>
      </c>
      <c r="J10" t="s">
        <v>49</v>
      </c>
      <c r="K10">
        <v>202008</v>
      </c>
      <c r="L10" s="2" t="str">
        <f t="shared" si="0"/>
        <v>0009</v>
      </c>
      <c r="M10" t="str">
        <f t="shared" si="1"/>
        <v>CSCI-202008-0009</v>
      </c>
      <c r="S10">
        <v>80</v>
      </c>
      <c r="T10" t="s">
        <v>0</v>
      </c>
      <c r="U10" t="s">
        <v>324</v>
      </c>
    </row>
    <row r="11" spans="1:21" ht="15.75" x14ac:dyDescent="0.25">
      <c r="A11">
        <v>81</v>
      </c>
      <c r="B11">
        <v>7</v>
      </c>
      <c r="C11">
        <v>66</v>
      </c>
      <c r="D11" t="s">
        <v>0</v>
      </c>
      <c r="E11">
        <v>635</v>
      </c>
      <c r="F11" t="s">
        <v>12</v>
      </c>
      <c r="G11" t="s">
        <v>11</v>
      </c>
      <c r="H11">
        <v>10</v>
      </c>
      <c r="I11" s="1">
        <v>44049.036979166667</v>
      </c>
      <c r="J11" t="s">
        <v>49</v>
      </c>
      <c r="K11">
        <v>202008</v>
      </c>
      <c r="L11" s="2" t="str">
        <f t="shared" si="0"/>
        <v>0010</v>
      </c>
      <c r="M11" t="str">
        <f t="shared" si="1"/>
        <v>CSCI-202008-0010</v>
      </c>
      <c r="S11">
        <v>81</v>
      </c>
      <c r="T11" t="s">
        <v>0</v>
      </c>
      <c r="U11" t="s">
        <v>325</v>
      </c>
    </row>
    <row r="12" spans="1:21" ht="15.75" x14ac:dyDescent="0.25">
      <c r="A12">
        <v>87</v>
      </c>
      <c r="B12">
        <v>7</v>
      </c>
      <c r="C12">
        <v>20</v>
      </c>
      <c r="D12" t="s">
        <v>0</v>
      </c>
      <c r="E12">
        <v>1759</v>
      </c>
      <c r="F12" t="s">
        <v>13</v>
      </c>
      <c r="G12" t="s">
        <v>11</v>
      </c>
      <c r="H12">
        <v>11</v>
      </c>
      <c r="I12" s="1">
        <v>44049.151041666664</v>
      </c>
      <c r="J12" t="s">
        <v>49</v>
      </c>
      <c r="K12">
        <v>202008</v>
      </c>
      <c r="L12" s="2" t="str">
        <f t="shared" si="0"/>
        <v>0011</v>
      </c>
      <c r="M12" t="str">
        <f t="shared" si="1"/>
        <v>CSCI-202008-0011</v>
      </c>
      <c r="S12">
        <v>87</v>
      </c>
      <c r="T12" t="s">
        <v>0</v>
      </c>
      <c r="U12" t="s">
        <v>326</v>
      </c>
    </row>
    <row r="13" spans="1:21" ht="15.75" x14ac:dyDescent="0.25">
      <c r="A13">
        <v>89</v>
      </c>
      <c r="B13">
        <v>7</v>
      </c>
      <c r="C13">
        <v>20</v>
      </c>
      <c r="D13" t="s">
        <v>0</v>
      </c>
      <c r="E13">
        <v>1759</v>
      </c>
      <c r="F13" t="s">
        <v>4</v>
      </c>
      <c r="H13">
        <v>12</v>
      </c>
      <c r="I13" s="1">
        <v>44049.216157407405</v>
      </c>
      <c r="J13" t="s">
        <v>49</v>
      </c>
      <c r="K13">
        <v>202008</v>
      </c>
      <c r="L13" s="2" t="str">
        <f t="shared" si="0"/>
        <v>0012</v>
      </c>
      <c r="M13" t="str">
        <f t="shared" si="1"/>
        <v>CSCI-202008-0012</v>
      </c>
      <c r="S13">
        <v>89</v>
      </c>
      <c r="T13" t="s">
        <v>0</v>
      </c>
      <c r="U13" t="s">
        <v>327</v>
      </c>
    </row>
    <row r="14" spans="1:21" ht="15.75" x14ac:dyDescent="0.25">
      <c r="A14">
        <v>90</v>
      </c>
      <c r="B14">
        <v>7</v>
      </c>
      <c r="C14">
        <v>20</v>
      </c>
      <c r="D14" t="s">
        <v>0</v>
      </c>
      <c r="E14">
        <v>1759</v>
      </c>
      <c r="F14" t="s">
        <v>4</v>
      </c>
      <c r="H14">
        <v>13</v>
      </c>
      <c r="I14" s="1">
        <v>44049.217465277776</v>
      </c>
      <c r="J14" t="s">
        <v>49</v>
      </c>
      <c r="K14">
        <v>202008</v>
      </c>
      <c r="L14" s="2" t="str">
        <f t="shared" si="0"/>
        <v>0013</v>
      </c>
      <c r="M14" t="str">
        <f t="shared" si="1"/>
        <v>CSCI-202008-0013</v>
      </c>
      <c r="S14">
        <v>90</v>
      </c>
      <c r="T14" t="s">
        <v>0</v>
      </c>
      <c r="U14" t="s">
        <v>328</v>
      </c>
    </row>
    <row r="15" spans="1:21" ht="15.75" x14ac:dyDescent="0.25">
      <c r="A15">
        <v>91</v>
      </c>
      <c r="B15">
        <v>7</v>
      </c>
      <c r="C15">
        <v>20</v>
      </c>
      <c r="D15" t="s">
        <v>0</v>
      </c>
      <c r="E15">
        <v>1759</v>
      </c>
      <c r="F15" t="s">
        <v>4</v>
      </c>
      <c r="H15">
        <v>14</v>
      </c>
      <c r="I15" s="1">
        <v>44049.21947916667</v>
      </c>
      <c r="J15" t="s">
        <v>49</v>
      </c>
      <c r="K15">
        <v>202008</v>
      </c>
      <c r="L15" s="2" t="str">
        <f t="shared" si="0"/>
        <v>0014</v>
      </c>
      <c r="M15" t="str">
        <f t="shared" si="1"/>
        <v>CSCI-202008-0014</v>
      </c>
      <c r="S15">
        <v>91</v>
      </c>
      <c r="T15" t="s">
        <v>0</v>
      </c>
      <c r="U15" t="s">
        <v>329</v>
      </c>
    </row>
    <row r="16" spans="1:21" ht="15.75" x14ac:dyDescent="0.25">
      <c r="A16">
        <v>92</v>
      </c>
      <c r="B16">
        <v>7</v>
      </c>
      <c r="C16">
        <v>20</v>
      </c>
      <c r="D16" t="s">
        <v>0</v>
      </c>
      <c r="E16">
        <v>1759</v>
      </c>
      <c r="F16" t="s">
        <v>4</v>
      </c>
      <c r="H16">
        <v>15</v>
      </c>
      <c r="I16" s="1">
        <v>44049.221064814818</v>
      </c>
      <c r="J16" t="s">
        <v>49</v>
      </c>
      <c r="K16">
        <v>202008</v>
      </c>
      <c r="L16" s="2" t="str">
        <f t="shared" si="0"/>
        <v>0015</v>
      </c>
      <c r="M16" t="str">
        <f t="shared" si="1"/>
        <v>CSCI-202008-0015</v>
      </c>
      <c r="S16">
        <v>92</v>
      </c>
      <c r="T16" t="s">
        <v>0</v>
      </c>
      <c r="U16" t="s">
        <v>330</v>
      </c>
    </row>
    <row r="17" spans="1:21" ht="15.75" x14ac:dyDescent="0.25">
      <c r="A17">
        <v>93</v>
      </c>
      <c r="B17">
        <v>7</v>
      </c>
      <c r="C17">
        <v>20</v>
      </c>
      <c r="D17" t="s">
        <v>0</v>
      </c>
      <c r="E17">
        <v>1759</v>
      </c>
      <c r="F17" t="s">
        <v>4</v>
      </c>
      <c r="H17">
        <v>16</v>
      </c>
      <c r="I17" s="1">
        <v>44049.224039351851</v>
      </c>
      <c r="J17" t="s">
        <v>49</v>
      </c>
      <c r="K17">
        <v>202008</v>
      </c>
      <c r="L17" s="2" t="str">
        <f t="shared" si="0"/>
        <v>0016</v>
      </c>
      <c r="M17" t="str">
        <f t="shared" si="1"/>
        <v>CSCI-202008-0016</v>
      </c>
      <c r="S17">
        <v>93</v>
      </c>
      <c r="T17" t="s">
        <v>0</v>
      </c>
      <c r="U17" t="s">
        <v>331</v>
      </c>
    </row>
    <row r="18" spans="1:21" ht="15.75" x14ac:dyDescent="0.25">
      <c r="A18">
        <v>94</v>
      </c>
      <c r="B18">
        <v>7</v>
      </c>
      <c r="C18">
        <v>20</v>
      </c>
      <c r="D18" t="s">
        <v>0</v>
      </c>
      <c r="E18">
        <v>1759</v>
      </c>
      <c r="F18" t="s">
        <v>4</v>
      </c>
      <c r="H18">
        <v>17</v>
      </c>
      <c r="I18" s="1">
        <v>44049.227060185185</v>
      </c>
      <c r="J18" t="s">
        <v>49</v>
      </c>
      <c r="K18">
        <v>202008</v>
      </c>
      <c r="L18" s="2" t="str">
        <f t="shared" si="0"/>
        <v>0017</v>
      </c>
      <c r="M18" t="str">
        <f t="shared" si="1"/>
        <v>CSCI-202008-0017</v>
      </c>
      <c r="S18">
        <v>94</v>
      </c>
      <c r="T18" t="s">
        <v>0</v>
      </c>
      <c r="U18" t="s">
        <v>332</v>
      </c>
    </row>
    <row r="19" spans="1:21" ht="15.75" x14ac:dyDescent="0.25">
      <c r="A19">
        <v>95</v>
      </c>
      <c r="B19">
        <v>7</v>
      </c>
      <c r="C19">
        <v>20</v>
      </c>
      <c r="D19" t="s">
        <v>0</v>
      </c>
      <c r="E19">
        <v>1759</v>
      </c>
      <c r="F19" t="s">
        <v>4</v>
      </c>
      <c r="H19">
        <v>18</v>
      </c>
      <c r="I19" s="1">
        <v>44049.229884259257</v>
      </c>
      <c r="J19" t="s">
        <v>49</v>
      </c>
      <c r="K19">
        <v>202008</v>
      </c>
      <c r="L19" s="2" t="str">
        <f t="shared" si="0"/>
        <v>0018</v>
      </c>
      <c r="M19" t="str">
        <f t="shared" si="1"/>
        <v>CSCI-202008-0018</v>
      </c>
      <c r="S19">
        <v>95</v>
      </c>
      <c r="T19" t="s">
        <v>0</v>
      </c>
      <c r="U19" t="s">
        <v>333</v>
      </c>
    </row>
    <row r="20" spans="1:21" ht="15.75" x14ac:dyDescent="0.25">
      <c r="A20">
        <v>96</v>
      </c>
      <c r="B20">
        <v>7</v>
      </c>
      <c r="C20">
        <v>20</v>
      </c>
      <c r="D20" t="s">
        <v>0</v>
      </c>
      <c r="E20">
        <v>1759</v>
      </c>
      <c r="F20" t="s">
        <v>14</v>
      </c>
      <c r="G20" t="s">
        <v>7</v>
      </c>
      <c r="H20">
        <v>19</v>
      </c>
      <c r="I20" s="1">
        <v>44049.236157407409</v>
      </c>
      <c r="J20" t="s">
        <v>49</v>
      </c>
      <c r="K20">
        <v>202008</v>
      </c>
      <c r="L20" s="2" t="str">
        <f t="shared" si="0"/>
        <v>0019</v>
      </c>
      <c r="M20" t="str">
        <f t="shared" si="1"/>
        <v>CSCI-202008-0019</v>
      </c>
      <c r="S20">
        <v>96</v>
      </c>
      <c r="T20" t="s">
        <v>0</v>
      </c>
      <c r="U20" t="s">
        <v>334</v>
      </c>
    </row>
    <row r="21" spans="1:21" ht="15.75" x14ac:dyDescent="0.25">
      <c r="A21">
        <v>177</v>
      </c>
      <c r="B21">
        <v>7</v>
      </c>
      <c r="C21">
        <v>6</v>
      </c>
      <c r="D21" t="s">
        <v>5</v>
      </c>
      <c r="E21">
        <v>633</v>
      </c>
      <c r="F21" t="s">
        <v>15</v>
      </c>
      <c r="G21" t="s">
        <v>7</v>
      </c>
      <c r="H21">
        <v>20</v>
      </c>
      <c r="I21" s="1">
        <v>44050.25545138889</v>
      </c>
      <c r="J21" t="s">
        <v>49</v>
      </c>
      <c r="K21">
        <v>202008</v>
      </c>
      <c r="L21" s="2" t="str">
        <f t="shared" si="0"/>
        <v>0020</v>
      </c>
      <c r="M21" t="str">
        <f t="shared" si="1"/>
        <v>CSCI-202008-0020</v>
      </c>
      <c r="S21">
        <v>177</v>
      </c>
      <c r="T21" t="s">
        <v>5</v>
      </c>
      <c r="U21" t="s">
        <v>335</v>
      </c>
    </row>
    <row r="22" spans="1:21" ht="15.75" x14ac:dyDescent="0.25">
      <c r="A22">
        <v>180</v>
      </c>
      <c r="B22">
        <v>7</v>
      </c>
      <c r="C22">
        <v>6</v>
      </c>
      <c r="D22" t="s">
        <v>5</v>
      </c>
      <c r="E22">
        <v>633</v>
      </c>
      <c r="F22" t="s">
        <v>16</v>
      </c>
      <c r="G22" t="s">
        <v>7</v>
      </c>
      <c r="H22">
        <v>21</v>
      </c>
      <c r="I22" s="1">
        <v>44050.266134259262</v>
      </c>
      <c r="J22" t="s">
        <v>49</v>
      </c>
      <c r="K22">
        <v>202008</v>
      </c>
      <c r="L22" s="2" t="str">
        <f t="shared" si="0"/>
        <v>0021</v>
      </c>
      <c r="M22" t="str">
        <f t="shared" si="1"/>
        <v>CSCI-202008-0021</v>
      </c>
      <c r="S22">
        <v>180</v>
      </c>
      <c r="T22" t="s">
        <v>5</v>
      </c>
      <c r="U22" t="s">
        <v>336</v>
      </c>
    </row>
    <row r="23" spans="1:21" ht="15.75" x14ac:dyDescent="0.25">
      <c r="A23">
        <v>181</v>
      </c>
      <c r="B23">
        <v>7</v>
      </c>
      <c r="C23">
        <v>6</v>
      </c>
      <c r="D23" t="s">
        <v>17</v>
      </c>
      <c r="E23">
        <v>633</v>
      </c>
      <c r="H23">
        <v>22</v>
      </c>
      <c r="I23" s="1">
        <v>44050.28329861111</v>
      </c>
      <c r="J23" t="s">
        <v>49</v>
      </c>
      <c r="K23">
        <v>202008</v>
      </c>
      <c r="L23" s="2" t="str">
        <f t="shared" si="0"/>
        <v>0022</v>
      </c>
      <c r="M23" t="str">
        <f t="shared" si="1"/>
        <v>CSCI-202008-0022</v>
      </c>
      <c r="S23">
        <v>181</v>
      </c>
      <c r="T23" t="s">
        <v>17</v>
      </c>
      <c r="U23" t="s">
        <v>337</v>
      </c>
    </row>
    <row r="24" spans="1:21" ht="15.75" x14ac:dyDescent="0.25">
      <c r="A24">
        <v>227</v>
      </c>
      <c r="B24">
        <v>7</v>
      </c>
      <c r="C24">
        <v>124</v>
      </c>
      <c r="D24" t="s">
        <v>0</v>
      </c>
      <c r="E24">
        <v>675</v>
      </c>
      <c r="F24" t="s">
        <v>18</v>
      </c>
      <c r="G24" t="s">
        <v>11</v>
      </c>
      <c r="H24">
        <v>23</v>
      </c>
      <c r="I24" s="1">
        <v>44053.102754629632</v>
      </c>
      <c r="J24" t="s">
        <v>49</v>
      </c>
      <c r="K24">
        <v>202008</v>
      </c>
      <c r="L24" s="2" t="str">
        <f t="shared" si="0"/>
        <v>0023</v>
      </c>
      <c r="M24" t="str">
        <f t="shared" si="1"/>
        <v>CSCI-202008-0023</v>
      </c>
      <c r="S24">
        <v>227</v>
      </c>
      <c r="T24" t="s">
        <v>0</v>
      </c>
      <c r="U24" t="s">
        <v>338</v>
      </c>
    </row>
    <row r="25" spans="1:21" ht="15.75" x14ac:dyDescent="0.25">
      <c r="A25">
        <v>235</v>
      </c>
      <c r="B25">
        <v>7</v>
      </c>
      <c r="C25">
        <v>124</v>
      </c>
      <c r="D25" t="s">
        <v>2</v>
      </c>
      <c r="E25">
        <v>643</v>
      </c>
      <c r="H25">
        <v>24</v>
      </c>
      <c r="I25" s="1">
        <v>44053.147569444445</v>
      </c>
      <c r="J25" t="s">
        <v>49</v>
      </c>
      <c r="K25">
        <v>202008</v>
      </c>
      <c r="L25" s="2" t="str">
        <f t="shared" si="0"/>
        <v>0024</v>
      </c>
      <c r="M25" t="str">
        <f t="shared" si="1"/>
        <v>CSCI-202008-0024</v>
      </c>
      <c r="S25">
        <v>235</v>
      </c>
      <c r="T25" t="s">
        <v>2</v>
      </c>
      <c r="U25" t="s">
        <v>339</v>
      </c>
    </row>
    <row r="26" spans="1:21" ht="15.75" x14ac:dyDescent="0.25">
      <c r="A26">
        <v>251</v>
      </c>
      <c r="B26">
        <v>7</v>
      </c>
      <c r="C26">
        <v>65</v>
      </c>
      <c r="D26" t="s">
        <v>0</v>
      </c>
      <c r="E26">
        <v>2913</v>
      </c>
      <c r="F26" t="s">
        <v>19</v>
      </c>
      <c r="G26" t="s">
        <v>7</v>
      </c>
      <c r="H26">
        <v>25</v>
      </c>
      <c r="I26" s="1">
        <v>44053.282129629632</v>
      </c>
      <c r="J26" t="s">
        <v>49</v>
      </c>
      <c r="K26">
        <v>202008</v>
      </c>
      <c r="L26" s="2" t="str">
        <f t="shared" si="0"/>
        <v>0025</v>
      </c>
      <c r="M26" t="str">
        <f t="shared" si="1"/>
        <v>CSCI-202008-0025</v>
      </c>
      <c r="S26">
        <v>251</v>
      </c>
      <c r="T26" t="s">
        <v>0</v>
      </c>
      <c r="U26" t="s">
        <v>340</v>
      </c>
    </row>
    <row r="27" spans="1:21" ht="15.75" x14ac:dyDescent="0.25">
      <c r="A27">
        <v>252</v>
      </c>
      <c r="B27">
        <v>7</v>
      </c>
      <c r="C27">
        <v>65</v>
      </c>
      <c r="D27" t="s">
        <v>0</v>
      </c>
      <c r="E27">
        <v>2913</v>
      </c>
      <c r="F27" t="s">
        <v>20</v>
      </c>
      <c r="H27">
        <v>26</v>
      </c>
      <c r="I27" s="1">
        <v>44053.291238425925</v>
      </c>
      <c r="J27" t="s">
        <v>49</v>
      </c>
      <c r="K27">
        <v>202008</v>
      </c>
      <c r="L27" s="2" t="str">
        <f t="shared" si="0"/>
        <v>0026</v>
      </c>
      <c r="M27" t="str">
        <f t="shared" si="1"/>
        <v>CSCI-202008-0026</v>
      </c>
      <c r="S27">
        <v>252</v>
      </c>
      <c r="T27" t="s">
        <v>0</v>
      </c>
      <c r="U27" t="s">
        <v>341</v>
      </c>
    </row>
    <row r="28" spans="1:21" ht="15.75" x14ac:dyDescent="0.25">
      <c r="A28">
        <v>253</v>
      </c>
      <c r="B28">
        <v>7</v>
      </c>
      <c r="C28">
        <v>65</v>
      </c>
      <c r="D28" t="s">
        <v>0</v>
      </c>
      <c r="E28">
        <v>2913</v>
      </c>
      <c r="F28" t="s">
        <v>19</v>
      </c>
      <c r="G28" t="s">
        <v>7</v>
      </c>
      <c r="H28">
        <v>27</v>
      </c>
      <c r="I28" s="1">
        <v>44053.311122685183</v>
      </c>
      <c r="J28" t="s">
        <v>49</v>
      </c>
      <c r="K28">
        <v>202008</v>
      </c>
      <c r="L28" s="2" t="str">
        <f t="shared" si="0"/>
        <v>0027</v>
      </c>
      <c r="M28" t="str">
        <f t="shared" si="1"/>
        <v>CSCI-202008-0027</v>
      </c>
      <c r="S28">
        <v>253</v>
      </c>
      <c r="T28" t="s">
        <v>0</v>
      </c>
      <c r="U28" t="s">
        <v>342</v>
      </c>
    </row>
    <row r="29" spans="1:21" ht="15.75" x14ac:dyDescent="0.25">
      <c r="A29">
        <v>273</v>
      </c>
      <c r="B29">
        <v>7</v>
      </c>
      <c r="C29">
        <v>20</v>
      </c>
      <c r="D29" t="s">
        <v>0</v>
      </c>
      <c r="E29">
        <v>1759</v>
      </c>
      <c r="F29" t="s">
        <v>21</v>
      </c>
      <c r="H29">
        <v>28</v>
      </c>
      <c r="I29" s="1">
        <v>44054.031631944446</v>
      </c>
      <c r="J29" t="s">
        <v>49</v>
      </c>
      <c r="K29">
        <v>202008</v>
      </c>
      <c r="L29" s="2" t="str">
        <f t="shared" si="0"/>
        <v>0028</v>
      </c>
      <c r="M29" t="str">
        <f t="shared" si="1"/>
        <v>CSCI-202008-0028</v>
      </c>
      <c r="S29">
        <v>273</v>
      </c>
      <c r="T29" t="s">
        <v>0</v>
      </c>
      <c r="U29" t="s">
        <v>343</v>
      </c>
    </row>
    <row r="30" spans="1:21" ht="15.75" x14ac:dyDescent="0.25">
      <c r="A30">
        <v>276</v>
      </c>
      <c r="B30">
        <v>7</v>
      </c>
      <c r="C30">
        <v>20</v>
      </c>
      <c r="D30" t="s">
        <v>17</v>
      </c>
      <c r="E30">
        <v>1759</v>
      </c>
      <c r="H30">
        <v>29</v>
      </c>
      <c r="I30" s="1">
        <v>44054.056967592594</v>
      </c>
      <c r="J30" t="s">
        <v>49</v>
      </c>
      <c r="K30">
        <v>202008</v>
      </c>
      <c r="L30" s="2" t="str">
        <f t="shared" si="0"/>
        <v>0029</v>
      </c>
      <c r="M30" t="str">
        <f t="shared" si="1"/>
        <v>CSCI-202008-0029</v>
      </c>
      <c r="S30">
        <v>276</v>
      </c>
      <c r="T30" t="s">
        <v>17</v>
      </c>
      <c r="U30" t="s">
        <v>344</v>
      </c>
    </row>
    <row r="31" spans="1:21" ht="15.75" x14ac:dyDescent="0.25">
      <c r="A31">
        <v>292</v>
      </c>
      <c r="B31">
        <v>7</v>
      </c>
      <c r="C31">
        <v>20</v>
      </c>
      <c r="D31" t="s">
        <v>17</v>
      </c>
      <c r="E31">
        <v>1759</v>
      </c>
      <c r="H31">
        <v>30</v>
      </c>
      <c r="I31" s="1">
        <v>44054.165902777779</v>
      </c>
      <c r="J31" t="s">
        <v>49</v>
      </c>
      <c r="K31">
        <v>202008</v>
      </c>
      <c r="L31" s="2" t="str">
        <f t="shared" si="0"/>
        <v>0030</v>
      </c>
      <c r="M31" t="str">
        <f t="shared" si="1"/>
        <v>CSCI-202008-0030</v>
      </c>
      <c r="S31">
        <v>292</v>
      </c>
      <c r="T31" t="s">
        <v>17</v>
      </c>
      <c r="U31" t="s">
        <v>345</v>
      </c>
    </row>
    <row r="32" spans="1:21" ht="15.75" x14ac:dyDescent="0.25">
      <c r="A32">
        <v>294</v>
      </c>
      <c r="B32">
        <v>7</v>
      </c>
      <c r="C32">
        <v>20</v>
      </c>
      <c r="D32" t="s">
        <v>17</v>
      </c>
      <c r="E32">
        <v>1759</v>
      </c>
      <c r="H32">
        <v>31</v>
      </c>
      <c r="I32" s="1">
        <v>44054.168043981481</v>
      </c>
      <c r="J32" t="s">
        <v>49</v>
      </c>
      <c r="K32">
        <v>202008</v>
      </c>
      <c r="L32" s="2" t="str">
        <f t="shared" si="0"/>
        <v>0031</v>
      </c>
      <c r="M32" t="str">
        <f t="shared" si="1"/>
        <v>CSCI-202008-0031</v>
      </c>
      <c r="S32">
        <v>294</v>
      </c>
      <c r="T32" t="s">
        <v>17</v>
      </c>
      <c r="U32" t="s">
        <v>346</v>
      </c>
    </row>
    <row r="33" spans="1:21" ht="15.75" x14ac:dyDescent="0.25">
      <c r="A33">
        <v>295</v>
      </c>
      <c r="B33">
        <v>7</v>
      </c>
      <c r="C33">
        <v>20</v>
      </c>
      <c r="D33" t="s">
        <v>0</v>
      </c>
      <c r="E33">
        <v>1759</v>
      </c>
      <c r="F33" t="s">
        <v>22</v>
      </c>
      <c r="G33" t="s">
        <v>11</v>
      </c>
      <c r="H33">
        <v>32</v>
      </c>
      <c r="I33" s="1">
        <v>44054.169525462959</v>
      </c>
      <c r="J33" t="s">
        <v>49</v>
      </c>
      <c r="K33">
        <v>202008</v>
      </c>
      <c r="L33" s="2" t="str">
        <f t="shared" si="0"/>
        <v>0032</v>
      </c>
      <c r="M33" t="str">
        <f t="shared" si="1"/>
        <v>CSCI-202008-0032</v>
      </c>
      <c r="S33">
        <v>295</v>
      </c>
      <c r="T33" t="s">
        <v>0</v>
      </c>
      <c r="U33" t="s">
        <v>347</v>
      </c>
    </row>
    <row r="34" spans="1:21" ht="15.75" x14ac:dyDescent="0.25">
      <c r="A34">
        <v>341</v>
      </c>
      <c r="B34">
        <v>7</v>
      </c>
      <c r="C34">
        <v>11</v>
      </c>
      <c r="D34" t="s">
        <v>17</v>
      </c>
      <c r="E34">
        <v>679</v>
      </c>
      <c r="H34">
        <v>33</v>
      </c>
      <c r="I34" s="1">
        <v>44055.048761574071</v>
      </c>
      <c r="J34" t="s">
        <v>49</v>
      </c>
      <c r="K34">
        <v>202008</v>
      </c>
      <c r="L34" s="2" t="str">
        <f t="shared" si="0"/>
        <v>0033</v>
      </c>
      <c r="M34" t="str">
        <f t="shared" si="1"/>
        <v>CSCI-202008-0033</v>
      </c>
      <c r="S34">
        <v>341</v>
      </c>
      <c r="T34" t="s">
        <v>17</v>
      </c>
      <c r="U34" t="s">
        <v>348</v>
      </c>
    </row>
    <row r="35" spans="1:21" ht="15.75" x14ac:dyDescent="0.25">
      <c r="A35">
        <v>353</v>
      </c>
      <c r="B35">
        <v>7</v>
      </c>
      <c r="C35">
        <v>65</v>
      </c>
      <c r="D35" t="s">
        <v>17</v>
      </c>
      <c r="E35">
        <v>2913</v>
      </c>
      <c r="H35">
        <v>34</v>
      </c>
      <c r="I35" s="1">
        <v>44055.223611111112</v>
      </c>
      <c r="J35" t="s">
        <v>49</v>
      </c>
      <c r="K35">
        <v>202008</v>
      </c>
      <c r="L35" s="2" t="str">
        <f t="shared" si="0"/>
        <v>0034</v>
      </c>
      <c r="M35" t="str">
        <f t="shared" si="1"/>
        <v>CSCI-202008-0034</v>
      </c>
      <c r="S35">
        <v>353</v>
      </c>
      <c r="T35" t="s">
        <v>17</v>
      </c>
      <c r="U35" t="s">
        <v>349</v>
      </c>
    </row>
    <row r="36" spans="1:21" ht="15.75" x14ac:dyDescent="0.25">
      <c r="A36">
        <v>354</v>
      </c>
      <c r="B36">
        <v>7</v>
      </c>
      <c r="C36">
        <v>65</v>
      </c>
      <c r="D36" t="s">
        <v>17</v>
      </c>
      <c r="E36">
        <v>2913</v>
      </c>
      <c r="H36">
        <v>35</v>
      </c>
      <c r="I36" s="1">
        <v>44055.228946759256</v>
      </c>
      <c r="J36" t="s">
        <v>49</v>
      </c>
      <c r="K36">
        <v>202008</v>
      </c>
      <c r="L36" s="2" t="str">
        <f t="shared" si="0"/>
        <v>0035</v>
      </c>
      <c r="M36" t="str">
        <f t="shared" si="1"/>
        <v>CSCI-202008-0035</v>
      </c>
      <c r="S36">
        <v>354</v>
      </c>
      <c r="T36" t="s">
        <v>17</v>
      </c>
      <c r="U36" t="s">
        <v>350</v>
      </c>
    </row>
    <row r="37" spans="1:21" ht="15.75" x14ac:dyDescent="0.25">
      <c r="A37">
        <v>370</v>
      </c>
      <c r="B37">
        <v>7</v>
      </c>
      <c r="C37">
        <v>124</v>
      </c>
      <c r="D37" t="s">
        <v>17</v>
      </c>
      <c r="E37">
        <v>675</v>
      </c>
      <c r="H37">
        <v>36</v>
      </c>
      <c r="I37" s="1">
        <v>44055.313356481478</v>
      </c>
      <c r="J37" t="s">
        <v>49</v>
      </c>
      <c r="K37">
        <v>202008</v>
      </c>
      <c r="L37" s="2" t="str">
        <f t="shared" si="0"/>
        <v>0036</v>
      </c>
      <c r="M37" t="str">
        <f t="shared" si="1"/>
        <v>CSCI-202008-0036</v>
      </c>
      <c r="S37">
        <v>370</v>
      </c>
      <c r="T37" t="s">
        <v>17</v>
      </c>
      <c r="U37" t="s">
        <v>351</v>
      </c>
    </row>
    <row r="38" spans="1:21" ht="15.75" x14ac:dyDescent="0.25">
      <c r="A38">
        <v>376</v>
      </c>
      <c r="B38">
        <v>7</v>
      </c>
      <c r="C38">
        <v>124</v>
      </c>
      <c r="D38" t="s">
        <v>17</v>
      </c>
      <c r="E38">
        <v>675</v>
      </c>
      <c r="H38">
        <v>37</v>
      </c>
      <c r="I38" s="1">
        <v>44055.322708333333</v>
      </c>
      <c r="J38" t="s">
        <v>49</v>
      </c>
      <c r="K38">
        <v>202008</v>
      </c>
      <c r="L38" s="2" t="str">
        <f t="shared" si="0"/>
        <v>0037</v>
      </c>
      <c r="M38" t="str">
        <f t="shared" si="1"/>
        <v>CSCI-202008-0037</v>
      </c>
      <c r="S38">
        <v>376</v>
      </c>
      <c r="T38" t="s">
        <v>17</v>
      </c>
      <c r="U38" t="s">
        <v>352</v>
      </c>
    </row>
    <row r="39" spans="1:21" ht="15.75" x14ac:dyDescent="0.25">
      <c r="A39">
        <v>380</v>
      </c>
      <c r="B39">
        <v>7</v>
      </c>
      <c r="C39">
        <v>6</v>
      </c>
      <c r="D39" t="s">
        <v>17</v>
      </c>
      <c r="E39">
        <v>633</v>
      </c>
      <c r="H39">
        <v>38</v>
      </c>
      <c r="I39" s="1">
        <v>44055.345868055556</v>
      </c>
      <c r="J39" t="s">
        <v>49</v>
      </c>
      <c r="K39">
        <v>202008</v>
      </c>
      <c r="L39" s="2" t="str">
        <f t="shared" si="0"/>
        <v>0038</v>
      </c>
      <c r="M39" t="str">
        <f t="shared" si="1"/>
        <v>CSCI-202008-0038</v>
      </c>
      <c r="S39">
        <v>380</v>
      </c>
      <c r="T39" t="s">
        <v>17</v>
      </c>
      <c r="U39" t="s">
        <v>353</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B39" sqref="B39"/>
    </sheetView>
  </sheetViews>
  <sheetFormatPr defaultRowHeight="15" x14ac:dyDescent="0.25"/>
  <cols>
    <col min="3" max="3" width="52.28515625" bestFit="1" customWidth="1"/>
    <col min="4" max="5" width="14.85546875" bestFit="1" customWidth="1"/>
  </cols>
  <sheetData>
    <row r="1" spans="1:7" x14ac:dyDescent="0.25">
      <c r="A1">
        <v>1</v>
      </c>
      <c r="B1">
        <v>3</v>
      </c>
      <c r="C1" t="s">
        <v>31</v>
      </c>
      <c r="E1" s="1">
        <v>42788.097037037034</v>
      </c>
      <c r="F1" t="s">
        <v>32</v>
      </c>
      <c r="G1" t="s">
        <v>33</v>
      </c>
    </row>
    <row r="2" spans="1:7" x14ac:dyDescent="0.25">
      <c r="A2">
        <v>2</v>
      </c>
      <c r="B2">
        <v>14</v>
      </c>
      <c r="C2" t="s">
        <v>34</v>
      </c>
      <c r="E2" s="1">
        <v>42788.094861111109</v>
      </c>
      <c r="F2" t="s">
        <v>35</v>
      </c>
      <c r="G2" t="s">
        <v>36</v>
      </c>
    </row>
    <row r="3" spans="1:7" x14ac:dyDescent="0.25">
      <c r="A3">
        <v>3</v>
      </c>
      <c r="B3">
        <v>18</v>
      </c>
      <c r="C3" t="s">
        <v>37</v>
      </c>
      <c r="E3" s="1">
        <v>42788.094039351854</v>
      </c>
      <c r="F3" t="s">
        <v>38</v>
      </c>
      <c r="G3" t="s">
        <v>39</v>
      </c>
    </row>
    <row r="4" spans="1:7" x14ac:dyDescent="0.25">
      <c r="A4">
        <v>4</v>
      </c>
      <c r="B4">
        <v>2</v>
      </c>
      <c r="C4" t="s">
        <v>40</v>
      </c>
      <c r="E4" s="1">
        <v>42788.095150462963</v>
      </c>
      <c r="F4" t="s">
        <v>41</v>
      </c>
      <c r="G4" t="s">
        <v>42</v>
      </c>
    </row>
    <row r="5" spans="1:7" x14ac:dyDescent="0.25">
      <c r="A5">
        <v>5</v>
      </c>
      <c r="C5" t="s">
        <v>43</v>
      </c>
      <c r="E5" s="1">
        <v>42788.093715277777</v>
      </c>
      <c r="F5" t="s">
        <v>44</v>
      </c>
      <c r="G5" t="s">
        <v>45</v>
      </c>
    </row>
    <row r="6" spans="1:7" x14ac:dyDescent="0.25">
      <c r="A6">
        <v>6</v>
      </c>
      <c r="B6">
        <v>13</v>
      </c>
      <c r="C6" t="s">
        <v>46</v>
      </c>
      <c r="E6" s="1">
        <v>43220.702499999999</v>
      </c>
      <c r="F6" t="s">
        <v>41</v>
      </c>
      <c r="G6" t="s">
        <v>47</v>
      </c>
    </row>
    <row r="7" spans="1:7" x14ac:dyDescent="0.25">
      <c r="A7">
        <v>7</v>
      </c>
      <c r="B7">
        <v>7</v>
      </c>
      <c r="C7" t="s">
        <v>48</v>
      </c>
      <c r="E7" s="1">
        <v>42788.099560185183</v>
      </c>
      <c r="F7" t="s">
        <v>41</v>
      </c>
      <c r="G7" t="s">
        <v>49</v>
      </c>
    </row>
    <row r="8" spans="1:7" x14ac:dyDescent="0.25">
      <c r="A8">
        <v>8</v>
      </c>
      <c r="C8" t="s">
        <v>50</v>
      </c>
      <c r="E8" s="1">
        <v>42788.092986111114</v>
      </c>
      <c r="F8" t="s">
        <v>41</v>
      </c>
      <c r="G8" t="s">
        <v>51</v>
      </c>
    </row>
    <row r="9" spans="1:7" x14ac:dyDescent="0.25">
      <c r="A9">
        <v>9</v>
      </c>
      <c r="B9">
        <v>8</v>
      </c>
      <c r="C9" t="s">
        <v>52</v>
      </c>
      <c r="E9" s="1">
        <v>42788.091458333336</v>
      </c>
      <c r="F9" t="s">
        <v>53</v>
      </c>
      <c r="G9" t="s">
        <v>54</v>
      </c>
    </row>
    <row r="10" spans="1:7" x14ac:dyDescent="0.25">
      <c r="A10">
        <v>10</v>
      </c>
      <c r="B10">
        <v>26</v>
      </c>
      <c r="C10" t="s">
        <v>55</v>
      </c>
      <c r="E10" s="1">
        <v>42788.091192129628</v>
      </c>
      <c r="F10" t="s">
        <v>56</v>
      </c>
      <c r="G10" t="s">
        <v>57</v>
      </c>
    </row>
    <row r="11" spans="1:7" x14ac:dyDescent="0.25">
      <c r="A11">
        <v>11</v>
      </c>
      <c r="B11">
        <v>5</v>
      </c>
      <c r="C11" t="s">
        <v>58</v>
      </c>
      <c r="E11" s="1">
        <v>42788.090590277781</v>
      </c>
      <c r="F11" t="s">
        <v>41</v>
      </c>
      <c r="G11" t="s">
        <v>59</v>
      </c>
    </row>
    <row r="12" spans="1:7" x14ac:dyDescent="0.25">
      <c r="A12">
        <v>12</v>
      </c>
      <c r="B12">
        <v>20</v>
      </c>
      <c r="C12" t="s">
        <v>60</v>
      </c>
      <c r="E12" s="1">
        <v>42788.089837962965</v>
      </c>
      <c r="F12" t="s">
        <v>61</v>
      </c>
      <c r="G12" t="s">
        <v>62</v>
      </c>
    </row>
    <row r="13" spans="1:7" x14ac:dyDescent="0.25">
      <c r="A13">
        <v>13</v>
      </c>
      <c r="B13">
        <v>1</v>
      </c>
      <c r="C13" t="s">
        <v>63</v>
      </c>
      <c r="E13" s="1">
        <v>42788.089467592596</v>
      </c>
      <c r="F13" t="s">
        <v>61</v>
      </c>
      <c r="G13" t="s">
        <v>64</v>
      </c>
    </row>
    <row r="14" spans="1:7" x14ac:dyDescent="0.25">
      <c r="A14">
        <v>14</v>
      </c>
      <c r="B14">
        <v>11</v>
      </c>
      <c r="C14" t="s">
        <v>65</v>
      </c>
      <c r="E14" s="1">
        <v>42788.10019675926</v>
      </c>
      <c r="F14" t="s">
        <v>66</v>
      </c>
      <c r="G14" t="s">
        <v>67</v>
      </c>
    </row>
    <row r="15" spans="1:7" x14ac:dyDescent="0.25">
      <c r="A15">
        <v>15</v>
      </c>
      <c r="B15">
        <v>10</v>
      </c>
      <c r="C15" t="s">
        <v>68</v>
      </c>
      <c r="E15" s="1">
        <v>42788.088645833333</v>
      </c>
      <c r="F15" t="s">
        <v>69</v>
      </c>
      <c r="G15" t="s">
        <v>70</v>
      </c>
    </row>
    <row r="16" spans="1:7" x14ac:dyDescent="0.25">
      <c r="A16">
        <v>16</v>
      </c>
      <c r="B16">
        <v>17</v>
      </c>
      <c r="C16" t="s">
        <v>71</v>
      </c>
      <c r="E16" s="1">
        <v>42788.087152777778</v>
      </c>
      <c r="F16" t="s">
        <v>72</v>
      </c>
      <c r="G16" t="s">
        <v>73</v>
      </c>
    </row>
    <row r="17" spans="1:7" x14ac:dyDescent="0.25">
      <c r="A17">
        <v>17</v>
      </c>
      <c r="B17">
        <v>6</v>
      </c>
      <c r="C17" t="s">
        <v>74</v>
      </c>
      <c r="E17" s="1">
        <v>42788.086261574077</v>
      </c>
      <c r="F17" t="s">
        <v>75</v>
      </c>
      <c r="G17" t="s">
        <v>76</v>
      </c>
    </row>
    <row r="18" spans="1:7" x14ac:dyDescent="0.25">
      <c r="A18">
        <v>18</v>
      </c>
      <c r="B18">
        <v>16</v>
      </c>
      <c r="C18" t="s">
        <v>77</v>
      </c>
      <c r="E18" s="1">
        <v>42788.085555555554</v>
      </c>
      <c r="F18" t="s">
        <v>78</v>
      </c>
      <c r="G18" t="s">
        <v>79</v>
      </c>
    </row>
    <row r="19" spans="1:7" x14ac:dyDescent="0.25">
      <c r="A19">
        <v>19</v>
      </c>
      <c r="B19">
        <v>12</v>
      </c>
      <c r="C19" t="s">
        <v>80</v>
      </c>
      <c r="E19" s="1">
        <v>42788.100821759261</v>
      </c>
      <c r="F19" t="s">
        <v>41</v>
      </c>
      <c r="G19" t="s">
        <v>81</v>
      </c>
    </row>
    <row r="20" spans="1:7" x14ac:dyDescent="0.25">
      <c r="A20">
        <v>20</v>
      </c>
      <c r="B20">
        <v>21</v>
      </c>
      <c r="C20" t="s">
        <v>82</v>
      </c>
      <c r="E20" s="1">
        <v>42788.272002314814</v>
      </c>
      <c r="F20" t="s">
        <v>41</v>
      </c>
      <c r="G20" t="s">
        <v>83</v>
      </c>
    </row>
    <row r="21" spans="1:7" x14ac:dyDescent="0.25">
      <c r="A21">
        <v>21</v>
      </c>
      <c r="B21">
        <v>23</v>
      </c>
      <c r="C21" t="s">
        <v>84</v>
      </c>
      <c r="D21" s="1">
        <v>42830.326296296298</v>
      </c>
      <c r="E21" s="1">
        <v>42830.326296296298</v>
      </c>
      <c r="G21" t="s">
        <v>85</v>
      </c>
    </row>
    <row r="22" spans="1:7" x14ac:dyDescent="0.25">
      <c r="A22">
        <v>23</v>
      </c>
      <c r="B22">
        <v>22</v>
      </c>
      <c r="C22" t="s">
        <v>86</v>
      </c>
      <c r="D22" s="1">
        <v>42933.325115740743</v>
      </c>
      <c r="E22" s="1">
        <v>42933.325115740743</v>
      </c>
      <c r="G22" t="s">
        <v>87</v>
      </c>
    </row>
    <row r="23" spans="1:7" x14ac:dyDescent="0.25">
      <c r="A23">
        <v>24</v>
      </c>
      <c r="B23">
        <v>9</v>
      </c>
      <c r="C23" t="s">
        <v>88</v>
      </c>
      <c r="D23" s="1">
        <v>43034.033773148149</v>
      </c>
      <c r="E23" s="1">
        <v>43034.033773148149</v>
      </c>
      <c r="G23" t="s">
        <v>89</v>
      </c>
    </row>
    <row r="24" spans="1:7" x14ac:dyDescent="0.25">
      <c r="A24">
        <v>25</v>
      </c>
      <c r="B24">
        <v>25</v>
      </c>
      <c r="C24" t="s">
        <v>90</v>
      </c>
      <c r="D24" s="1">
        <v>43557.560011574074</v>
      </c>
      <c r="E24" s="1">
        <v>43557.560011574074</v>
      </c>
      <c r="G24" t="s">
        <v>91</v>
      </c>
    </row>
    <row r="25" spans="1:7" x14ac:dyDescent="0.25">
      <c r="A25">
        <v>26</v>
      </c>
      <c r="B25">
        <v>24</v>
      </c>
      <c r="C25" t="s">
        <v>92</v>
      </c>
      <c r="D25" s="1">
        <v>43557.560810185183</v>
      </c>
      <c r="E25" s="1">
        <v>43557.560810185183</v>
      </c>
      <c r="G25" t="s">
        <v>93</v>
      </c>
    </row>
    <row r="26" spans="1:7" x14ac:dyDescent="0.25">
      <c r="A26">
        <v>29</v>
      </c>
      <c r="C26" t="s">
        <v>94</v>
      </c>
      <c r="D26" s="1">
        <v>43802.376759259256</v>
      </c>
      <c r="E26" s="1">
        <v>43802.376759259256</v>
      </c>
      <c r="G26" t="s">
        <v>95</v>
      </c>
    </row>
    <row r="27" spans="1:7" x14ac:dyDescent="0.25">
      <c r="A27">
        <v>30</v>
      </c>
      <c r="C27" t="s">
        <v>96</v>
      </c>
      <c r="D27" s="1">
        <v>43908.492673611108</v>
      </c>
      <c r="E27" s="1">
        <v>43908.492673611108</v>
      </c>
      <c r="F27" t="s">
        <v>97</v>
      </c>
    </row>
    <row r="28" spans="1:7" x14ac:dyDescent="0.25">
      <c r="A28">
        <v>31</v>
      </c>
      <c r="C28" t="s">
        <v>98</v>
      </c>
      <c r="D28" s="1">
        <v>44032.418078703704</v>
      </c>
      <c r="E28" s="1">
        <v>44032.418078703704</v>
      </c>
      <c r="F28"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7"/>
  <sheetViews>
    <sheetView tabSelected="1" workbookViewId="0">
      <selection activeCell="A10" sqref="A10"/>
    </sheetView>
  </sheetViews>
  <sheetFormatPr defaultRowHeight="15" x14ac:dyDescent="0.25"/>
  <cols>
    <col min="2" max="2" width="12.5703125" bestFit="1" customWidth="1"/>
    <col min="3" max="3" width="9.5703125" bestFit="1" customWidth="1"/>
    <col min="4" max="4" width="17" bestFit="1" customWidth="1"/>
    <col min="5" max="5" width="14.85546875" bestFit="1" customWidth="1"/>
    <col min="6" max="6" width="40" bestFit="1" customWidth="1"/>
    <col min="7" max="7" width="11.28515625" bestFit="1" customWidth="1"/>
    <col min="8" max="10" width="27.7109375" customWidth="1"/>
    <col min="11" max="11" width="12.28515625" bestFit="1" customWidth="1"/>
    <col min="12" max="12" width="15" bestFit="1" customWidth="1"/>
    <col min="16" max="16" width="14.28515625" bestFit="1" customWidth="1"/>
    <col min="17" max="17" width="16.5703125" bestFit="1" customWidth="1"/>
    <col min="18" max="18" width="11.5703125" bestFit="1" customWidth="1"/>
    <col min="19" max="19" width="14.140625" bestFit="1" customWidth="1"/>
    <col min="20" max="20" width="6.7109375" bestFit="1" customWidth="1"/>
    <col min="21" max="21" width="46.5703125" bestFit="1" customWidth="1"/>
    <col min="23" max="23" width="22.140625" bestFit="1" customWidth="1"/>
    <col min="24" max="24" width="10.85546875" bestFit="1" customWidth="1"/>
    <col min="25" max="25" width="10.140625" bestFit="1" customWidth="1"/>
    <col min="26" max="26" width="6.28515625" bestFit="1" customWidth="1"/>
    <col min="27" max="27" width="16.42578125" bestFit="1" customWidth="1"/>
    <col min="28" max="28" width="13.140625" bestFit="1" customWidth="1"/>
  </cols>
  <sheetData>
    <row r="1" spans="1:28" ht="15.75" customHeight="1" x14ac:dyDescent="0.25">
      <c r="A1" s="3" t="s">
        <v>23</v>
      </c>
      <c r="B1" s="3" t="s">
        <v>163</v>
      </c>
      <c r="C1" s="3" t="s">
        <v>164</v>
      </c>
      <c r="D1" s="3" t="s">
        <v>165</v>
      </c>
      <c r="E1" s="3" t="s">
        <v>166</v>
      </c>
      <c r="F1" s="3" t="s">
        <v>167</v>
      </c>
      <c r="G1" s="3" t="s">
        <v>168</v>
      </c>
      <c r="H1" s="3" t="s">
        <v>355</v>
      </c>
      <c r="I1" s="3"/>
      <c r="J1" s="3" t="s">
        <v>356</v>
      </c>
      <c r="K1" s="3" t="s">
        <v>169</v>
      </c>
      <c r="L1" s="3" t="s">
        <v>170</v>
      </c>
      <c r="M1" s="3" t="s">
        <v>171</v>
      </c>
      <c r="N1" s="3" t="s">
        <v>172</v>
      </c>
      <c r="O1" s="3" t="s">
        <v>173</v>
      </c>
      <c r="P1" s="3" t="s">
        <v>174</v>
      </c>
      <c r="Q1" s="3" t="s">
        <v>175</v>
      </c>
      <c r="R1" s="3" t="s">
        <v>176</v>
      </c>
      <c r="S1" s="3" t="s">
        <v>177</v>
      </c>
      <c r="T1" s="3" t="s">
        <v>178</v>
      </c>
      <c r="U1" s="3" t="s">
        <v>179</v>
      </c>
      <c r="V1" s="3" t="s">
        <v>180</v>
      </c>
      <c r="W1" s="3" t="s">
        <v>181</v>
      </c>
      <c r="X1" s="3" t="s">
        <v>182</v>
      </c>
      <c r="Y1" s="3" t="s">
        <v>183</v>
      </c>
      <c r="Z1" s="3" t="s">
        <v>184</v>
      </c>
      <c r="AA1" s="4" t="s">
        <v>315</v>
      </c>
      <c r="AB1" s="4" t="s">
        <v>354</v>
      </c>
    </row>
    <row r="2" spans="1:28" x14ac:dyDescent="0.25">
      <c r="A2" s="5">
        <v>35</v>
      </c>
      <c r="B2" s="5">
        <v>22</v>
      </c>
      <c r="C2" s="5">
        <v>1</v>
      </c>
      <c r="D2" s="3"/>
      <c r="E2" s="3"/>
      <c r="F2" s="3"/>
      <c r="G2" s="5">
        <v>3179.06</v>
      </c>
      <c r="H2" s="3">
        <f>G2*C2</f>
        <v>3179.06</v>
      </c>
      <c r="I2" s="3">
        <f>ROUND(J2/C2,2)</f>
        <v>3179.06</v>
      </c>
      <c r="J2" s="3">
        <f>H2</f>
        <v>3179.06</v>
      </c>
      <c r="K2" s="3" t="s">
        <v>99</v>
      </c>
      <c r="L2" s="3" t="s">
        <v>105</v>
      </c>
      <c r="M2" s="3" t="s">
        <v>49</v>
      </c>
      <c r="N2" s="3"/>
      <c r="O2" s="3" t="s">
        <v>49</v>
      </c>
      <c r="P2" s="3" t="s">
        <v>103</v>
      </c>
      <c r="Q2" s="3" t="s">
        <v>187</v>
      </c>
      <c r="R2" s="3" t="s">
        <v>101</v>
      </c>
      <c r="S2" s="3" t="s">
        <v>49</v>
      </c>
      <c r="T2" s="3" t="s">
        <v>185</v>
      </c>
      <c r="U2" s="3" t="s">
        <v>106</v>
      </c>
      <c r="V2" s="3" t="s">
        <v>117</v>
      </c>
      <c r="W2" s="3" t="s">
        <v>202</v>
      </c>
      <c r="X2" s="3" t="s">
        <v>189</v>
      </c>
      <c r="Y2" s="3" t="s">
        <v>196</v>
      </c>
      <c r="Z2" s="3" t="s">
        <v>107</v>
      </c>
      <c r="AA2" t="str">
        <f>VLOOKUP(B2,Sheet1!$S$2:$U$39,3,FALSE)</f>
        <v>CSCI-202008-0002</v>
      </c>
      <c r="AB2" t="str">
        <f>VLOOKUP(B2,Sheet1!$S$2:$U$39,2,FALSE)</f>
        <v>Approved</v>
      </c>
    </row>
    <row r="3" spans="1:28" x14ac:dyDescent="0.25">
      <c r="A3" s="5">
        <v>36</v>
      </c>
      <c r="B3" s="5">
        <v>22</v>
      </c>
      <c r="C3" s="5">
        <v>1</v>
      </c>
      <c r="D3" s="3"/>
      <c r="E3" s="3"/>
      <c r="F3" s="3"/>
      <c r="G3" s="5">
        <v>4991.5600000000004</v>
      </c>
      <c r="H3" s="3">
        <f t="shared" ref="H3:H9" si="0">G3*C3</f>
        <v>4991.5600000000004</v>
      </c>
      <c r="I3" s="3">
        <f t="shared" ref="I3:I47" si="1">ROUND(J3/C3,2)</f>
        <v>4991.5600000000004</v>
      </c>
      <c r="J3" s="3">
        <f t="shared" ref="J3:J9" si="2">H3</f>
        <v>4991.5600000000004</v>
      </c>
      <c r="K3" s="3" t="s">
        <v>99</v>
      </c>
      <c r="L3" s="3" t="s">
        <v>108</v>
      </c>
      <c r="M3" s="3" t="s">
        <v>49</v>
      </c>
      <c r="N3" s="3"/>
      <c r="O3" s="3" t="s">
        <v>49</v>
      </c>
      <c r="P3" s="3" t="s">
        <v>103</v>
      </c>
      <c r="Q3" s="3" t="s">
        <v>187</v>
      </c>
      <c r="R3" s="3" t="s">
        <v>101</v>
      </c>
      <c r="S3" s="3" t="s">
        <v>49</v>
      </c>
      <c r="T3" s="3" t="s">
        <v>185</v>
      </c>
      <c r="U3" s="3" t="s">
        <v>106</v>
      </c>
      <c r="V3" s="3" t="s">
        <v>118</v>
      </c>
      <c r="W3" s="3" t="s">
        <v>202</v>
      </c>
      <c r="X3" s="3" t="s">
        <v>189</v>
      </c>
      <c r="Y3" s="3" t="s">
        <v>196</v>
      </c>
      <c r="Z3" s="3" t="s">
        <v>107</v>
      </c>
      <c r="AA3" t="str">
        <f>VLOOKUP(B3,Sheet1!$S$2:$U$39,3,FALSE)</f>
        <v>CSCI-202008-0002</v>
      </c>
      <c r="AB3" t="str">
        <f>VLOOKUP(B3,Sheet1!$S$2:$U$39,2,FALSE)</f>
        <v>Approved</v>
      </c>
    </row>
    <row r="4" spans="1:28" x14ac:dyDescent="0.25">
      <c r="A4" s="5">
        <v>37</v>
      </c>
      <c r="B4" s="5">
        <v>22</v>
      </c>
      <c r="C4" s="5">
        <v>1</v>
      </c>
      <c r="D4" s="3"/>
      <c r="E4" s="3"/>
      <c r="F4" s="3"/>
      <c r="G4" s="5">
        <v>5699.06</v>
      </c>
      <c r="H4" s="3">
        <f t="shared" si="0"/>
        <v>5699.06</v>
      </c>
      <c r="I4" s="3">
        <f t="shared" si="1"/>
        <v>5699.06</v>
      </c>
      <c r="J4" s="3">
        <f t="shared" si="2"/>
        <v>5699.06</v>
      </c>
      <c r="K4" s="3" t="s">
        <v>99</v>
      </c>
      <c r="L4" s="3" t="s">
        <v>109</v>
      </c>
      <c r="M4" s="3" t="s">
        <v>49</v>
      </c>
      <c r="N4" s="3"/>
      <c r="O4" s="3" t="s">
        <v>49</v>
      </c>
      <c r="P4" s="3" t="s">
        <v>103</v>
      </c>
      <c r="Q4" s="3" t="s">
        <v>187</v>
      </c>
      <c r="R4" s="3" t="s">
        <v>101</v>
      </c>
      <c r="S4" s="3" t="s">
        <v>49</v>
      </c>
      <c r="T4" s="3" t="s">
        <v>185</v>
      </c>
      <c r="U4" s="3" t="s">
        <v>106</v>
      </c>
      <c r="V4" s="3" t="s">
        <v>119</v>
      </c>
      <c r="W4" s="3" t="s">
        <v>202</v>
      </c>
      <c r="X4" s="3" t="s">
        <v>189</v>
      </c>
      <c r="Y4" s="3" t="s">
        <v>196</v>
      </c>
      <c r="Z4" s="3" t="s">
        <v>107</v>
      </c>
      <c r="AA4" t="str">
        <f>VLOOKUP(B4,Sheet1!$S$2:$U$39,3,FALSE)</f>
        <v>CSCI-202008-0002</v>
      </c>
      <c r="AB4" t="str">
        <f>VLOOKUP(B4,Sheet1!$S$2:$U$39,2,FALSE)</f>
        <v>Approved</v>
      </c>
    </row>
    <row r="5" spans="1:28" x14ac:dyDescent="0.25">
      <c r="A5" s="5">
        <v>38</v>
      </c>
      <c r="B5" s="5">
        <v>22</v>
      </c>
      <c r="C5" s="5">
        <v>1</v>
      </c>
      <c r="D5" s="3"/>
      <c r="E5" s="3"/>
      <c r="F5" s="3"/>
      <c r="G5" s="5">
        <v>5699.06</v>
      </c>
      <c r="H5" s="3">
        <f t="shared" si="0"/>
        <v>5699.06</v>
      </c>
      <c r="I5" s="3">
        <f t="shared" si="1"/>
        <v>5699.06</v>
      </c>
      <c r="J5" s="3">
        <f t="shared" si="2"/>
        <v>5699.06</v>
      </c>
      <c r="K5" s="3" t="s">
        <v>99</v>
      </c>
      <c r="L5" s="3" t="s">
        <v>110</v>
      </c>
      <c r="M5" s="3" t="s">
        <v>49</v>
      </c>
      <c r="N5" s="3"/>
      <c r="O5" s="3" t="s">
        <v>49</v>
      </c>
      <c r="P5" s="3" t="s">
        <v>103</v>
      </c>
      <c r="Q5" s="3" t="s">
        <v>187</v>
      </c>
      <c r="R5" s="3" t="s">
        <v>101</v>
      </c>
      <c r="S5" s="3" t="s">
        <v>49</v>
      </c>
      <c r="T5" s="3" t="s">
        <v>185</v>
      </c>
      <c r="U5" s="3" t="s">
        <v>106</v>
      </c>
      <c r="V5" s="3" t="s">
        <v>120</v>
      </c>
      <c r="W5" s="3" t="s">
        <v>202</v>
      </c>
      <c r="X5" s="3" t="s">
        <v>189</v>
      </c>
      <c r="Y5" s="3" t="s">
        <v>196</v>
      </c>
      <c r="Z5" s="3" t="s">
        <v>107</v>
      </c>
      <c r="AA5" t="str">
        <f>VLOOKUP(B5,Sheet1!$S$2:$U$39,3,FALSE)</f>
        <v>CSCI-202008-0002</v>
      </c>
      <c r="AB5" t="str">
        <f>VLOOKUP(B5,Sheet1!$S$2:$U$39,2,FALSE)</f>
        <v>Approved</v>
      </c>
    </row>
    <row r="6" spans="1:28" x14ac:dyDescent="0.25">
      <c r="A6" s="5">
        <v>39</v>
      </c>
      <c r="B6" s="5">
        <v>22</v>
      </c>
      <c r="C6" s="5">
        <v>1</v>
      </c>
      <c r="D6" s="3"/>
      <c r="E6" s="3"/>
      <c r="F6" s="3"/>
      <c r="G6" s="5">
        <v>2389.06</v>
      </c>
      <c r="H6" s="3">
        <f t="shared" si="0"/>
        <v>2389.06</v>
      </c>
      <c r="I6" s="3">
        <f t="shared" si="1"/>
        <v>2389.06</v>
      </c>
      <c r="J6" s="3">
        <f t="shared" si="2"/>
        <v>2389.06</v>
      </c>
      <c r="K6" s="3" t="s">
        <v>99</v>
      </c>
      <c r="L6" s="3" t="s">
        <v>121</v>
      </c>
      <c r="M6" s="3" t="s">
        <v>49</v>
      </c>
      <c r="N6" s="3"/>
      <c r="O6" s="3" t="s">
        <v>49</v>
      </c>
      <c r="P6" s="3" t="s">
        <v>103</v>
      </c>
      <c r="Q6" s="3" t="s">
        <v>187</v>
      </c>
      <c r="R6" s="3" t="s">
        <v>101</v>
      </c>
      <c r="S6" s="3" t="s">
        <v>49</v>
      </c>
      <c r="T6" s="3" t="s">
        <v>185</v>
      </c>
      <c r="U6" s="3" t="s">
        <v>106</v>
      </c>
      <c r="V6" s="3" t="s">
        <v>122</v>
      </c>
      <c r="W6" s="3" t="s">
        <v>202</v>
      </c>
      <c r="X6" s="3" t="s">
        <v>189</v>
      </c>
      <c r="Y6" s="3" t="s">
        <v>196</v>
      </c>
      <c r="Z6" s="3" t="s">
        <v>107</v>
      </c>
      <c r="AA6" t="str">
        <f>VLOOKUP(B6,Sheet1!$S$2:$U$39,3,FALSE)</f>
        <v>CSCI-202008-0002</v>
      </c>
      <c r="AB6" t="str">
        <f>VLOOKUP(B6,Sheet1!$S$2:$U$39,2,FALSE)</f>
        <v>Approved</v>
      </c>
    </row>
    <row r="7" spans="1:28" x14ac:dyDescent="0.25">
      <c r="A7" s="5">
        <v>40</v>
      </c>
      <c r="B7" s="5">
        <v>22</v>
      </c>
      <c r="C7" s="5">
        <v>1</v>
      </c>
      <c r="D7" s="3"/>
      <c r="E7" s="3"/>
      <c r="F7" s="3"/>
      <c r="G7" s="5">
        <v>5950</v>
      </c>
      <c r="H7" s="3">
        <f t="shared" si="0"/>
        <v>5950</v>
      </c>
      <c r="I7" s="3">
        <f t="shared" si="1"/>
        <v>5950</v>
      </c>
      <c r="J7" s="3">
        <f t="shared" si="2"/>
        <v>5950</v>
      </c>
      <c r="K7" s="3" t="s">
        <v>99</v>
      </c>
      <c r="L7" s="3" t="s">
        <v>111</v>
      </c>
      <c r="M7" s="3" t="s">
        <v>49</v>
      </c>
      <c r="N7" s="3"/>
      <c r="O7" s="3" t="s">
        <v>49</v>
      </c>
      <c r="P7" s="3" t="s">
        <v>103</v>
      </c>
      <c r="Q7" s="3" t="s">
        <v>187</v>
      </c>
      <c r="R7" s="3" t="s">
        <v>101</v>
      </c>
      <c r="S7" s="3" t="s">
        <v>49</v>
      </c>
      <c r="T7" s="3" t="s">
        <v>185</v>
      </c>
      <c r="U7" s="3" t="s">
        <v>112</v>
      </c>
      <c r="V7" s="3" t="s">
        <v>123</v>
      </c>
      <c r="W7" s="3" t="s">
        <v>202</v>
      </c>
      <c r="X7" s="3" t="s">
        <v>189</v>
      </c>
      <c r="Y7" s="3" t="s">
        <v>196</v>
      </c>
      <c r="Z7" s="3" t="s">
        <v>107</v>
      </c>
      <c r="AA7" t="str">
        <f>VLOOKUP(B7,Sheet1!$S$2:$U$39,3,FALSE)</f>
        <v>CSCI-202008-0002</v>
      </c>
      <c r="AB7" t="str">
        <f>VLOOKUP(B7,Sheet1!$S$2:$U$39,2,FALSE)</f>
        <v>Approved</v>
      </c>
    </row>
    <row r="8" spans="1:28" x14ac:dyDescent="0.25">
      <c r="A8" s="5">
        <v>41</v>
      </c>
      <c r="B8" s="5">
        <v>22</v>
      </c>
      <c r="C8" s="5">
        <v>1</v>
      </c>
      <c r="D8" s="3"/>
      <c r="E8" s="3"/>
      <c r="F8" s="3"/>
      <c r="G8" s="5">
        <v>1500</v>
      </c>
      <c r="H8" s="3">
        <f t="shared" si="0"/>
        <v>1500</v>
      </c>
      <c r="I8" s="3">
        <f t="shared" si="1"/>
        <v>1500</v>
      </c>
      <c r="J8" s="3">
        <f t="shared" si="2"/>
        <v>1500</v>
      </c>
      <c r="K8" s="3" t="s">
        <v>99</v>
      </c>
      <c r="L8" s="3" t="s">
        <v>113</v>
      </c>
      <c r="M8" s="3" t="s">
        <v>49</v>
      </c>
      <c r="N8" s="3"/>
      <c r="O8" s="3" t="s">
        <v>49</v>
      </c>
      <c r="P8" s="3" t="s">
        <v>103</v>
      </c>
      <c r="Q8" s="3" t="s">
        <v>187</v>
      </c>
      <c r="R8" s="3" t="s">
        <v>101</v>
      </c>
      <c r="S8" s="3" t="s">
        <v>49</v>
      </c>
      <c r="T8" s="3" t="s">
        <v>185</v>
      </c>
      <c r="U8" s="3" t="s">
        <v>114</v>
      </c>
      <c r="V8" s="3" t="s">
        <v>124</v>
      </c>
      <c r="W8" s="3" t="s">
        <v>202</v>
      </c>
      <c r="X8" s="3" t="s">
        <v>189</v>
      </c>
      <c r="Y8" s="3" t="s">
        <v>196</v>
      </c>
      <c r="Z8" s="3" t="s">
        <v>107</v>
      </c>
      <c r="AA8" t="str">
        <f>VLOOKUP(B8,Sheet1!$S$2:$U$39,3,FALSE)</f>
        <v>CSCI-202008-0002</v>
      </c>
      <c r="AB8" t="str">
        <f>VLOOKUP(B8,Sheet1!$S$2:$U$39,2,FALSE)</f>
        <v>Approved</v>
      </c>
    </row>
    <row r="9" spans="1:28" x14ac:dyDescent="0.25">
      <c r="A9" s="5">
        <v>42</v>
      </c>
      <c r="B9" s="5">
        <v>22</v>
      </c>
      <c r="C9" s="5">
        <v>1</v>
      </c>
      <c r="D9" s="3"/>
      <c r="E9" s="3"/>
      <c r="F9" s="3"/>
      <c r="G9" s="5">
        <v>1770</v>
      </c>
      <c r="H9" s="3">
        <f t="shared" si="0"/>
        <v>1770</v>
      </c>
      <c r="I9" s="3">
        <f t="shared" si="1"/>
        <v>1770</v>
      </c>
      <c r="J9" s="3">
        <f t="shared" si="2"/>
        <v>1770</v>
      </c>
      <c r="K9" s="3" t="s">
        <v>99</v>
      </c>
      <c r="L9" s="3" t="s">
        <v>115</v>
      </c>
      <c r="M9" s="3" t="s">
        <v>49</v>
      </c>
      <c r="N9" s="3"/>
      <c r="O9" s="3" t="s">
        <v>49</v>
      </c>
      <c r="P9" s="3" t="s">
        <v>103</v>
      </c>
      <c r="Q9" s="3" t="s">
        <v>187</v>
      </c>
      <c r="R9" s="3" t="s">
        <v>101</v>
      </c>
      <c r="S9" s="3" t="s">
        <v>49</v>
      </c>
      <c r="T9" s="3" t="s">
        <v>185</v>
      </c>
      <c r="U9" s="3" t="s">
        <v>116</v>
      </c>
      <c r="V9" s="3" t="s">
        <v>124</v>
      </c>
      <c r="W9" s="3" t="s">
        <v>202</v>
      </c>
      <c r="X9" s="3" t="s">
        <v>189</v>
      </c>
      <c r="Y9" s="3" t="s">
        <v>196</v>
      </c>
      <c r="Z9" s="3" t="s">
        <v>107</v>
      </c>
      <c r="AA9" t="str">
        <f>VLOOKUP(B9,Sheet1!$S$2:$U$39,3,FALSE)</f>
        <v>CSCI-202008-0002</v>
      </c>
      <c r="AB9" t="str">
        <f>VLOOKUP(B9,Sheet1!$S$2:$U$39,2,FALSE)</f>
        <v>Approved</v>
      </c>
    </row>
    <row r="10" spans="1:28" x14ac:dyDescent="0.25">
      <c r="A10" s="5">
        <v>74</v>
      </c>
      <c r="B10" s="5">
        <v>51</v>
      </c>
      <c r="C10" s="5">
        <v>1</v>
      </c>
      <c r="D10" s="3" t="s">
        <v>128</v>
      </c>
      <c r="E10" s="3" t="s">
        <v>207</v>
      </c>
      <c r="F10" s="3" t="s">
        <v>129</v>
      </c>
      <c r="G10" s="5">
        <v>328571.44</v>
      </c>
      <c r="H10" s="3">
        <f>G10*C10</f>
        <v>328571.44</v>
      </c>
      <c r="I10" s="3">
        <f t="shared" si="1"/>
        <v>368000.01</v>
      </c>
      <c r="J10" s="3">
        <f>ROUND(H10*1.12,2)</f>
        <v>368000.01</v>
      </c>
      <c r="K10" s="3" t="s">
        <v>102</v>
      </c>
      <c r="L10" s="3" t="s">
        <v>130</v>
      </c>
      <c r="M10" s="3" t="s">
        <v>49</v>
      </c>
      <c r="N10" s="3"/>
      <c r="O10" s="3" t="s">
        <v>49</v>
      </c>
      <c r="P10" s="3" t="s">
        <v>100</v>
      </c>
      <c r="Q10" s="3" t="s">
        <v>187</v>
      </c>
      <c r="R10" s="3" t="s">
        <v>126</v>
      </c>
      <c r="S10" s="3" t="s">
        <v>49</v>
      </c>
      <c r="T10" s="3" t="s">
        <v>185</v>
      </c>
      <c r="U10" s="3" t="s">
        <v>131</v>
      </c>
      <c r="V10" s="3" t="s">
        <v>132</v>
      </c>
      <c r="W10" s="3" t="s">
        <v>202</v>
      </c>
      <c r="X10" s="3" t="s">
        <v>189</v>
      </c>
      <c r="Y10" s="3" t="s">
        <v>205</v>
      </c>
      <c r="Z10" s="3"/>
      <c r="AA10" t="str">
        <f>VLOOKUP(B10,Sheet1!$S$2:$U$39,3,FALSE)</f>
        <v>CSCI-202008-0005</v>
      </c>
      <c r="AB10" t="str">
        <f>VLOOKUP(B10,Sheet1!$S$2:$U$39,2,FALSE)</f>
        <v>Approved</v>
      </c>
    </row>
    <row r="11" spans="1:28" x14ac:dyDescent="0.25">
      <c r="A11" s="5">
        <v>114</v>
      </c>
      <c r="B11" s="5">
        <v>78</v>
      </c>
      <c r="C11" s="5">
        <v>3</v>
      </c>
      <c r="D11" s="3" t="s">
        <v>104</v>
      </c>
      <c r="E11" s="3" t="s">
        <v>209</v>
      </c>
      <c r="F11" s="3" t="s">
        <v>134</v>
      </c>
      <c r="G11" s="5">
        <v>13482.14</v>
      </c>
      <c r="H11" s="3">
        <f t="shared" ref="H11:H14" si="3">G11*C11</f>
        <v>40446.42</v>
      </c>
      <c r="I11" s="3">
        <f t="shared" si="1"/>
        <v>15100</v>
      </c>
      <c r="J11" s="3">
        <f>ROUND(H11*1.12,2)</f>
        <v>45299.99</v>
      </c>
      <c r="K11" s="3" t="s">
        <v>99</v>
      </c>
      <c r="L11" s="3" t="s">
        <v>135</v>
      </c>
      <c r="M11" s="3" t="s">
        <v>49</v>
      </c>
      <c r="N11" s="3"/>
      <c r="O11" s="3" t="s">
        <v>49</v>
      </c>
      <c r="P11" s="3" t="s">
        <v>100</v>
      </c>
      <c r="Q11" s="3" t="s">
        <v>187</v>
      </c>
      <c r="R11" s="3" t="s">
        <v>101</v>
      </c>
      <c r="S11" s="3" t="s">
        <v>49</v>
      </c>
      <c r="T11" s="3" t="s">
        <v>188</v>
      </c>
      <c r="U11" s="3" t="s">
        <v>136</v>
      </c>
      <c r="V11" s="3" t="s">
        <v>137</v>
      </c>
      <c r="W11" s="3"/>
      <c r="X11" s="3" t="s">
        <v>189</v>
      </c>
      <c r="Y11" s="3" t="s">
        <v>196</v>
      </c>
      <c r="Z11" s="3"/>
      <c r="AA11" t="str">
        <f>VLOOKUP(B11,Sheet1!$S$2:$U$39,3,FALSE)</f>
        <v>CSCI-202008-0007</v>
      </c>
      <c r="AB11" t="str">
        <f>VLOOKUP(B11,Sheet1!$S$2:$U$39,2,FALSE)</f>
        <v>Review Again</v>
      </c>
    </row>
    <row r="12" spans="1:28" x14ac:dyDescent="0.25">
      <c r="A12" s="5">
        <v>263</v>
      </c>
      <c r="B12" s="5">
        <v>177</v>
      </c>
      <c r="C12" s="5">
        <v>509</v>
      </c>
      <c r="D12" s="3" t="s">
        <v>140</v>
      </c>
      <c r="E12" s="3"/>
      <c r="F12" s="3"/>
      <c r="G12" s="5">
        <v>1606.7</v>
      </c>
      <c r="H12" s="3">
        <f t="shared" si="3"/>
        <v>817810.3</v>
      </c>
      <c r="I12" s="3">
        <f t="shared" si="1"/>
        <v>1799.5</v>
      </c>
      <c r="J12" s="3">
        <f t="shared" ref="J12:J13" si="4">ROUND(H12*1.12,2)</f>
        <v>915947.54</v>
      </c>
      <c r="K12" s="3" t="s">
        <v>102</v>
      </c>
      <c r="L12" s="3"/>
      <c r="M12" s="3"/>
      <c r="N12" s="3"/>
      <c r="O12" s="3"/>
      <c r="P12" s="3" t="s">
        <v>103</v>
      </c>
      <c r="Q12" s="3" t="s">
        <v>187</v>
      </c>
      <c r="R12" s="3" t="s">
        <v>101</v>
      </c>
      <c r="S12" s="3" t="s">
        <v>49</v>
      </c>
      <c r="T12" s="3"/>
      <c r="U12" s="3" t="s">
        <v>141</v>
      </c>
      <c r="V12" s="3" t="s">
        <v>224</v>
      </c>
      <c r="W12" s="3"/>
      <c r="X12" s="3" t="s">
        <v>189</v>
      </c>
      <c r="Y12" s="3" t="s">
        <v>196</v>
      </c>
      <c r="Z12" s="3"/>
      <c r="AA12" t="str">
        <f>VLOOKUP(B12,Sheet1!$S$2:$U$39,3,FALSE)</f>
        <v>CSCI-202008-0020</v>
      </c>
      <c r="AB12" t="str">
        <f>VLOOKUP(B12,Sheet1!$S$2:$U$39,2,FALSE)</f>
        <v>Review Again</v>
      </c>
    </row>
    <row r="13" spans="1:28" x14ac:dyDescent="0.25">
      <c r="A13" s="5">
        <v>267</v>
      </c>
      <c r="B13" s="5">
        <v>180</v>
      </c>
      <c r="C13" s="5">
        <v>1</v>
      </c>
      <c r="D13" s="3"/>
      <c r="E13" s="3"/>
      <c r="F13" s="3"/>
      <c r="G13" s="5">
        <v>22857.14</v>
      </c>
      <c r="H13" s="3">
        <f t="shared" si="3"/>
        <v>22857.14</v>
      </c>
      <c r="I13" s="3">
        <f t="shared" si="1"/>
        <v>25600</v>
      </c>
      <c r="J13" s="3">
        <f t="shared" si="4"/>
        <v>25600</v>
      </c>
      <c r="K13" s="3" t="s">
        <v>99</v>
      </c>
      <c r="L13" s="3" t="s">
        <v>142</v>
      </c>
      <c r="M13" s="3" t="s">
        <v>49</v>
      </c>
      <c r="N13" s="3"/>
      <c r="O13" s="3" t="s">
        <v>49</v>
      </c>
      <c r="P13" s="3" t="s">
        <v>103</v>
      </c>
      <c r="Q13" s="3" t="s">
        <v>187</v>
      </c>
      <c r="R13" s="3" t="s">
        <v>101</v>
      </c>
      <c r="S13" s="3" t="s">
        <v>49</v>
      </c>
      <c r="T13" s="3" t="s">
        <v>188</v>
      </c>
      <c r="U13" s="3" t="s">
        <v>143</v>
      </c>
      <c r="V13" s="3" t="s">
        <v>144</v>
      </c>
      <c r="W13" s="3"/>
      <c r="X13" s="3" t="s">
        <v>189</v>
      </c>
      <c r="Y13" s="3" t="s">
        <v>196</v>
      </c>
      <c r="Z13" s="3"/>
      <c r="AA13" t="str">
        <f>VLOOKUP(B13,Sheet1!$S$2:$U$39,3,FALSE)</f>
        <v>CSCI-202008-0021</v>
      </c>
      <c r="AB13" t="str">
        <f>VLOOKUP(B13,Sheet1!$S$2:$U$39,2,FALSE)</f>
        <v>Review Again</v>
      </c>
    </row>
    <row r="14" spans="1:28" x14ac:dyDescent="0.25">
      <c r="A14" s="5">
        <v>268</v>
      </c>
      <c r="B14" s="5">
        <v>181</v>
      </c>
      <c r="C14" s="5">
        <v>233599</v>
      </c>
      <c r="D14" s="3"/>
      <c r="E14" s="3"/>
      <c r="F14" s="3"/>
      <c r="G14" s="5">
        <v>2.77</v>
      </c>
      <c r="H14" s="3">
        <f t="shared" si="3"/>
        <v>647069.23</v>
      </c>
      <c r="I14" s="3">
        <f t="shared" si="1"/>
        <v>3.1</v>
      </c>
      <c r="J14" s="3">
        <f>ROUND(H14*1.12,2)</f>
        <v>724717.54</v>
      </c>
      <c r="K14" s="3" t="s">
        <v>99</v>
      </c>
      <c r="L14" s="3" t="s">
        <v>145</v>
      </c>
      <c r="M14" s="3" t="s">
        <v>49</v>
      </c>
      <c r="N14" s="3"/>
      <c r="O14" s="3" t="s">
        <v>49</v>
      </c>
      <c r="P14" s="3" t="s">
        <v>103</v>
      </c>
      <c r="Q14" s="3" t="s">
        <v>187</v>
      </c>
      <c r="R14" s="3" t="s">
        <v>101</v>
      </c>
      <c r="S14" s="3" t="s">
        <v>49</v>
      </c>
      <c r="T14" s="3" t="s">
        <v>188</v>
      </c>
      <c r="U14" s="3" t="s">
        <v>146</v>
      </c>
      <c r="V14" s="3" t="s">
        <v>147</v>
      </c>
      <c r="W14" s="3"/>
      <c r="X14" s="3" t="s">
        <v>189</v>
      </c>
      <c r="Y14" s="3" t="s">
        <v>196</v>
      </c>
      <c r="Z14" s="3"/>
      <c r="AA14" t="str">
        <f>VLOOKUP(B14,Sheet1!$S$2:$U$39,3,FALSE)</f>
        <v>CSCI-202008-0022</v>
      </c>
      <c r="AB14" t="str">
        <f>VLOOKUP(B14,Sheet1!$S$2:$U$39,2,FALSE)</f>
        <v>Pending</v>
      </c>
    </row>
    <row r="15" spans="1:28" x14ac:dyDescent="0.25">
      <c r="A15" s="5">
        <v>418</v>
      </c>
      <c r="B15" s="5">
        <v>235</v>
      </c>
      <c r="C15" s="5">
        <v>1</v>
      </c>
      <c r="D15" s="3"/>
      <c r="E15" s="3"/>
      <c r="F15" s="3"/>
      <c r="G15" s="5">
        <v>189939.42</v>
      </c>
      <c r="H15" s="3">
        <f>G15*C15</f>
        <v>189939.42</v>
      </c>
      <c r="I15" s="3">
        <f t="shared" si="1"/>
        <v>189939.42</v>
      </c>
      <c r="J15" s="3">
        <f t="shared" ref="J15:J16" si="5">H15</f>
        <v>189939.42</v>
      </c>
      <c r="K15" s="3" t="s">
        <v>99</v>
      </c>
      <c r="L15" s="3" t="s">
        <v>149</v>
      </c>
      <c r="M15" s="3" t="s">
        <v>49</v>
      </c>
      <c r="N15" s="3"/>
      <c r="O15" s="3" t="s">
        <v>49</v>
      </c>
      <c r="P15" s="3" t="s">
        <v>103</v>
      </c>
      <c r="Q15" s="3" t="s">
        <v>187</v>
      </c>
      <c r="R15" s="3" t="s">
        <v>101</v>
      </c>
      <c r="S15" s="3" t="s">
        <v>49</v>
      </c>
      <c r="T15" s="3" t="s">
        <v>185</v>
      </c>
      <c r="U15" s="3" t="s">
        <v>150</v>
      </c>
      <c r="V15" s="3" t="s">
        <v>151</v>
      </c>
      <c r="W15" s="3" t="s">
        <v>216</v>
      </c>
      <c r="X15" s="3" t="s">
        <v>189</v>
      </c>
      <c r="Y15" s="3" t="s">
        <v>196</v>
      </c>
      <c r="Z15" s="3" t="s">
        <v>107</v>
      </c>
      <c r="AA15" t="str">
        <f>VLOOKUP(B15,Sheet1!$S$2:$U$39,3,FALSE)</f>
        <v>CSCI-202008-0024</v>
      </c>
      <c r="AB15" t="str">
        <f>VLOOKUP(B15,Sheet1!$S$2:$U$39,2,FALSE)</f>
        <v>Approved</v>
      </c>
    </row>
    <row r="16" spans="1:28" x14ac:dyDescent="0.25">
      <c r="A16" s="5">
        <v>552</v>
      </c>
      <c r="B16" s="5">
        <v>276</v>
      </c>
      <c r="C16" s="5">
        <v>4</v>
      </c>
      <c r="D16" s="3" t="s">
        <v>104</v>
      </c>
      <c r="E16" s="3"/>
      <c r="F16" s="3"/>
      <c r="G16" s="5">
        <v>1780.01</v>
      </c>
      <c r="H16" s="3">
        <f t="shared" ref="H16:H47" si="6">G16*C16</f>
        <v>7120.04</v>
      </c>
      <c r="I16" s="3">
        <f t="shared" si="1"/>
        <v>1780.01</v>
      </c>
      <c r="J16" s="3">
        <f t="shared" si="5"/>
        <v>7120.04</v>
      </c>
      <c r="K16" s="3" t="s">
        <v>102</v>
      </c>
      <c r="L16" s="3"/>
      <c r="M16" s="3"/>
      <c r="N16" s="3"/>
      <c r="O16" s="3"/>
      <c r="P16" s="3" t="s">
        <v>100</v>
      </c>
      <c r="Q16" s="3" t="s">
        <v>187</v>
      </c>
      <c r="R16" s="3" t="s">
        <v>101</v>
      </c>
      <c r="S16" s="3" t="s">
        <v>49</v>
      </c>
      <c r="T16" s="3"/>
      <c r="U16" s="3" t="s">
        <v>138</v>
      </c>
      <c r="V16" s="3" t="s">
        <v>139</v>
      </c>
      <c r="W16" s="3"/>
      <c r="X16" s="3" t="s">
        <v>189</v>
      </c>
      <c r="Y16" s="3" t="s">
        <v>196</v>
      </c>
      <c r="Z16" s="3" t="s">
        <v>107</v>
      </c>
      <c r="AA16" t="str">
        <f>VLOOKUP(B16,Sheet1!$S$2:$U$39,3,FALSE)</f>
        <v>CSCI-202008-0029</v>
      </c>
      <c r="AB16" t="str">
        <f>VLOOKUP(B16,Sheet1!$S$2:$U$39,2,FALSE)</f>
        <v>Pending</v>
      </c>
    </row>
    <row r="17" spans="1:28" x14ac:dyDescent="0.25">
      <c r="A17" s="5">
        <v>613</v>
      </c>
      <c r="B17" s="5">
        <v>341</v>
      </c>
      <c r="C17" s="5">
        <v>1</v>
      </c>
      <c r="D17" s="3" t="s">
        <v>127</v>
      </c>
      <c r="E17" s="3"/>
      <c r="F17" s="3"/>
      <c r="G17" s="5">
        <v>721000</v>
      </c>
      <c r="H17" s="3">
        <f t="shared" si="6"/>
        <v>721000</v>
      </c>
      <c r="I17" s="3">
        <f t="shared" si="1"/>
        <v>807520</v>
      </c>
      <c r="J17" s="3">
        <f>ROUND(H17*1.12,2)</f>
        <v>807520</v>
      </c>
      <c r="K17" s="3" t="s">
        <v>102</v>
      </c>
      <c r="L17" s="3"/>
      <c r="M17" s="3"/>
      <c r="N17" s="3"/>
      <c r="O17" s="3"/>
      <c r="P17" s="3" t="s">
        <v>125</v>
      </c>
      <c r="Q17" s="3" t="s">
        <v>187</v>
      </c>
      <c r="R17" s="3" t="s">
        <v>101</v>
      </c>
      <c r="S17" s="3" t="s">
        <v>49</v>
      </c>
      <c r="T17" s="3"/>
      <c r="U17" s="3" t="s">
        <v>156</v>
      </c>
      <c r="V17" s="3" t="s">
        <v>157</v>
      </c>
      <c r="W17" s="3"/>
      <c r="X17" s="3" t="s">
        <v>189</v>
      </c>
      <c r="Y17" s="3" t="s">
        <v>196</v>
      </c>
      <c r="Z17" s="3"/>
      <c r="AA17" t="str">
        <f>VLOOKUP(B17,Sheet1!$S$2:$U$39,3,FALSE)</f>
        <v>CSCI-202008-0033</v>
      </c>
      <c r="AB17" t="str">
        <f>VLOOKUP(B17,Sheet1!$S$2:$U$39,2,FALSE)</f>
        <v>Pending</v>
      </c>
    </row>
    <row r="18" spans="1:28" x14ac:dyDescent="0.25">
      <c r="A18" s="5">
        <v>626</v>
      </c>
      <c r="B18" s="5">
        <v>353</v>
      </c>
      <c r="C18" s="5">
        <v>1</v>
      </c>
      <c r="D18" s="3"/>
      <c r="E18" s="3"/>
      <c r="F18" s="3"/>
      <c r="G18" s="5">
        <v>3500</v>
      </c>
      <c r="H18" s="3">
        <f t="shared" si="6"/>
        <v>3500</v>
      </c>
      <c r="I18" s="3">
        <f t="shared" si="1"/>
        <v>3500</v>
      </c>
      <c r="J18" s="3">
        <f t="shared" ref="J18:J20" si="7">H18</f>
        <v>3500</v>
      </c>
      <c r="K18" s="3" t="s">
        <v>99</v>
      </c>
      <c r="L18" s="3" t="s">
        <v>152</v>
      </c>
      <c r="M18" s="3" t="s">
        <v>49</v>
      </c>
      <c r="N18" s="3"/>
      <c r="O18" s="3" t="s">
        <v>49</v>
      </c>
      <c r="P18" s="3" t="s">
        <v>103</v>
      </c>
      <c r="Q18" s="3" t="s">
        <v>187</v>
      </c>
      <c r="R18" s="3" t="s">
        <v>126</v>
      </c>
      <c r="S18" s="3" t="s">
        <v>49</v>
      </c>
      <c r="T18" s="3" t="s">
        <v>188</v>
      </c>
      <c r="U18" s="3" t="s">
        <v>143</v>
      </c>
      <c r="V18" s="3" t="s">
        <v>158</v>
      </c>
      <c r="W18" s="3"/>
      <c r="X18" s="3" t="s">
        <v>189</v>
      </c>
      <c r="Y18" s="3" t="s">
        <v>205</v>
      </c>
      <c r="Z18" s="3" t="s">
        <v>107</v>
      </c>
      <c r="AA18" t="str">
        <f>VLOOKUP(B18,Sheet1!$S$2:$U$39,3,FALSE)</f>
        <v>CSCI-202008-0034</v>
      </c>
      <c r="AB18" t="str">
        <f>VLOOKUP(B18,Sheet1!$S$2:$U$39,2,FALSE)</f>
        <v>Pending</v>
      </c>
    </row>
    <row r="19" spans="1:28" x14ac:dyDescent="0.25">
      <c r="A19" s="5">
        <v>627</v>
      </c>
      <c r="B19" s="5">
        <v>354</v>
      </c>
      <c r="C19" s="5">
        <v>1</v>
      </c>
      <c r="D19" s="3"/>
      <c r="E19" s="3"/>
      <c r="F19" s="3"/>
      <c r="G19" s="5">
        <v>10116</v>
      </c>
      <c r="H19" s="3">
        <f t="shared" si="6"/>
        <v>10116</v>
      </c>
      <c r="I19" s="3">
        <f t="shared" si="1"/>
        <v>10116</v>
      </c>
      <c r="J19" s="3">
        <f t="shared" si="7"/>
        <v>10116</v>
      </c>
      <c r="K19" s="3" t="s">
        <v>99</v>
      </c>
      <c r="L19" s="3" t="s">
        <v>153</v>
      </c>
      <c r="M19" s="3" t="s">
        <v>49</v>
      </c>
      <c r="N19" s="3"/>
      <c r="O19" s="3" t="s">
        <v>49</v>
      </c>
      <c r="P19" s="3" t="s">
        <v>103</v>
      </c>
      <c r="Q19" s="3" t="s">
        <v>187</v>
      </c>
      <c r="R19" s="3" t="s">
        <v>154</v>
      </c>
      <c r="S19" s="3" t="s">
        <v>49</v>
      </c>
      <c r="T19" s="3" t="s">
        <v>188</v>
      </c>
      <c r="U19" s="3" t="s">
        <v>155</v>
      </c>
      <c r="V19" s="3" t="s">
        <v>159</v>
      </c>
      <c r="W19" s="3"/>
      <c r="X19" s="3" t="s">
        <v>189</v>
      </c>
      <c r="Y19" s="3" t="s">
        <v>230</v>
      </c>
      <c r="Z19" s="3" t="s">
        <v>107</v>
      </c>
      <c r="AA19" t="str">
        <f>VLOOKUP(B19,Sheet1!$S$2:$U$39,3,FALSE)</f>
        <v>CSCI-202008-0035</v>
      </c>
      <c r="AB19" t="str">
        <f>VLOOKUP(B19,Sheet1!$S$2:$U$39,2,FALSE)</f>
        <v>Pending</v>
      </c>
    </row>
    <row r="20" spans="1:28" x14ac:dyDescent="0.25">
      <c r="A20" s="5">
        <v>658</v>
      </c>
      <c r="B20" s="5">
        <v>376</v>
      </c>
      <c r="C20" s="5">
        <v>200</v>
      </c>
      <c r="D20" s="3" t="s">
        <v>133</v>
      </c>
      <c r="E20" s="3"/>
      <c r="F20" s="3"/>
      <c r="G20" s="5">
        <v>450</v>
      </c>
      <c r="H20" s="3">
        <f t="shared" si="6"/>
        <v>90000</v>
      </c>
      <c r="I20" s="3">
        <f t="shared" si="1"/>
        <v>450</v>
      </c>
      <c r="J20" s="3">
        <f t="shared" si="7"/>
        <v>90000</v>
      </c>
      <c r="K20" s="3" t="s">
        <v>102</v>
      </c>
      <c r="L20" s="3"/>
      <c r="M20" s="3"/>
      <c r="N20" s="3"/>
      <c r="O20" s="3"/>
      <c r="P20" s="3" t="s">
        <v>100</v>
      </c>
      <c r="Q20" s="3" t="s">
        <v>187</v>
      </c>
      <c r="R20" s="3" t="s">
        <v>101</v>
      </c>
      <c r="S20" s="3" t="s">
        <v>49</v>
      </c>
      <c r="T20" s="3"/>
      <c r="U20" s="3" t="s">
        <v>148</v>
      </c>
      <c r="V20" s="3" t="s">
        <v>241</v>
      </c>
      <c r="W20" s="3"/>
      <c r="X20" s="3" t="s">
        <v>189</v>
      </c>
      <c r="Y20" s="3" t="s">
        <v>196</v>
      </c>
      <c r="Z20" s="3" t="s">
        <v>107</v>
      </c>
      <c r="AA20" t="str">
        <f>VLOOKUP(B20,Sheet1!$S$2:$U$39,3,FALSE)</f>
        <v>CSCI-202008-0037</v>
      </c>
      <c r="AB20" t="str">
        <f>VLOOKUP(B20,Sheet1!$S$2:$U$39,2,FALSE)</f>
        <v>Pending</v>
      </c>
    </row>
    <row r="21" spans="1:28" x14ac:dyDescent="0.25">
      <c r="A21" s="5">
        <v>661</v>
      </c>
      <c r="B21" s="5">
        <v>380</v>
      </c>
      <c r="C21" s="5">
        <v>30</v>
      </c>
      <c r="D21" s="3"/>
      <c r="E21" s="3"/>
      <c r="F21" s="3"/>
      <c r="G21" s="5">
        <v>4687.5</v>
      </c>
      <c r="H21" s="3">
        <f t="shared" si="6"/>
        <v>140625</v>
      </c>
      <c r="I21" s="3">
        <f t="shared" si="1"/>
        <v>5250</v>
      </c>
      <c r="J21" s="3">
        <f t="shared" ref="J21:J47" si="8">ROUND(H21*1.12,2)</f>
        <v>157500</v>
      </c>
      <c r="K21" s="3" t="s">
        <v>99</v>
      </c>
      <c r="L21" s="3" t="s">
        <v>160</v>
      </c>
      <c r="M21" s="3" t="s">
        <v>49</v>
      </c>
      <c r="N21" s="3"/>
      <c r="O21" s="3" t="s">
        <v>49</v>
      </c>
      <c r="P21" s="3" t="s">
        <v>125</v>
      </c>
      <c r="Q21" s="3" t="s">
        <v>245</v>
      </c>
      <c r="R21" s="3" t="s">
        <v>101</v>
      </c>
      <c r="S21" s="3" t="s">
        <v>49</v>
      </c>
      <c r="T21" s="3" t="s">
        <v>188</v>
      </c>
      <c r="U21" s="3" t="s">
        <v>161</v>
      </c>
      <c r="V21" s="3" t="s">
        <v>162</v>
      </c>
      <c r="W21" s="3"/>
      <c r="X21" s="3" t="s">
        <v>189</v>
      </c>
      <c r="Y21" s="3" t="s">
        <v>196</v>
      </c>
      <c r="Z21" s="3"/>
      <c r="AA21" t="str">
        <f>VLOOKUP(B21,Sheet1!$S$2:$U$39,3,FALSE)</f>
        <v>CSCI-202008-0038</v>
      </c>
      <c r="AB21" t="str">
        <f>VLOOKUP(B21,Sheet1!$S$2:$U$39,2,FALSE)</f>
        <v>Pending</v>
      </c>
    </row>
    <row r="22" spans="1:28" x14ac:dyDescent="0.25">
      <c r="A22" s="5">
        <v>662</v>
      </c>
      <c r="B22" s="5">
        <v>380</v>
      </c>
      <c r="C22" s="5">
        <v>20</v>
      </c>
      <c r="D22" s="3"/>
      <c r="E22" s="3"/>
      <c r="F22" s="3"/>
      <c r="G22" s="5">
        <v>875</v>
      </c>
      <c r="H22" s="3">
        <f t="shared" si="6"/>
        <v>17500</v>
      </c>
      <c r="I22" s="3">
        <f t="shared" si="1"/>
        <v>980</v>
      </c>
      <c r="J22" s="3">
        <f t="shared" si="8"/>
        <v>19600</v>
      </c>
      <c r="K22" s="3" t="s">
        <v>99</v>
      </c>
      <c r="L22" s="3" t="s">
        <v>160</v>
      </c>
      <c r="M22" s="3" t="s">
        <v>49</v>
      </c>
      <c r="N22" s="3"/>
      <c r="O22" s="3" t="s">
        <v>49</v>
      </c>
      <c r="P22" s="3" t="s">
        <v>125</v>
      </c>
      <c r="Q22" s="3" t="s">
        <v>248</v>
      </c>
      <c r="R22" s="3" t="s">
        <v>101</v>
      </c>
      <c r="S22" s="3" t="s">
        <v>49</v>
      </c>
      <c r="T22" s="3" t="s">
        <v>188</v>
      </c>
      <c r="U22" s="3" t="s">
        <v>161</v>
      </c>
      <c r="V22" s="3" t="s">
        <v>162</v>
      </c>
      <c r="W22" s="3"/>
      <c r="X22" s="3" t="s">
        <v>189</v>
      </c>
      <c r="Y22" s="3" t="s">
        <v>196</v>
      </c>
      <c r="Z22" s="3"/>
      <c r="AA22" t="str">
        <f>VLOOKUP(B22,Sheet1!$S$2:$U$39,3,FALSE)</f>
        <v>CSCI-202008-0038</v>
      </c>
      <c r="AB22" t="str">
        <f>VLOOKUP(B22,Sheet1!$S$2:$U$39,2,FALSE)</f>
        <v>Pending</v>
      </c>
    </row>
    <row r="23" spans="1:28" x14ac:dyDescent="0.25">
      <c r="A23" s="5">
        <v>663</v>
      </c>
      <c r="B23" s="5">
        <v>380</v>
      </c>
      <c r="C23" s="5">
        <v>20</v>
      </c>
      <c r="D23" s="3"/>
      <c r="E23" s="3"/>
      <c r="F23" s="3"/>
      <c r="G23" s="5">
        <v>450</v>
      </c>
      <c r="H23" s="3">
        <f t="shared" si="6"/>
        <v>9000</v>
      </c>
      <c r="I23" s="3">
        <f t="shared" si="1"/>
        <v>504</v>
      </c>
      <c r="J23" s="3">
        <f t="shared" si="8"/>
        <v>10080</v>
      </c>
      <c r="K23" s="3" t="s">
        <v>99</v>
      </c>
      <c r="L23" s="3" t="s">
        <v>160</v>
      </c>
      <c r="M23" s="3" t="s">
        <v>49</v>
      </c>
      <c r="N23" s="3"/>
      <c r="O23" s="3" t="s">
        <v>49</v>
      </c>
      <c r="P23" s="3" t="s">
        <v>125</v>
      </c>
      <c r="Q23" s="3" t="s">
        <v>250</v>
      </c>
      <c r="R23" s="3" t="s">
        <v>101</v>
      </c>
      <c r="S23" s="3" t="s">
        <v>49</v>
      </c>
      <c r="T23" s="3" t="s">
        <v>188</v>
      </c>
      <c r="U23" s="3" t="s">
        <v>161</v>
      </c>
      <c r="V23" s="3" t="s">
        <v>162</v>
      </c>
      <c r="W23" s="3"/>
      <c r="X23" s="3" t="s">
        <v>189</v>
      </c>
      <c r="Y23" s="3" t="s">
        <v>196</v>
      </c>
      <c r="Z23" s="3"/>
      <c r="AA23" t="str">
        <f>VLOOKUP(B23,Sheet1!$S$2:$U$39,3,FALSE)</f>
        <v>CSCI-202008-0038</v>
      </c>
      <c r="AB23" t="str">
        <f>VLOOKUP(B23,Sheet1!$S$2:$U$39,2,FALSE)</f>
        <v>Pending</v>
      </c>
    </row>
    <row r="24" spans="1:28" x14ac:dyDescent="0.25">
      <c r="A24" s="5">
        <v>664</v>
      </c>
      <c r="B24" s="5">
        <v>380</v>
      </c>
      <c r="C24" s="5">
        <v>20</v>
      </c>
      <c r="D24" s="3"/>
      <c r="E24" s="3"/>
      <c r="F24" s="3"/>
      <c r="G24" s="5">
        <v>481.25</v>
      </c>
      <c r="H24" s="3">
        <f t="shared" si="6"/>
        <v>9625</v>
      </c>
      <c r="I24" s="3">
        <f t="shared" si="1"/>
        <v>539</v>
      </c>
      <c r="J24" s="3">
        <f t="shared" si="8"/>
        <v>10780</v>
      </c>
      <c r="K24" s="3" t="s">
        <v>99</v>
      </c>
      <c r="L24" s="3" t="s">
        <v>160</v>
      </c>
      <c r="M24" s="3" t="s">
        <v>49</v>
      </c>
      <c r="N24" s="3"/>
      <c r="O24" s="3" t="s">
        <v>49</v>
      </c>
      <c r="P24" s="3" t="s">
        <v>125</v>
      </c>
      <c r="Q24" s="3" t="s">
        <v>253</v>
      </c>
      <c r="R24" s="3" t="s">
        <v>101</v>
      </c>
      <c r="S24" s="3" t="s">
        <v>49</v>
      </c>
      <c r="T24" s="3" t="s">
        <v>188</v>
      </c>
      <c r="U24" s="3" t="s">
        <v>161</v>
      </c>
      <c r="V24" s="3" t="s">
        <v>162</v>
      </c>
      <c r="W24" s="3"/>
      <c r="X24" s="3" t="s">
        <v>189</v>
      </c>
      <c r="Y24" s="3" t="s">
        <v>196</v>
      </c>
      <c r="Z24" s="3"/>
      <c r="AA24" t="str">
        <f>VLOOKUP(B24,Sheet1!$S$2:$U$39,3,FALSE)</f>
        <v>CSCI-202008-0038</v>
      </c>
      <c r="AB24" t="str">
        <f>VLOOKUP(B24,Sheet1!$S$2:$U$39,2,FALSE)</f>
        <v>Pending</v>
      </c>
    </row>
    <row r="25" spans="1:28" x14ac:dyDescent="0.25">
      <c r="A25" s="5">
        <v>665</v>
      </c>
      <c r="B25" s="5">
        <v>380</v>
      </c>
      <c r="C25" s="5">
        <v>2</v>
      </c>
      <c r="D25" s="3"/>
      <c r="E25" s="3"/>
      <c r="F25" s="3"/>
      <c r="G25" s="5">
        <v>435714.28</v>
      </c>
      <c r="H25" s="3">
        <f t="shared" si="6"/>
        <v>871428.56</v>
      </c>
      <c r="I25" s="3">
        <f t="shared" si="1"/>
        <v>488000</v>
      </c>
      <c r="J25" s="3">
        <f t="shared" si="8"/>
        <v>975999.99</v>
      </c>
      <c r="K25" s="3" t="s">
        <v>99</v>
      </c>
      <c r="L25" s="3" t="s">
        <v>160</v>
      </c>
      <c r="M25" s="3" t="s">
        <v>49</v>
      </c>
      <c r="N25" s="3"/>
      <c r="O25" s="3" t="s">
        <v>49</v>
      </c>
      <c r="P25" s="3" t="s">
        <v>125</v>
      </c>
      <c r="Q25" s="3" t="s">
        <v>256</v>
      </c>
      <c r="R25" s="3" t="s">
        <v>101</v>
      </c>
      <c r="S25" s="3" t="s">
        <v>49</v>
      </c>
      <c r="T25" s="3" t="s">
        <v>188</v>
      </c>
      <c r="U25" s="3" t="s">
        <v>161</v>
      </c>
      <c r="V25" s="3" t="s">
        <v>162</v>
      </c>
      <c r="W25" s="3"/>
      <c r="X25" s="3" t="s">
        <v>189</v>
      </c>
      <c r="Y25" s="3" t="s">
        <v>196</v>
      </c>
      <c r="Z25" s="3"/>
      <c r="AA25" t="str">
        <f>VLOOKUP(B25,Sheet1!$S$2:$U$39,3,FALSE)</f>
        <v>CSCI-202008-0038</v>
      </c>
      <c r="AB25" t="str">
        <f>VLOOKUP(B25,Sheet1!$S$2:$U$39,2,FALSE)</f>
        <v>Pending</v>
      </c>
    </row>
    <row r="26" spans="1:28" x14ac:dyDescent="0.25">
      <c r="A26" s="5">
        <v>666</v>
      </c>
      <c r="B26" s="5">
        <v>380</v>
      </c>
      <c r="C26" s="5">
        <v>14</v>
      </c>
      <c r="D26" s="3"/>
      <c r="E26" s="3"/>
      <c r="F26" s="3"/>
      <c r="G26" s="5">
        <v>1383.93</v>
      </c>
      <c r="H26" s="3">
        <f t="shared" si="6"/>
        <v>19375.02</v>
      </c>
      <c r="I26" s="3">
        <f t="shared" si="1"/>
        <v>1550</v>
      </c>
      <c r="J26" s="3">
        <f t="shared" si="8"/>
        <v>21700.02</v>
      </c>
      <c r="K26" s="3" t="s">
        <v>99</v>
      </c>
      <c r="L26" s="3" t="s">
        <v>160</v>
      </c>
      <c r="M26" s="3" t="s">
        <v>49</v>
      </c>
      <c r="N26" s="3"/>
      <c r="O26" s="3" t="s">
        <v>49</v>
      </c>
      <c r="P26" s="3" t="s">
        <v>125</v>
      </c>
      <c r="Q26" s="3" t="s">
        <v>258</v>
      </c>
      <c r="R26" s="3" t="s">
        <v>101</v>
      </c>
      <c r="S26" s="3" t="s">
        <v>49</v>
      </c>
      <c r="T26" s="3" t="s">
        <v>188</v>
      </c>
      <c r="U26" s="3" t="s">
        <v>161</v>
      </c>
      <c r="V26" s="3" t="s">
        <v>162</v>
      </c>
      <c r="W26" s="3"/>
      <c r="X26" s="3" t="s">
        <v>189</v>
      </c>
      <c r="Y26" s="3" t="s">
        <v>196</v>
      </c>
      <c r="Z26" s="3"/>
      <c r="AA26" t="str">
        <f>VLOOKUP(B26,Sheet1!$S$2:$U$39,3,FALSE)</f>
        <v>CSCI-202008-0038</v>
      </c>
      <c r="AB26" t="str">
        <f>VLOOKUP(B26,Sheet1!$S$2:$U$39,2,FALSE)</f>
        <v>Pending</v>
      </c>
    </row>
    <row r="27" spans="1:28" x14ac:dyDescent="0.25">
      <c r="A27" s="5">
        <v>667</v>
      </c>
      <c r="B27" s="5">
        <v>380</v>
      </c>
      <c r="C27" s="5">
        <v>1</v>
      </c>
      <c r="D27" s="3"/>
      <c r="E27" s="3"/>
      <c r="F27" s="3"/>
      <c r="G27" s="5">
        <v>2500</v>
      </c>
      <c r="H27" s="3">
        <f t="shared" si="6"/>
        <v>2500</v>
      </c>
      <c r="I27" s="3">
        <f t="shared" si="1"/>
        <v>2800</v>
      </c>
      <c r="J27" s="3">
        <f t="shared" si="8"/>
        <v>2800</v>
      </c>
      <c r="K27" s="3" t="s">
        <v>99</v>
      </c>
      <c r="L27" s="3" t="s">
        <v>160</v>
      </c>
      <c r="M27" s="3" t="s">
        <v>49</v>
      </c>
      <c r="N27" s="3"/>
      <c r="O27" s="3" t="s">
        <v>49</v>
      </c>
      <c r="P27" s="3" t="s">
        <v>125</v>
      </c>
      <c r="Q27" s="3" t="s">
        <v>261</v>
      </c>
      <c r="R27" s="3" t="s">
        <v>101</v>
      </c>
      <c r="S27" s="3" t="s">
        <v>49</v>
      </c>
      <c r="T27" s="3" t="s">
        <v>188</v>
      </c>
      <c r="U27" s="3" t="s">
        <v>161</v>
      </c>
      <c r="V27" s="3" t="s">
        <v>162</v>
      </c>
      <c r="W27" s="3"/>
      <c r="X27" s="3" t="s">
        <v>189</v>
      </c>
      <c r="Y27" s="3" t="s">
        <v>196</v>
      </c>
      <c r="Z27" s="3"/>
      <c r="AA27" t="str">
        <f>VLOOKUP(B27,Sheet1!$S$2:$U$39,3,FALSE)</f>
        <v>CSCI-202008-0038</v>
      </c>
      <c r="AB27" t="str">
        <f>VLOOKUP(B27,Sheet1!$S$2:$U$39,2,FALSE)</f>
        <v>Pending</v>
      </c>
    </row>
    <row r="28" spans="1:28" x14ac:dyDescent="0.25">
      <c r="A28" s="5">
        <v>668</v>
      </c>
      <c r="B28" s="5">
        <v>380</v>
      </c>
      <c r="C28" s="5">
        <v>3</v>
      </c>
      <c r="D28" s="3"/>
      <c r="E28" s="3"/>
      <c r="F28" s="3"/>
      <c r="G28" s="5">
        <v>13026.79</v>
      </c>
      <c r="H28" s="3">
        <f t="shared" si="6"/>
        <v>39080.370000000003</v>
      </c>
      <c r="I28" s="3">
        <f t="shared" si="1"/>
        <v>14590</v>
      </c>
      <c r="J28" s="3">
        <f t="shared" si="8"/>
        <v>43770.01</v>
      </c>
      <c r="K28" s="3" t="s">
        <v>99</v>
      </c>
      <c r="L28" s="3" t="s">
        <v>160</v>
      </c>
      <c r="M28" s="3" t="s">
        <v>49</v>
      </c>
      <c r="N28" s="3"/>
      <c r="O28" s="3" t="s">
        <v>49</v>
      </c>
      <c r="P28" s="3" t="s">
        <v>125</v>
      </c>
      <c r="Q28" s="3" t="s">
        <v>264</v>
      </c>
      <c r="R28" s="3" t="s">
        <v>101</v>
      </c>
      <c r="S28" s="3" t="s">
        <v>49</v>
      </c>
      <c r="T28" s="3" t="s">
        <v>188</v>
      </c>
      <c r="U28" s="3" t="s">
        <v>161</v>
      </c>
      <c r="V28" s="3" t="s">
        <v>162</v>
      </c>
      <c r="W28" s="3"/>
      <c r="X28" s="3" t="s">
        <v>189</v>
      </c>
      <c r="Y28" s="3" t="s">
        <v>196</v>
      </c>
      <c r="Z28" s="3"/>
      <c r="AA28" t="str">
        <f>VLOOKUP(B28,Sheet1!$S$2:$U$39,3,FALSE)</f>
        <v>CSCI-202008-0038</v>
      </c>
      <c r="AB28" t="str">
        <f>VLOOKUP(B28,Sheet1!$S$2:$U$39,2,FALSE)</f>
        <v>Pending</v>
      </c>
    </row>
    <row r="29" spans="1:28" x14ac:dyDescent="0.25">
      <c r="A29" s="5">
        <v>669</v>
      </c>
      <c r="B29" s="5">
        <v>380</v>
      </c>
      <c r="C29" s="5">
        <v>10</v>
      </c>
      <c r="D29" s="3"/>
      <c r="E29" s="3"/>
      <c r="F29" s="3"/>
      <c r="G29" s="5">
        <v>1651.79</v>
      </c>
      <c r="H29" s="3">
        <f t="shared" si="6"/>
        <v>16517.900000000001</v>
      </c>
      <c r="I29" s="3">
        <f t="shared" si="1"/>
        <v>1850.01</v>
      </c>
      <c r="J29" s="3">
        <f t="shared" si="8"/>
        <v>18500.05</v>
      </c>
      <c r="K29" s="3" t="s">
        <v>99</v>
      </c>
      <c r="L29" s="3" t="s">
        <v>160</v>
      </c>
      <c r="M29" s="3" t="s">
        <v>49</v>
      </c>
      <c r="N29" s="3"/>
      <c r="O29" s="3" t="s">
        <v>49</v>
      </c>
      <c r="P29" s="3" t="s">
        <v>125</v>
      </c>
      <c r="Q29" s="3" t="s">
        <v>266</v>
      </c>
      <c r="R29" s="3" t="s">
        <v>101</v>
      </c>
      <c r="S29" s="3" t="s">
        <v>49</v>
      </c>
      <c r="T29" s="3" t="s">
        <v>188</v>
      </c>
      <c r="U29" s="3" t="s">
        <v>161</v>
      </c>
      <c r="V29" s="3" t="s">
        <v>162</v>
      </c>
      <c r="W29" s="3"/>
      <c r="X29" s="3" t="s">
        <v>189</v>
      </c>
      <c r="Y29" s="3" t="s">
        <v>196</v>
      </c>
      <c r="Z29" s="3"/>
      <c r="AA29" t="str">
        <f>VLOOKUP(B29,Sheet1!$S$2:$U$39,3,FALSE)</f>
        <v>CSCI-202008-0038</v>
      </c>
      <c r="AB29" t="str">
        <f>VLOOKUP(B29,Sheet1!$S$2:$U$39,2,FALSE)</f>
        <v>Pending</v>
      </c>
    </row>
    <row r="30" spans="1:28" x14ac:dyDescent="0.25">
      <c r="A30" s="5">
        <v>670</v>
      </c>
      <c r="B30" s="5">
        <v>380</v>
      </c>
      <c r="C30" s="5">
        <v>100</v>
      </c>
      <c r="D30" s="3"/>
      <c r="E30" s="3"/>
      <c r="F30" s="3"/>
      <c r="G30" s="5">
        <v>40.18</v>
      </c>
      <c r="H30" s="3">
        <f t="shared" si="6"/>
        <v>4018</v>
      </c>
      <c r="I30" s="3">
        <f t="shared" si="1"/>
        <v>45</v>
      </c>
      <c r="J30" s="3">
        <f t="shared" si="8"/>
        <v>4500.16</v>
      </c>
      <c r="K30" s="3" t="s">
        <v>99</v>
      </c>
      <c r="L30" s="3" t="s">
        <v>160</v>
      </c>
      <c r="M30" s="3" t="s">
        <v>49</v>
      </c>
      <c r="N30" s="3"/>
      <c r="O30" s="3" t="s">
        <v>49</v>
      </c>
      <c r="P30" s="3" t="s">
        <v>125</v>
      </c>
      <c r="Q30" s="3" t="s">
        <v>269</v>
      </c>
      <c r="R30" s="3" t="s">
        <v>101</v>
      </c>
      <c r="S30" s="3" t="s">
        <v>49</v>
      </c>
      <c r="T30" s="3" t="s">
        <v>188</v>
      </c>
      <c r="U30" s="3" t="s">
        <v>161</v>
      </c>
      <c r="V30" s="3" t="s">
        <v>162</v>
      </c>
      <c r="W30" s="3"/>
      <c r="X30" s="3" t="s">
        <v>189</v>
      </c>
      <c r="Y30" s="3" t="s">
        <v>196</v>
      </c>
      <c r="Z30" s="3"/>
      <c r="AA30" t="str">
        <f>VLOOKUP(B30,Sheet1!$S$2:$U$39,3,FALSE)</f>
        <v>CSCI-202008-0038</v>
      </c>
      <c r="AB30" t="str">
        <f>VLOOKUP(B30,Sheet1!$S$2:$U$39,2,FALSE)</f>
        <v>Pending</v>
      </c>
    </row>
    <row r="31" spans="1:28" x14ac:dyDescent="0.25">
      <c r="A31" s="5">
        <v>671</v>
      </c>
      <c r="B31" s="5">
        <v>380</v>
      </c>
      <c r="C31" s="5">
        <v>150</v>
      </c>
      <c r="D31" s="3"/>
      <c r="E31" s="3"/>
      <c r="F31" s="3"/>
      <c r="G31" s="5">
        <v>40.18</v>
      </c>
      <c r="H31" s="3">
        <f t="shared" si="6"/>
        <v>6027</v>
      </c>
      <c r="I31" s="3">
        <f t="shared" si="1"/>
        <v>45</v>
      </c>
      <c r="J31" s="3">
        <f t="shared" si="8"/>
        <v>6750.24</v>
      </c>
      <c r="K31" s="3" t="s">
        <v>99</v>
      </c>
      <c r="L31" s="3" t="s">
        <v>160</v>
      </c>
      <c r="M31" s="3" t="s">
        <v>49</v>
      </c>
      <c r="N31" s="3"/>
      <c r="O31" s="3" t="s">
        <v>49</v>
      </c>
      <c r="P31" s="3" t="s">
        <v>125</v>
      </c>
      <c r="Q31" s="3" t="s">
        <v>272</v>
      </c>
      <c r="R31" s="3" t="s">
        <v>101</v>
      </c>
      <c r="S31" s="3" t="s">
        <v>49</v>
      </c>
      <c r="T31" s="3" t="s">
        <v>188</v>
      </c>
      <c r="U31" s="3" t="s">
        <v>161</v>
      </c>
      <c r="V31" s="3" t="s">
        <v>162</v>
      </c>
      <c r="W31" s="3"/>
      <c r="X31" s="3" t="s">
        <v>189</v>
      </c>
      <c r="Y31" s="3" t="s">
        <v>196</v>
      </c>
      <c r="Z31" s="3"/>
      <c r="AA31" t="str">
        <f>VLOOKUP(B31,Sheet1!$S$2:$U$39,3,FALSE)</f>
        <v>CSCI-202008-0038</v>
      </c>
      <c r="AB31" t="str">
        <f>VLOOKUP(B31,Sheet1!$S$2:$U$39,2,FALSE)</f>
        <v>Pending</v>
      </c>
    </row>
    <row r="32" spans="1:28" x14ac:dyDescent="0.25">
      <c r="A32" s="5">
        <v>672</v>
      </c>
      <c r="B32" s="5">
        <v>380</v>
      </c>
      <c r="C32" s="5">
        <v>200</v>
      </c>
      <c r="D32" s="3"/>
      <c r="E32" s="3"/>
      <c r="F32" s="3"/>
      <c r="G32" s="5">
        <v>8.93</v>
      </c>
      <c r="H32" s="3">
        <f t="shared" si="6"/>
        <v>1786</v>
      </c>
      <c r="I32" s="3">
        <f t="shared" si="1"/>
        <v>10</v>
      </c>
      <c r="J32" s="3">
        <f t="shared" si="8"/>
        <v>2000.32</v>
      </c>
      <c r="K32" s="3" t="s">
        <v>99</v>
      </c>
      <c r="L32" s="3" t="s">
        <v>160</v>
      </c>
      <c r="M32" s="3" t="s">
        <v>49</v>
      </c>
      <c r="N32" s="3"/>
      <c r="O32" s="3" t="s">
        <v>49</v>
      </c>
      <c r="P32" s="3" t="s">
        <v>125</v>
      </c>
      <c r="Q32" s="3" t="s">
        <v>275</v>
      </c>
      <c r="R32" s="3" t="s">
        <v>101</v>
      </c>
      <c r="S32" s="3" t="s">
        <v>49</v>
      </c>
      <c r="T32" s="3" t="s">
        <v>188</v>
      </c>
      <c r="U32" s="3" t="s">
        <v>161</v>
      </c>
      <c r="V32" s="3" t="s">
        <v>162</v>
      </c>
      <c r="W32" s="3"/>
      <c r="X32" s="3" t="s">
        <v>189</v>
      </c>
      <c r="Y32" s="3" t="s">
        <v>196</v>
      </c>
      <c r="Z32" s="3"/>
      <c r="AA32" t="str">
        <f>VLOOKUP(B32,Sheet1!$S$2:$U$39,3,FALSE)</f>
        <v>CSCI-202008-0038</v>
      </c>
      <c r="AB32" t="str">
        <f>VLOOKUP(B32,Sheet1!$S$2:$U$39,2,FALSE)</f>
        <v>Pending</v>
      </c>
    </row>
    <row r="33" spans="1:28" x14ac:dyDescent="0.25">
      <c r="A33" s="5">
        <v>673</v>
      </c>
      <c r="B33" s="5">
        <v>380</v>
      </c>
      <c r="C33" s="5">
        <v>25</v>
      </c>
      <c r="D33" s="3"/>
      <c r="E33" s="3"/>
      <c r="F33" s="3"/>
      <c r="G33" s="5">
        <v>678.57</v>
      </c>
      <c r="H33" s="3">
        <f t="shared" si="6"/>
        <v>16964.25</v>
      </c>
      <c r="I33" s="3">
        <f t="shared" si="1"/>
        <v>760</v>
      </c>
      <c r="J33" s="3">
        <f t="shared" si="8"/>
        <v>18999.96</v>
      </c>
      <c r="K33" s="3" t="s">
        <v>99</v>
      </c>
      <c r="L33" s="3" t="s">
        <v>160</v>
      </c>
      <c r="M33" s="3" t="s">
        <v>49</v>
      </c>
      <c r="N33" s="3"/>
      <c r="O33" s="3" t="s">
        <v>49</v>
      </c>
      <c r="P33" s="3" t="s">
        <v>125</v>
      </c>
      <c r="Q33" s="3" t="s">
        <v>215</v>
      </c>
      <c r="R33" s="3" t="s">
        <v>101</v>
      </c>
      <c r="S33" s="3" t="s">
        <v>49</v>
      </c>
      <c r="T33" s="3" t="s">
        <v>188</v>
      </c>
      <c r="U33" s="3" t="s">
        <v>161</v>
      </c>
      <c r="V33" s="3" t="s">
        <v>162</v>
      </c>
      <c r="W33" s="3"/>
      <c r="X33" s="3" t="s">
        <v>189</v>
      </c>
      <c r="Y33" s="3" t="s">
        <v>196</v>
      </c>
      <c r="Z33" s="3"/>
      <c r="AA33" t="str">
        <f>VLOOKUP(B33,Sheet1!$S$2:$U$39,3,FALSE)</f>
        <v>CSCI-202008-0038</v>
      </c>
      <c r="AB33" t="str">
        <f>VLOOKUP(B33,Sheet1!$S$2:$U$39,2,FALSE)</f>
        <v>Pending</v>
      </c>
    </row>
    <row r="34" spans="1:28" x14ac:dyDescent="0.25">
      <c r="A34" s="5">
        <v>674</v>
      </c>
      <c r="B34" s="5">
        <v>380</v>
      </c>
      <c r="C34" s="5">
        <v>20</v>
      </c>
      <c r="D34" s="3"/>
      <c r="E34" s="3"/>
      <c r="F34" s="3"/>
      <c r="G34" s="5">
        <v>31.25</v>
      </c>
      <c r="H34" s="3">
        <f t="shared" si="6"/>
        <v>625</v>
      </c>
      <c r="I34" s="3">
        <f t="shared" si="1"/>
        <v>35</v>
      </c>
      <c r="J34" s="3">
        <f t="shared" si="8"/>
        <v>700</v>
      </c>
      <c r="K34" s="3" t="s">
        <v>99</v>
      </c>
      <c r="L34" s="3" t="s">
        <v>160</v>
      </c>
      <c r="M34" s="3" t="s">
        <v>49</v>
      </c>
      <c r="N34" s="3"/>
      <c r="O34" s="3" t="s">
        <v>49</v>
      </c>
      <c r="P34" s="3" t="s">
        <v>125</v>
      </c>
      <c r="Q34" s="3" t="s">
        <v>280</v>
      </c>
      <c r="R34" s="3" t="s">
        <v>101</v>
      </c>
      <c r="S34" s="3" t="s">
        <v>49</v>
      </c>
      <c r="T34" s="3" t="s">
        <v>188</v>
      </c>
      <c r="U34" s="3" t="s">
        <v>161</v>
      </c>
      <c r="V34" s="3" t="s">
        <v>162</v>
      </c>
      <c r="W34" s="3"/>
      <c r="X34" s="3" t="s">
        <v>189</v>
      </c>
      <c r="Y34" s="3" t="s">
        <v>196</v>
      </c>
      <c r="Z34" s="3"/>
      <c r="AA34" t="str">
        <f>VLOOKUP(B34,Sheet1!$S$2:$U$39,3,FALSE)</f>
        <v>CSCI-202008-0038</v>
      </c>
      <c r="AB34" t="str">
        <f>VLOOKUP(B34,Sheet1!$S$2:$U$39,2,FALSE)</f>
        <v>Pending</v>
      </c>
    </row>
    <row r="35" spans="1:28" x14ac:dyDescent="0.25">
      <c r="A35" s="5">
        <v>675</v>
      </c>
      <c r="B35" s="5">
        <v>380</v>
      </c>
      <c r="C35" s="5">
        <v>10</v>
      </c>
      <c r="D35" s="3"/>
      <c r="E35" s="3"/>
      <c r="F35" s="3"/>
      <c r="G35" s="5">
        <v>58.04</v>
      </c>
      <c r="H35" s="3">
        <f t="shared" si="6"/>
        <v>580.4</v>
      </c>
      <c r="I35" s="3">
        <f t="shared" si="1"/>
        <v>65.010000000000005</v>
      </c>
      <c r="J35" s="3">
        <f t="shared" si="8"/>
        <v>650.04999999999995</v>
      </c>
      <c r="K35" s="3" t="s">
        <v>99</v>
      </c>
      <c r="L35" s="3" t="s">
        <v>160</v>
      </c>
      <c r="M35" s="3" t="s">
        <v>49</v>
      </c>
      <c r="N35" s="3"/>
      <c r="O35" s="3" t="s">
        <v>49</v>
      </c>
      <c r="P35" s="3" t="s">
        <v>125</v>
      </c>
      <c r="Q35" s="3" t="s">
        <v>283</v>
      </c>
      <c r="R35" s="3" t="s">
        <v>101</v>
      </c>
      <c r="S35" s="3" t="s">
        <v>49</v>
      </c>
      <c r="T35" s="3" t="s">
        <v>188</v>
      </c>
      <c r="U35" s="3" t="s">
        <v>161</v>
      </c>
      <c r="V35" s="3" t="s">
        <v>162</v>
      </c>
      <c r="W35" s="3"/>
      <c r="X35" s="3" t="s">
        <v>189</v>
      </c>
      <c r="Y35" s="3" t="s">
        <v>196</v>
      </c>
      <c r="Z35" s="3"/>
      <c r="AA35" t="str">
        <f>VLOOKUP(B35,Sheet1!$S$2:$U$39,3,FALSE)</f>
        <v>CSCI-202008-0038</v>
      </c>
      <c r="AB35" t="str">
        <f>VLOOKUP(B35,Sheet1!$S$2:$U$39,2,FALSE)</f>
        <v>Pending</v>
      </c>
    </row>
    <row r="36" spans="1:28" x14ac:dyDescent="0.25">
      <c r="A36" s="5">
        <v>676</v>
      </c>
      <c r="B36" s="5">
        <v>380</v>
      </c>
      <c r="C36" s="5">
        <v>2</v>
      </c>
      <c r="D36" s="3"/>
      <c r="E36" s="3"/>
      <c r="F36" s="3"/>
      <c r="G36" s="5">
        <v>892.86</v>
      </c>
      <c r="H36" s="3">
        <f t="shared" si="6"/>
        <v>1785.72</v>
      </c>
      <c r="I36" s="3">
        <f t="shared" si="1"/>
        <v>1000.01</v>
      </c>
      <c r="J36" s="3">
        <f t="shared" si="8"/>
        <v>2000.01</v>
      </c>
      <c r="K36" s="3" t="s">
        <v>99</v>
      </c>
      <c r="L36" s="3" t="s">
        <v>160</v>
      </c>
      <c r="M36" s="3" t="s">
        <v>49</v>
      </c>
      <c r="N36" s="3"/>
      <c r="O36" s="3" t="s">
        <v>49</v>
      </c>
      <c r="P36" s="3" t="s">
        <v>125</v>
      </c>
      <c r="Q36" s="3" t="s">
        <v>275</v>
      </c>
      <c r="R36" s="3" t="s">
        <v>101</v>
      </c>
      <c r="S36" s="3" t="s">
        <v>49</v>
      </c>
      <c r="T36" s="3" t="s">
        <v>188</v>
      </c>
      <c r="U36" s="3" t="s">
        <v>161</v>
      </c>
      <c r="V36" s="3" t="s">
        <v>162</v>
      </c>
      <c r="W36" s="3"/>
      <c r="X36" s="3" t="s">
        <v>189</v>
      </c>
      <c r="Y36" s="3" t="s">
        <v>196</v>
      </c>
      <c r="Z36" s="3"/>
      <c r="AA36" t="str">
        <f>VLOOKUP(B36,Sheet1!$S$2:$U$39,3,FALSE)</f>
        <v>CSCI-202008-0038</v>
      </c>
      <c r="AB36" t="str">
        <f>VLOOKUP(B36,Sheet1!$S$2:$U$39,2,FALSE)</f>
        <v>Pending</v>
      </c>
    </row>
    <row r="37" spans="1:28" x14ac:dyDescent="0.25">
      <c r="A37" s="5">
        <v>677</v>
      </c>
      <c r="B37" s="5">
        <v>380</v>
      </c>
      <c r="C37" s="5">
        <v>10</v>
      </c>
      <c r="D37" s="3"/>
      <c r="E37" s="3"/>
      <c r="F37" s="3"/>
      <c r="G37" s="5">
        <v>7279.46</v>
      </c>
      <c r="H37" s="3">
        <f t="shared" si="6"/>
        <v>72794.600000000006</v>
      </c>
      <c r="I37" s="3">
        <f t="shared" si="1"/>
        <v>8153</v>
      </c>
      <c r="J37" s="3">
        <f t="shared" si="8"/>
        <v>81529.95</v>
      </c>
      <c r="K37" s="3" t="s">
        <v>99</v>
      </c>
      <c r="L37" s="3" t="s">
        <v>160</v>
      </c>
      <c r="M37" s="3" t="s">
        <v>49</v>
      </c>
      <c r="N37" s="3"/>
      <c r="O37" s="3" t="s">
        <v>49</v>
      </c>
      <c r="P37" s="3" t="s">
        <v>125</v>
      </c>
      <c r="Q37" s="3" t="s">
        <v>287</v>
      </c>
      <c r="R37" s="3" t="s">
        <v>101</v>
      </c>
      <c r="S37" s="3" t="s">
        <v>49</v>
      </c>
      <c r="T37" s="3" t="s">
        <v>188</v>
      </c>
      <c r="U37" s="3" t="s">
        <v>161</v>
      </c>
      <c r="V37" s="3" t="s">
        <v>162</v>
      </c>
      <c r="W37" s="3"/>
      <c r="X37" s="3" t="s">
        <v>189</v>
      </c>
      <c r="Y37" s="3" t="s">
        <v>196</v>
      </c>
      <c r="Z37" s="3"/>
      <c r="AA37" t="str">
        <f>VLOOKUP(B37,Sheet1!$S$2:$U$39,3,FALSE)</f>
        <v>CSCI-202008-0038</v>
      </c>
      <c r="AB37" t="str">
        <f>VLOOKUP(B37,Sheet1!$S$2:$U$39,2,FALSE)</f>
        <v>Pending</v>
      </c>
    </row>
    <row r="38" spans="1:28" x14ac:dyDescent="0.25">
      <c r="A38" s="5">
        <v>678</v>
      </c>
      <c r="B38" s="5">
        <v>380</v>
      </c>
      <c r="C38" s="5">
        <v>8</v>
      </c>
      <c r="D38" s="3"/>
      <c r="E38" s="3"/>
      <c r="F38" s="3"/>
      <c r="G38" s="5">
        <v>2767.86</v>
      </c>
      <c r="H38" s="3">
        <f t="shared" si="6"/>
        <v>22142.880000000001</v>
      </c>
      <c r="I38" s="3">
        <f t="shared" si="1"/>
        <v>3100</v>
      </c>
      <c r="J38" s="3">
        <f t="shared" si="8"/>
        <v>24800.03</v>
      </c>
      <c r="K38" s="3" t="s">
        <v>99</v>
      </c>
      <c r="L38" s="3" t="s">
        <v>160</v>
      </c>
      <c r="M38" s="3" t="s">
        <v>49</v>
      </c>
      <c r="N38" s="3"/>
      <c r="O38" s="3" t="s">
        <v>49</v>
      </c>
      <c r="P38" s="3" t="s">
        <v>125</v>
      </c>
      <c r="Q38" s="3" t="s">
        <v>289</v>
      </c>
      <c r="R38" s="3" t="s">
        <v>101</v>
      </c>
      <c r="S38" s="3" t="s">
        <v>49</v>
      </c>
      <c r="T38" s="3" t="s">
        <v>188</v>
      </c>
      <c r="U38" s="3" t="s">
        <v>161</v>
      </c>
      <c r="V38" s="3" t="s">
        <v>162</v>
      </c>
      <c r="W38" s="3"/>
      <c r="X38" s="3" t="s">
        <v>189</v>
      </c>
      <c r="Y38" s="3" t="s">
        <v>196</v>
      </c>
      <c r="Z38" s="3"/>
      <c r="AA38" t="str">
        <f>VLOOKUP(B38,Sheet1!$S$2:$U$39,3,FALSE)</f>
        <v>CSCI-202008-0038</v>
      </c>
      <c r="AB38" t="str">
        <f>VLOOKUP(B38,Sheet1!$S$2:$U$39,2,FALSE)</f>
        <v>Pending</v>
      </c>
    </row>
    <row r="39" spans="1:28" x14ac:dyDescent="0.25">
      <c r="A39" s="5">
        <v>679</v>
      </c>
      <c r="B39" s="5">
        <v>380</v>
      </c>
      <c r="C39" s="5">
        <v>6</v>
      </c>
      <c r="D39" s="3"/>
      <c r="E39" s="3"/>
      <c r="F39" s="3"/>
      <c r="G39" s="5">
        <v>5357.14</v>
      </c>
      <c r="H39" s="3">
        <f t="shared" si="6"/>
        <v>32142.840000000004</v>
      </c>
      <c r="I39" s="3">
        <f t="shared" si="1"/>
        <v>6000</v>
      </c>
      <c r="J39" s="3">
        <f t="shared" si="8"/>
        <v>35999.980000000003</v>
      </c>
      <c r="K39" s="3" t="s">
        <v>99</v>
      </c>
      <c r="L39" s="3" t="s">
        <v>160</v>
      </c>
      <c r="M39" s="3" t="s">
        <v>49</v>
      </c>
      <c r="N39" s="3"/>
      <c r="O39" s="3" t="s">
        <v>49</v>
      </c>
      <c r="P39" s="3" t="s">
        <v>125</v>
      </c>
      <c r="Q39" s="3" t="s">
        <v>292</v>
      </c>
      <c r="R39" s="3" t="s">
        <v>101</v>
      </c>
      <c r="S39" s="3" t="s">
        <v>49</v>
      </c>
      <c r="T39" s="3" t="s">
        <v>188</v>
      </c>
      <c r="U39" s="3" t="s">
        <v>161</v>
      </c>
      <c r="V39" s="3" t="s">
        <v>162</v>
      </c>
      <c r="W39" s="3"/>
      <c r="X39" s="3" t="s">
        <v>189</v>
      </c>
      <c r="Y39" s="3" t="s">
        <v>196</v>
      </c>
      <c r="Z39" s="3"/>
      <c r="AA39" t="str">
        <f>VLOOKUP(B39,Sheet1!$S$2:$U$39,3,FALSE)</f>
        <v>CSCI-202008-0038</v>
      </c>
      <c r="AB39" t="str">
        <f>VLOOKUP(B39,Sheet1!$S$2:$U$39,2,FALSE)</f>
        <v>Pending</v>
      </c>
    </row>
    <row r="40" spans="1:28" x14ac:dyDescent="0.25">
      <c r="A40" s="5">
        <v>680</v>
      </c>
      <c r="B40" s="5">
        <v>380</v>
      </c>
      <c r="C40" s="5">
        <v>8</v>
      </c>
      <c r="D40" s="3"/>
      <c r="E40" s="3"/>
      <c r="F40" s="3"/>
      <c r="G40" s="5">
        <v>1250</v>
      </c>
      <c r="H40" s="3">
        <f t="shared" si="6"/>
        <v>10000</v>
      </c>
      <c r="I40" s="3">
        <f t="shared" si="1"/>
        <v>1400</v>
      </c>
      <c r="J40" s="3">
        <f t="shared" si="8"/>
        <v>11200</v>
      </c>
      <c r="K40" s="3" t="s">
        <v>99</v>
      </c>
      <c r="L40" s="3" t="s">
        <v>160</v>
      </c>
      <c r="M40" s="3" t="s">
        <v>49</v>
      </c>
      <c r="N40" s="3"/>
      <c r="O40" s="3" t="s">
        <v>49</v>
      </c>
      <c r="P40" s="3" t="s">
        <v>125</v>
      </c>
      <c r="Q40" s="3" t="s">
        <v>295</v>
      </c>
      <c r="R40" s="3" t="s">
        <v>101</v>
      </c>
      <c r="S40" s="3" t="s">
        <v>49</v>
      </c>
      <c r="T40" s="3" t="s">
        <v>188</v>
      </c>
      <c r="U40" s="3" t="s">
        <v>161</v>
      </c>
      <c r="V40" s="3" t="s">
        <v>162</v>
      </c>
      <c r="W40" s="3"/>
      <c r="X40" s="3" t="s">
        <v>189</v>
      </c>
      <c r="Y40" s="3" t="s">
        <v>196</v>
      </c>
      <c r="Z40" s="3"/>
      <c r="AA40" t="str">
        <f>VLOOKUP(B40,Sheet1!$S$2:$U$39,3,FALSE)</f>
        <v>CSCI-202008-0038</v>
      </c>
      <c r="AB40" t="str">
        <f>VLOOKUP(B40,Sheet1!$S$2:$U$39,2,FALSE)</f>
        <v>Pending</v>
      </c>
    </row>
    <row r="41" spans="1:28" x14ac:dyDescent="0.25">
      <c r="A41" s="5">
        <v>681</v>
      </c>
      <c r="B41" s="5">
        <v>380</v>
      </c>
      <c r="C41" s="5">
        <v>6</v>
      </c>
      <c r="D41" s="3"/>
      <c r="E41" s="3"/>
      <c r="F41" s="3"/>
      <c r="G41" s="5">
        <v>1116.07</v>
      </c>
      <c r="H41" s="3">
        <f t="shared" si="6"/>
        <v>6696.42</v>
      </c>
      <c r="I41" s="3">
        <f t="shared" si="1"/>
        <v>1250</v>
      </c>
      <c r="J41" s="3">
        <f t="shared" si="8"/>
        <v>7499.99</v>
      </c>
      <c r="K41" s="3" t="s">
        <v>99</v>
      </c>
      <c r="L41" s="3" t="s">
        <v>160</v>
      </c>
      <c r="M41" s="3" t="s">
        <v>49</v>
      </c>
      <c r="N41" s="3"/>
      <c r="O41" s="3" t="s">
        <v>49</v>
      </c>
      <c r="P41" s="3" t="s">
        <v>125</v>
      </c>
      <c r="Q41" s="3" t="s">
        <v>298</v>
      </c>
      <c r="R41" s="3" t="s">
        <v>101</v>
      </c>
      <c r="S41" s="3" t="s">
        <v>49</v>
      </c>
      <c r="T41" s="3" t="s">
        <v>188</v>
      </c>
      <c r="U41" s="3" t="s">
        <v>161</v>
      </c>
      <c r="V41" s="3" t="s">
        <v>162</v>
      </c>
      <c r="W41" s="3"/>
      <c r="X41" s="3" t="s">
        <v>189</v>
      </c>
      <c r="Y41" s="3" t="s">
        <v>196</v>
      </c>
      <c r="Z41" s="3"/>
      <c r="AA41" t="str">
        <f>VLOOKUP(B41,Sheet1!$S$2:$U$39,3,FALSE)</f>
        <v>CSCI-202008-0038</v>
      </c>
      <c r="AB41" t="str">
        <f>VLOOKUP(B41,Sheet1!$S$2:$U$39,2,FALSE)</f>
        <v>Pending</v>
      </c>
    </row>
    <row r="42" spans="1:28" x14ac:dyDescent="0.25">
      <c r="A42" s="5">
        <v>682</v>
      </c>
      <c r="B42" s="5">
        <v>380</v>
      </c>
      <c r="C42" s="5">
        <v>2</v>
      </c>
      <c r="D42" s="3"/>
      <c r="E42" s="3"/>
      <c r="F42" s="3"/>
      <c r="G42" s="5">
        <v>8928.57</v>
      </c>
      <c r="H42" s="3">
        <f t="shared" si="6"/>
        <v>17857.14</v>
      </c>
      <c r="I42" s="3">
        <f t="shared" si="1"/>
        <v>10000</v>
      </c>
      <c r="J42" s="3">
        <f t="shared" si="8"/>
        <v>20000</v>
      </c>
      <c r="K42" s="3" t="s">
        <v>99</v>
      </c>
      <c r="L42" s="3" t="s">
        <v>160</v>
      </c>
      <c r="M42" s="3" t="s">
        <v>49</v>
      </c>
      <c r="N42" s="3"/>
      <c r="O42" s="3" t="s">
        <v>49</v>
      </c>
      <c r="P42" s="3" t="s">
        <v>125</v>
      </c>
      <c r="Q42" s="3" t="s">
        <v>219</v>
      </c>
      <c r="R42" s="3" t="s">
        <v>101</v>
      </c>
      <c r="S42" s="3" t="s">
        <v>49</v>
      </c>
      <c r="T42" s="3" t="s">
        <v>188</v>
      </c>
      <c r="U42" s="3" t="s">
        <v>161</v>
      </c>
      <c r="V42" s="3" t="s">
        <v>162</v>
      </c>
      <c r="W42" s="3"/>
      <c r="X42" s="3" t="s">
        <v>189</v>
      </c>
      <c r="Y42" s="3" t="s">
        <v>196</v>
      </c>
      <c r="Z42" s="3"/>
      <c r="AA42" t="str">
        <f>VLOOKUP(B42,Sheet1!$S$2:$U$39,3,FALSE)</f>
        <v>CSCI-202008-0038</v>
      </c>
      <c r="AB42" t="str">
        <f>VLOOKUP(B42,Sheet1!$S$2:$U$39,2,FALSE)</f>
        <v>Pending</v>
      </c>
    </row>
    <row r="43" spans="1:28" x14ac:dyDescent="0.25">
      <c r="A43" s="5">
        <v>683</v>
      </c>
      <c r="B43" s="5">
        <v>380</v>
      </c>
      <c r="C43" s="5">
        <v>8</v>
      </c>
      <c r="D43" s="3"/>
      <c r="E43" s="3"/>
      <c r="F43" s="3"/>
      <c r="G43" s="5">
        <v>982.14</v>
      </c>
      <c r="H43" s="3">
        <f t="shared" si="6"/>
        <v>7857.12</v>
      </c>
      <c r="I43" s="3">
        <f t="shared" si="1"/>
        <v>1100</v>
      </c>
      <c r="J43" s="3">
        <f t="shared" si="8"/>
        <v>8799.9699999999993</v>
      </c>
      <c r="K43" s="3" t="s">
        <v>99</v>
      </c>
      <c r="L43" s="3" t="s">
        <v>160</v>
      </c>
      <c r="M43" s="3" t="s">
        <v>49</v>
      </c>
      <c r="N43" s="3"/>
      <c r="O43" s="3" t="s">
        <v>49</v>
      </c>
      <c r="P43" s="3" t="s">
        <v>125</v>
      </c>
      <c r="Q43" s="3" t="s">
        <v>301</v>
      </c>
      <c r="R43" s="3" t="s">
        <v>101</v>
      </c>
      <c r="S43" s="3" t="s">
        <v>49</v>
      </c>
      <c r="T43" s="3" t="s">
        <v>188</v>
      </c>
      <c r="U43" s="3" t="s">
        <v>161</v>
      </c>
      <c r="V43" s="3" t="s">
        <v>162</v>
      </c>
      <c r="W43" s="3"/>
      <c r="X43" s="3" t="s">
        <v>189</v>
      </c>
      <c r="Y43" s="3" t="s">
        <v>196</v>
      </c>
      <c r="Z43" s="3"/>
      <c r="AA43" t="str">
        <f>VLOOKUP(B43,Sheet1!$S$2:$U$39,3,FALSE)</f>
        <v>CSCI-202008-0038</v>
      </c>
      <c r="AB43" t="str">
        <f>VLOOKUP(B43,Sheet1!$S$2:$U$39,2,FALSE)</f>
        <v>Pending</v>
      </c>
    </row>
    <row r="44" spans="1:28" x14ac:dyDescent="0.25">
      <c r="A44" s="5">
        <v>684</v>
      </c>
      <c r="B44" s="5">
        <v>380</v>
      </c>
      <c r="C44" s="5">
        <v>16</v>
      </c>
      <c r="D44" s="3"/>
      <c r="E44" s="3"/>
      <c r="F44" s="3"/>
      <c r="G44" s="5">
        <v>251.79</v>
      </c>
      <c r="H44" s="3">
        <f t="shared" si="6"/>
        <v>4028.64</v>
      </c>
      <c r="I44" s="3">
        <f t="shared" si="1"/>
        <v>282.01</v>
      </c>
      <c r="J44" s="3">
        <f t="shared" si="8"/>
        <v>4512.08</v>
      </c>
      <c r="K44" s="3" t="s">
        <v>99</v>
      </c>
      <c r="L44" s="3" t="s">
        <v>160</v>
      </c>
      <c r="M44" s="3" t="s">
        <v>49</v>
      </c>
      <c r="N44" s="3"/>
      <c r="O44" s="3" t="s">
        <v>49</v>
      </c>
      <c r="P44" s="3" t="s">
        <v>125</v>
      </c>
      <c r="Q44" s="3" t="s">
        <v>305</v>
      </c>
      <c r="R44" s="3" t="s">
        <v>101</v>
      </c>
      <c r="S44" s="3" t="s">
        <v>49</v>
      </c>
      <c r="T44" s="3" t="s">
        <v>188</v>
      </c>
      <c r="U44" s="3" t="s">
        <v>161</v>
      </c>
      <c r="V44" s="3" t="s">
        <v>162</v>
      </c>
      <c r="W44" s="3"/>
      <c r="X44" s="3" t="s">
        <v>189</v>
      </c>
      <c r="Y44" s="3" t="s">
        <v>196</v>
      </c>
      <c r="Z44" s="3"/>
      <c r="AA44" t="str">
        <f>VLOOKUP(B44,Sheet1!$S$2:$U$39,3,FALSE)</f>
        <v>CSCI-202008-0038</v>
      </c>
      <c r="AB44" t="str">
        <f>VLOOKUP(B44,Sheet1!$S$2:$U$39,2,FALSE)</f>
        <v>Pending</v>
      </c>
    </row>
    <row r="45" spans="1:28" x14ac:dyDescent="0.25">
      <c r="A45" s="5">
        <v>685</v>
      </c>
      <c r="B45" s="5">
        <v>380</v>
      </c>
      <c r="C45" s="5">
        <v>2</v>
      </c>
      <c r="D45" s="3"/>
      <c r="E45" s="3"/>
      <c r="F45" s="3"/>
      <c r="G45" s="5">
        <v>10321.43</v>
      </c>
      <c r="H45" s="3">
        <f t="shared" si="6"/>
        <v>20642.86</v>
      </c>
      <c r="I45" s="3">
        <f t="shared" si="1"/>
        <v>11560</v>
      </c>
      <c r="J45" s="3">
        <f t="shared" si="8"/>
        <v>23120</v>
      </c>
      <c r="K45" s="3" t="s">
        <v>99</v>
      </c>
      <c r="L45" s="3" t="s">
        <v>160</v>
      </c>
      <c r="M45" s="3" t="s">
        <v>49</v>
      </c>
      <c r="N45" s="3"/>
      <c r="O45" s="3" t="s">
        <v>49</v>
      </c>
      <c r="P45" s="3" t="s">
        <v>125</v>
      </c>
      <c r="Q45" s="3" t="s">
        <v>308</v>
      </c>
      <c r="R45" s="3" t="s">
        <v>101</v>
      </c>
      <c r="S45" s="3" t="s">
        <v>49</v>
      </c>
      <c r="T45" s="3" t="s">
        <v>188</v>
      </c>
      <c r="U45" s="3" t="s">
        <v>161</v>
      </c>
      <c r="V45" s="3" t="s">
        <v>162</v>
      </c>
      <c r="W45" s="3"/>
      <c r="X45" s="3" t="s">
        <v>189</v>
      </c>
      <c r="Y45" s="3" t="s">
        <v>196</v>
      </c>
      <c r="Z45" s="3"/>
      <c r="AA45" t="str">
        <f>VLOOKUP(B45,Sheet1!$S$2:$U$39,3,FALSE)</f>
        <v>CSCI-202008-0038</v>
      </c>
      <c r="AB45" t="str">
        <f>VLOOKUP(B45,Sheet1!$S$2:$U$39,2,FALSE)</f>
        <v>Pending</v>
      </c>
    </row>
    <row r="46" spans="1:28" x14ac:dyDescent="0.25">
      <c r="A46" s="5">
        <v>686</v>
      </c>
      <c r="B46" s="5">
        <v>380</v>
      </c>
      <c r="C46" s="5">
        <v>1</v>
      </c>
      <c r="D46" s="3"/>
      <c r="E46" s="3"/>
      <c r="F46" s="3"/>
      <c r="G46" s="5">
        <v>1183214.29</v>
      </c>
      <c r="H46" s="3">
        <f t="shared" si="6"/>
        <v>1183214.29</v>
      </c>
      <c r="I46" s="3">
        <f t="shared" si="1"/>
        <v>1325200</v>
      </c>
      <c r="J46" s="3">
        <f t="shared" si="8"/>
        <v>1325200</v>
      </c>
      <c r="K46" s="3" t="s">
        <v>99</v>
      </c>
      <c r="L46" s="3" t="s">
        <v>160</v>
      </c>
      <c r="M46" s="3" t="s">
        <v>49</v>
      </c>
      <c r="N46" s="3"/>
      <c r="O46" s="3" t="s">
        <v>49</v>
      </c>
      <c r="P46" s="3" t="s">
        <v>125</v>
      </c>
      <c r="Q46" s="3" t="s">
        <v>311</v>
      </c>
      <c r="R46" s="3" t="s">
        <v>101</v>
      </c>
      <c r="S46" s="3" t="s">
        <v>49</v>
      </c>
      <c r="T46" s="3" t="s">
        <v>188</v>
      </c>
      <c r="U46" s="3" t="s">
        <v>161</v>
      </c>
      <c r="V46" s="3" t="s">
        <v>162</v>
      </c>
      <c r="W46" s="3"/>
      <c r="X46" s="3" t="s">
        <v>189</v>
      </c>
      <c r="Y46" s="3" t="s">
        <v>196</v>
      </c>
      <c r="Z46" s="3"/>
      <c r="AA46" t="str">
        <f>VLOOKUP(B46,Sheet1!$S$2:$U$39,3,FALSE)</f>
        <v>CSCI-202008-0038</v>
      </c>
      <c r="AB46" t="str">
        <f>VLOOKUP(B46,Sheet1!$S$2:$U$39,2,FALSE)</f>
        <v>Pending</v>
      </c>
    </row>
    <row r="47" spans="1:28" x14ac:dyDescent="0.25">
      <c r="A47" s="5">
        <v>687</v>
      </c>
      <c r="B47" s="5">
        <v>380</v>
      </c>
      <c r="C47" s="5">
        <v>1</v>
      </c>
      <c r="D47" s="3"/>
      <c r="E47" s="3"/>
      <c r="F47" s="3"/>
      <c r="G47" s="5">
        <v>1193757.1399999999</v>
      </c>
      <c r="H47" s="3">
        <f t="shared" si="6"/>
        <v>1193757.1399999999</v>
      </c>
      <c r="I47" s="3">
        <f t="shared" si="1"/>
        <v>1337008</v>
      </c>
      <c r="J47" s="3">
        <f t="shared" si="8"/>
        <v>1337008</v>
      </c>
      <c r="K47" s="3" t="s">
        <v>99</v>
      </c>
      <c r="L47" s="3" t="s">
        <v>160</v>
      </c>
      <c r="M47" s="3" t="s">
        <v>49</v>
      </c>
      <c r="N47" s="3"/>
      <c r="O47" s="3" t="s">
        <v>49</v>
      </c>
      <c r="P47" s="3" t="s">
        <v>125</v>
      </c>
      <c r="Q47" s="3" t="s">
        <v>314</v>
      </c>
      <c r="R47" s="3" t="s">
        <v>101</v>
      </c>
      <c r="S47" s="3" t="s">
        <v>49</v>
      </c>
      <c r="T47" s="3" t="s">
        <v>188</v>
      </c>
      <c r="U47" s="3" t="s">
        <v>161</v>
      </c>
      <c r="V47" s="3" t="s">
        <v>162</v>
      </c>
      <c r="W47" s="3"/>
      <c r="X47" s="3" t="s">
        <v>189</v>
      </c>
      <c r="Y47" s="3" t="s">
        <v>196</v>
      </c>
      <c r="Z47" s="3"/>
      <c r="AA47" t="str">
        <f>VLOOKUP(B47,Sheet1!$S$2:$U$39,3,FALSE)</f>
        <v>CSCI-202008-0038</v>
      </c>
      <c r="AB47" t="str">
        <f>VLOOKUP(B47,Sheet1!$S$2:$U$39,2,FALSE)</f>
        <v>Pending</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7"/>
  <sheetViews>
    <sheetView topLeftCell="A11" workbookViewId="0">
      <selection activeCell="F2" sqref="F2:F47"/>
    </sheetView>
  </sheetViews>
  <sheetFormatPr defaultRowHeight="15" x14ac:dyDescent="0.25"/>
  <cols>
    <col min="2" max="2" width="10" bestFit="1" customWidth="1"/>
    <col min="3" max="3" width="29.7109375" bestFit="1" customWidth="1"/>
    <col min="4" max="4" width="14.28515625" bestFit="1" customWidth="1"/>
    <col min="5" max="5" width="10.7109375" bestFit="1" customWidth="1"/>
    <col min="6" max="6" width="63.7109375" bestFit="1" customWidth="1"/>
  </cols>
  <sheetData>
    <row r="2" spans="1:6" x14ac:dyDescent="0.25">
      <c r="A2" s="5">
        <v>35</v>
      </c>
      <c r="B2">
        <v>3179.06</v>
      </c>
      <c r="C2" t="s">
        <v>359</v>
      </c>
      <c r="D2" t="s">
        <v>358</v>
      </c>
      <c r="E2" t="s">
        <v>357</v>
      </c>
      <c r="F2" t="str">
        <f>CONCATENATE(C2,B2,"'",D2," ",E2,A2,";")</f>
        <v>update details set unit_price = '3179.06',no_vat="YES" where id = 35;</v>
      </c>
    </row>
    <row r="3" spans="1:6" x14ac:dyDescent="0.25">
      <c r="A3" s="5">
        <v>36</v>
      </c>
      <c r="B3">
        <v>4991.5600000000004</v>
      </c>
      <c r="C3" t="s">
        <v>359</v>
      </c>
      <c r="D3" t="s">
        <v>358</v>
      </c>
      <c r="E3" t="s">
        <v>357</v>
      </c>
      <c r="F3" t="str">
        <f t="shared" ref="F3:F47" si="0">CONCATENATE(C3,B3,"'",D3," ",E3,A3,";")</f>
        <v>update details set unit_price = '4991.56',no_vat="YES" where id = 36;</v>
      </c>
    </row>
    <row r="4" spans="1:6" x14ac:dyDescent="0.25">
      <c r="A4" s="5">
        <v>37</v>
      </c>
      <c r="B4">
        <v>5699.06</v>
      </c>
      <c r="C4" t="s">
        <v>359</v>
      </c>
      <c r="D4" t="s">
        <v>358</v>
      </c>
      <c r="E4" t="s">
        <v>357</v>
      </c>
      <c r="F4" t="str">
        <f t="shared" si="0"/>
        <v>update details set unit_price = '5699.06',no_vat="YES" where id = 37;</v>
      </c>
    </row>
    <row r="5" spans="1:6" x14ac:dyDescent="0.25">
      <c r="A5" s="5">
        <v>38</v>
      </c>
      <c r="B5">
        <v>5699.06</v>
      </c>
      <c r="C5" t="s">
        <v>359</v>
      </c>
      <c r="D5" t="s">
        <v>358</v>
      </c>
      <c r="E5" t="s">
        <v>357</v>
      </c>
      <c r="F5" t="str">
        <f t="shared" si="0"/>
        <v>update details set unit_price = '5699.06',no_vat="YES" where id = 38;</v>
      </c>
    </row>
    <row r="6" spans="1:6" x14ac:dyDescent="0.25">
      <c r="A6" s="5">
        <v>39</v>
      </c>
      <c r="B6">
        <v>2389.06</v>
      </c>
      <c r="C6" t="s">
        <v>359</v>
      </c>
      <c r="D6" t="s">
        <v>358</v>
      </c>
      <c r="E6" t="s">
        <v>357</v>
      </c>
      <c r="F6" t="str">
        <f t="shared" si="0"/>
        <v>update details set unit_price = '2389.06',no_vat="YES" where id = 39;</v>
      </c>
    </row>
    <row r="7" spans="1:6" x14ac:dyDescent="0.25">
      <c r="A7" s="5">
        <v>40</v>
      </c>
      <c r="B7">
        <v>5950</v>
      </c>
      <c r="C7" t="s">
        <v>359</v>
      </c>
      <c r="D7" t="s">
        <v>358</v>
      </c>
      <c r="E7" t="s">
        <v>357</v>
      </c>
      <c r="F7" t="str">
        <f t="shared" si="0"/>
        <v>update details set unit_price = '5950',no_vat="YES" where id = 40;</v>
      </c>
    </row>
    <row r="8" spans="1:6" x14ac:dyDescent="0.25">
      <c r="A8" s="5">
        <v>41</v>
      </c>
      <c r="B8">
        <v>1500</v>
      </c>
      <c r="C8" t="s">
        <v>359</v>
      </c>
      <c r="D8" t="s">
        <v>358</v>
      </c>
      <c r="E8" t="s">
        <v>357</v>
      </c>
      <c r="F8" t="str">
        <f t="shared" si="0"/>
        <v>update details set unit_price = '1500',no_vat="YES" where id = 41;</v>
      </c>
    </row>
    <row r="9" spans="1:6" x14ac:dyDescent="0.25">
      <c r="A9" s="5">
        <v>42</v>
      </c>
      <c r="B9">
        <v>1770</v>
      </c>
      <c r="C9" t="s">
        <v>359</v>
      </c>
      <c r="D9" t="s">
        <v>358</v>
      </c>
      <c r="E9" t="s">
        <v>357</v>
      </c>
      <c r="F9" t="str">
        <f t="shared" si="0"/>
        <v>update details set unit_price = '1770',no_vat="YES" where id = 42;</v>
      </c>
    </row>
    <row r="10" spans="1:6" x14ac:dyDescent="0.25">
      <c r="A10" s="5">
        <v>74</v>
      </c>
      <c r="B10">
        <v>368000.01</v>
      </c>
      <c r="C10" t="s">
        <v>359</v>
      </c>
      <c r="D10" t="s">
        <v>358</v>
      </c>
      <c r="E10" t="s">
        <v>357</v>
      </c>
      <c r="F10" t="str">
        <f t="shared" si="0"/>
        <v>update details set unit_price = '368000.01',no_vat="YES" where id = 74;</v>
      </c>
    </row>
    <row r="11" spans="1:6" x14ac:dyDescent="0.25">
      <c r="A11" s="5">
        <v>114</v>
      </c>
      <c r="B11">
        <v>15100</v>
      </c>
      <c r="C11" t="s">
        <v>359</v>
      </c>
      <c r="D11" t="s">
        <v>358</v>
      </c>
      <c r="E11" t="s">
        <v>357</v>
      </c>
      <c r="F11" t="str">
        <f t="shared" si="0"/>
        <v>update details set unit_price = '15100',no_vat="YES" where id = 114;</v>
      </c>
    </row>
    <row r="12" spans="1:6" x14ac:dyDescent="0.25">
      <c r="A12" s="5">
        <v>263</v>
      </c>
      <c r="B12">
        <v>1799.5</v>
      </c>
      <c r="C12" t="s">
        <v>359</v>
      </c>
      <c r="D12" t="s">
        <v>358</v>
      </c>
      <c r="E12" t="s">
        <v>357</v>
      </c>
      <c r="F12" t="str">
        <f t="shared" si="0"/>
        <v>update details set unit_price = '1799.5',no_vat="YES" where id = 263;</v>
      </c>
    </row>
    <row r="13" spans="1:6" x14ac:dyDescent="0.25">
      <c r="A13" s="5">
        <v>267</v>
      </c>
      <c r="B13">
        <v>25600</v>
      </c>
      <c r="C13" t="s">
        <v>359</v>
      </c>
      <c r="D13" t="s">
        <v>358</v>
      </c>
      <c r="E13" t="s">
        <v>357</v>
      </c>
      <c r="F13" t="str">
        <f t="shared" si="0"/>
        <v>update details set unit_price = '25600',no_vat="YES" where id = 267;</v>
      </c>
    </row>
    <row r="14" spans="1:6" x14ac:dyDescent="0.25">
      <c r="A14" s="5">
        <v>268</v>
      </c>
      <c r="B14">
        <v>3.1</v>
      </c>
      <c r="C14" t="s">
        <v>359</v>
      </c>
      <c r="D14" t="s">
        <v>358</v>
      </c>
      <c r="E14" t="s">
        <v>357</v>
      </c>
      <c r="F14" t="str">
        <f t="shared" si="0"/>
        <v>update details set unit_price = '3.1',no_vat="YES" where id = 268;</v>
      </c>
    </row>
    <row r="15" spans="1:6" x14ac:dyDescent="0.25">
      <c r="A15" s="5">
        <v>418</v>
      </c>
      <c r="B15">
        <v>189939.42</v>
      </c>
      <c r="C15" t="s">
        <v>359</v>
      </c>
      <c r="D15" t="s">
        <v>358</v>
      </c>
      <c r="E15" t="s">
        <v>357</v>
      </c>
      <c r="F15" t="str">
        <f t="shared" si="0"/>
        <v>update details set unit_price = '189939.42',no_vat="YES" where id = 418;</v>
      </c>
    </row>
    <row r="16" spans="1:6" x14ac:dyDescent="0.25">
      <c r="A16" s="5">
        <v>552</v>
      </c>
      <c r="B16">
        <v>1780.01</v>
      </c>
      <c r="C16" t="s">
        <v>359</v>
      </c>
      <c r="D16" t="s">
        <v>358</v>
      </c>
      <c r="E16" t="s">
        <v>357</v>
      </c>
      <c r="F16" t="str">
        <f t="shared" si="0"/>
        <v>update details set unit_price = '1780.01',no_vat="YES" where id = 552;</v>
      </c>
    </row>
    <row r="17" spans="1:6" x14ac:dyDescent="0.25">
      <c r="A17" s="5">
        <v>613</v>
      </c>
      <c r="B17">
        <v>807520</v>
      </c>
      <c r="C17" t="s">
        <v>359</v>
      </c>
      <c r="D17" t="s">
        <v>358</v>
      </c>
      <c r="E17" t="s">
        <v>357</v>
      </c>
      <c r="F17" t="str">
        <f t="shared" si="0"/>
        <v>update details set unit_price = '807520',no_vat="YES" where id = 613;</v>
      </c>
    </row>
    <row r="18" spans="1:6" x14ac:dyDescent="0.25">
      <c r="A18" s="5">
        <v>626</v>
      </c>
      <c r="B18">
        <v>3500</v>
      </c>
      <c r="C18" t="s">
        <v>359</v>
      </c>
      <c r="D18" t="s">
        <v>358</v>
      </c>
      <c r="E18" t="s">
        <v>357</v>
      </c>
      <c r="F18" t="str">
        <f t="shared" si="0"/>
        <v>update details set unit_price = '3500',no_vat="YES" where id = 626;</v>
      </c>
    </row>
    <row r="19" spans="1:6" x14ac:dyDescent="0.25">
      <c r="A19" s="5">
        <v>627</v>
      </c>
      <c r="B19">
        <v>10116</v>
      </c>
      <c r="C19" t="s">
        <v>359</v>
      </c>
      <c r="D19" t="s">
        <v>358</v>
      </c>
      <c r="E19" t="s">
        <v>357</v>
      </c>
      <c r="F19" t="str">
        <f t="shared" si="0"/>
        <v>update details set unit_price = '10116',no_vat="YES" where id = 627;</v>
      </c>
    </row>
    <row r="20" spans="1:6" x14ac:dyDescent="0.25">
      <c r="A20" s="5">
        <v>658</v>
      </c>
      <c r="B20">
        <v>450</v>
      </c>
      <c r="C20" t="s">
        <v>359</v>
      </c>
      <c r="D20" t="s">
        <v>358</v>
      </c>
      <c r="E20" t="s">
        <v>357</v>
      </c>
      <c r="F20" t="str">
        <f t="shared" si="0"/>
        <v>update details set unit_price = '450',no_vat="YES" where id = 658;</v>
      </c>
    </row>
    <row r="21" spans="1:6" x14ac:dyDescent="0.25">
      <c r="A21" s="5">
        <v>661</v>
      </c>
      <c r="B21">
        <v>5250</v>
      </c>
      <c r="C21" t="s">
        <v>359</v>
      </c>
      <c r="D21" t="s">
        <v>358</v>
      </c>
      <c r="E21" t="s">
        <v>357</v>
      </c>
      <c r="F21" t="str">
        <f t="shared" si="0"/>
        <v>update details set unit_price = '5250',no_vat="YES" where id = 661;</v>
      </c>
    </row>
    <row r="22" spans="1:6" x14ac:dyDescent="0.25">
      <c r="A22" s="5">
        <v>662</v>
      </c>
      <c r="B22">
        <v>980</v>
      </c>
      <c r="C22" t="s">
        <v>359</v>
      </c>
      <c r="D22" t="s">
        <v>358</v>
      </c>
      <c r="E22" t="s">
        <v>357</v>
      </c>
      <c r="F22" t="str">
        <f t="shared" si="0"/>
        <v>update details set unit_price = '980',no_vat="YES" where id = 662;</v>
      </c>
    </row>
    <row r="23" spans="1:6" x14ac:dyDescent="0.25">
      <c r="A23" s="5">
        <v>663</v>
      </c>
      <c r="B23">
        <v>504</v>
      </c>
      <c r="C23" t="s">
        <v>359</v>
      </c>
      <c r="D23" t="s">
        <v>358</v>
      </c>
      <c r="E23" t="s">
        <v>357</v>
      </c>
      <c r="F23" t="str">
        <f t="shared" si="0"/>
        <v>update details set unit_price = '504',no_vat="YES" where id = 663;</v>
      </c>
    </row>
    <row r="24" spans="1:6" x14ac:dyDescent="0.25">
      <c r="A24" s="5">
        <v>664</v>
      </c>
      <c r="B24">
        <v>539</v>
      </c>
      <c r="C24" t="s">
        <v>359</v>
      </c>
      <c r="D24" t="s">
        <v>358</v>
      </c>
      <c r="E24" t="s">
        <v>357</v>
      </c>
      <c r="F24" t="str">
        <f t="shared" si="0"/>
        <v>update details set unit_price = '539',no_vat="YES" where id = 664;</v>
      </c>
    </row>
    <row r="25" spans="1:6" x14ac:dyDescent="0.25">
      <c r="A25" s="5">
        <v>665</v>
      </c>
      <c r="B25">
        <v>488000</v>
      </c>
      <c r="C25" t="s">
        <v>359</v>
      </c>
      <c r="D25" t="s">
        <v>358</v>
      </c>
      <c r="E25" t="s">
        <v>357</v>
      </c>
      <c r="F25" t="str">
        <f t="shared" si="0"/>
        <v>update details set unit_price = '488000',no_vat="YES" where id = 665;</v>
      </c>
    </row>
    <row r="26" spans="1:6" x14ac:dyDescent="0.25">
      <c r="A26" s="5">
        <v>666</v>
      </c>
      <c r="B26">
        <v>1550</v>
      </c>
      <c r="C26" t="s">
        <v>359</v>
      </c>
      <c r="D26" t="s">
        <v>358</v>
      </c>
      <c r="E26" t="s">
        <v>357</v>
      </c>
      <c r="F26" t="str">
        <f t="shared" si="0"/>
        <v>update details set unit_price = '1550',no_vat="YES" where id = 666;</v>
      </c>
    </row>
    <row r="27" spans="1:6" x14ac:dyDescent="0.25">
      <c r="A27" s="5">
        <v>667</v>
      </c>
      <c r="B27">
        <v>2800</v>
      </c>
      <c r="C27" t="s">
        <v>359</v>
      </c>
      <c r="D27" t="s">
        <v>358</v>
      </c>
      <c r="E27" t="s">
        <v>357</v>
      </c>
      <c r="F27" t="str">
        <f t="shared" si="0"/>
        <v>update details set unit_price = '2800',no_vat="YES" where id = 667;</v>
      </c>
    </row>
    <row r="28" spans="1:6" x14ac:dyDescent="0.25">
      <c r="A28" s="5">
        <v>668</v>
      </c>
      <c r="B28">
        <v>14590</v>
      </c>
      <c r="C28" t="s">
        <v>359</v>
      </c>
      <c r="D28" t="s">
        <v>358</v>
      </c>
      <c r="E28" t="s">
        <v>357</v>
      </c>
      <c r="F28" t="str">
        <f t="shared" si="0"/>
        <v>update details set unit_price = '14590',no_vat="YES" where id = 668;</v>
      </c>
    </row>
    <row r="29" spans="1:6" x14ac:dyDescent="0.25">
      <c r="A29" s="5">
        <v>669</v>
      </c>
      <c r="B29">
        <v>1850.01</v>
      </c>
      <c r="C29" t="s">
        <v>359</v>
      </c>
      <c r="D29" t="s">
        <v>358</v>
      </c>
      <c r="E29" t="s">
        <v>357</v>
      </c>
      <c r="F29" t="str">
        <f t="shared" si="0"/>
        <v>update details set unit_price = '1850.01',no_vat="YES" where id = 669;</v>
      </c>
    </row>
    <row r="30" spans="1:6" x14ac:dyDescent="0.25">
      <c r="A30" s="5">
        <v>670</v>
      </c>
      <c r="B30">
        <v>45</v>
      </c>
      <c r="C30" t="s">
        <v>359</v>
      </c>
      <c r="D30" t="s">
        <v>358</v>
      </c>
      <c r="E30" t="s">
        <v>357</v>
      </c>
      <c r="F30" t="str">
        <f t="shared" si="0"/>
        <v>update details set unit_price = '45',no_vat="YES" where id = 670;</v>
      </c>
    </row>
    <row r="31" spans="1:6" x14ac:dyDescent="0.25">
      <c r="A31" s="5">
        <v>671</v>
      </c>
      <c r="B31">
        <v>45</v>
      </c>
      <c r="C31" t="s">
        <v>359</v>
      </c>
      <c r="D31" t="s">
        <v>358</v>
      </c>
      <c r="E31" t="s">
        <v>357</v>
      </c>
      <c r="F31" t="str">
        <f t="shared" si="0"/>
        <v>update details set unit_price = '45',no_vat="YES" where id = 671;</v>
      </c>
    </row>
    <row r="32" spans="1:6" x14ac:dyDescent="0.25">
      <c r="A32" s="5">
        <v>672</v>
      </c>
      <c r="B32">
        <v>10</v>
      </c>
      <c r="C32" t="s">
        <v>359</v>
      </c>
      <c r="D32" t="s">
        <v>358</v>
      </c>
      <c r="E32" t="s">
        <v>357</v>
      </c>
      <c r="F32" t="str">
        <f t="shared" si="0"/>
        <v>update details set unit_price = '10',no_vat="YES" where id = 672;</v>
      </c>
    </row>
    <row r="33" spans="1:6" x14ac:dyDescent="0.25">
      <c r="A33" s="5">
        <v>673</v>
      </c>
      <c r="B33">
        <v>760</v>
      </c>
      <c r="C33" t="s">
        <v>359</v>
      </c>
      <c r="D33" t="s">
        <v>358</v>
      </c>
      <c r="E33" t="s">
        <v>357</v>
      </c>
      <c r="F33" t="str">
        <f t="shared" si="0"/>
        <v>update details set unit_price = '760',no_vat="YES" where id = 673;</v>
      </c>
    </row>
    <row r="34" spans="1:6" x14ac:dyDescent="0.25">
      <c r="A34" s="5">
        <v>674</v>
      </c>
      <c r="B34">
        <v>35</v>
      </c>
      <c r="C34" t="s">
        <v>359</v>
      </c>
      <c r="D34" t="s">
        <v>358</v>
      </c>
      <c r="E34" t="s">
        <v>357</v>
      </c>
      <c r="F34" t="str">
        <f t="shared" si="0"/>
        <v>update details set unit_price = '35',no_vat="YES" where id = 674;</v>
      </c>
    </row>
    <row r="35" spans="1:6" x14ac:dyDescent="0.25">
      <c r="A35" s="5">
        <v>675</v>
      </c>
      <c r="B35">
        <v>65.010000000000005</v>
      </c>
      <c r="C35" t="s">
        <v>359</v>
      </c>
      <c r="D35" t="s">
        <v>358</v>
      </c>
      <c r="E35" t="s">
        <v>357</v>
      </c>
      <c r="F35" t="str">
        <f t="shared" si="0"/>
        <v>update details set unit_price = '65.01',no_vat="YES" where id = 675;</v>
      </c>
    </row>
    <row r="36" spans="1:6" x14ac:dyDescent="0.25">
      <c r="A36" s="5">
        <v>676</v>
      </c>
      <c r="B36">
        <v>1000.01</v>
      </c>
      <c r="C36" t="s">
        <v>359</v>
      </c>
      <c r="D36" t="s">
        <v>358</v>
      </c>
      <c r="E36" t="s">
        <v>357</v>
      </c>
      <c r="F36" t="str">
        <f t="shared" si="0"/>
        <v>update details set unit_price = '1000.01',no_vat="YES" where id = 676;</v>
      </c>
    </row>
    <row r="37" spans="1:6" x14ac:dyDescent="0.25">
      <c r="A37" s="5">
        <v>677</v>
      </c>
      <c r="B37">
        <v>8153</v>
      </c>
      <c r="C37" t="s">
        <v>359</v>
      </c>
      <c r="D37" t="s">
        <v>358</v>
      </c>
      <c r="E37" t="s">
        <v>357</v>
      </c>
      <c r="F37" t="str">
        <f t="shared" si="0"/>
        <v>update details set unit_price = '8153',no_vat="YES" where id = 677;</v>
      </c>
    </row>
    <row r="38" spans="1:6" x14ac:dyDescent="0.25">
      <c r="A38" s="5">
        <v>678</v>
      </c>
      <c r="B38">
        <v>3100</v>
      </c>
      <c r="C38" t="s">
        <v>359</v>
      </c>
      <c r="D38" t="s">
        <v>358</v>
      </c>
      <c r="E38" t="s">
        <v>357</v>
      </c>
      <c r="F38" t="str">
        <f t="shared" si="0"/>
        <v>update details set unit_price = '3100',no_vat="YES" where id = 678;</v>
      </c>
    </row>
    <row r="39" spans="1:6" x14ac:dyDescent="0.25">
      <c r="A39" s="5">
        <v>679</v>
      </c>
      <c r="B39">
        <v>6000</v>
      </c>
      <c r="C39" t="s">
        <v>359</v>
      </c>
      <c r="D39" t="s">
        <v>358</v>
      </c>
      <c r="E39" t="s">
        <v>357</v>
      </c>
      <c r="F39" t="str">
        <f t="shared" si="0"/>
        <v>update details set unit_price = '6000',no_vat="YES" where id = 679;</v>
      </c>
    </row>
    <row r="40" spans="1:6" x14ac:dyDescent="0.25">
      <c r="A40" s="5">
        <v>680</v>
      </c>
      <c r="B40">
        <v>1400</v>
      </c>
      <c r="C40" t="s">
        <v>359</v>
      </c>
      <c r="D40" t="s">
        <v>358</v>
      </c>
      <c r="E40" t="s">
        <v>357</v>
      </c>
      <c r="F40" t="str">
        <f t="shared" si="0"/>
        <v>update details set unit_price = '1400',no_vat="YES" where id = 680;</v>
      </c>
    </row>
    <row r="41" spans="1:6" x14ac:dyDescent="0.25">
      <c r="A41" s="5">
        <v>681</v>
      </c>
      <c r="B41">
        <v>1250</v>
      </c>
      <c r="C41" t="s">
        <v>359</v>
      </c>
      <c r="D41" t="s">
        <v>358</v>
      </c>
      <c r="E41" t="s">
        <v>357</v>
      </c>
      <c r="F41" t="str">
        <f t="shared" si="0"/>
        <v>update details set unit_price = '1250',no_vat="YES" where id = 681;</v>
      </c>
    </row>
    <row r="42" spans="1:6" x14ac:dyDescent="0.25">
      <c r="A42" s="5">
        <v>682</v>
      </c>
      <c r="B42">
        <v>10000</v>
      </c>
      <c r="C42" t="s">
        <v>359</v>
      </c>
      <c r="D42" t="s">
        <v>358</v>
      </c>
      <c r="E42" t="s">
        <v>357</v>
      </c>
      <c r="F42" t="str">
        <f t="shared" si="0"/>
        <v>update details set unit_price = '10000',no_vat="YES" where id = 682;</v>
      </c>
    </row>
    <row r="43" spans="1:6" x14ac:dyDescent="0.25">
      <c r="A43" s="5">
        <v>683</v>
      </c>
      <c r="B43">
        <v>1100</v>
      </c>
      <c r="C43" t="s">
        <v>359</v>
      </c>
      <c r="D43" t="s">
        <v>358</v>
      </c>
      <c r="E43" t="s">
        <v>357</v>
      </c>
      <c r="F43" t="str">
        <f t="shared" si="0"/>
        <v>update details set unit_price = '1100',no_vat="YES" where id = 683;</v>
      </c>
    </row>
    <row r="44" spans="1:6" x14ac:dyDescent="0.25">
      <c r="A44" s="5">
        <v>684</v>
      </c>
      <c r="B44">
        <v>282.01</v>
      </c>
      <c r="C44" t="s">
        <v>359</v>
      </c>
      <c r="D44" t="s">
        <v>358</v>
      </c>
      <c r="E44" t="s">
        <v>357</v>
      </c>
      <c r="F44" t="str">
        <f t="shared" si="0"/>
        <v>update details set unit_price = '282.01',no_vat="YES" where id = 684;</v>
      </c>
    </row>
    <row r="45" spans="1:6" x14ac:dyDescent="0.25">
      <c r="A45" s="5">
        <v>685</v>
      </c>
      <c r="B45">
        <v>11560</v>
      </c>
      <c r="C45" t="s">
        <v>359</v>
      </c>
      <c r="D45" t="s">
        <v>358</v>
      </c>
      <c r="E45" t="s">
        <v>357</v>
      </c>
      <c r="F45" t="str">
        <f t="shared" si="0"/>
        <v>update details set unit_price = '11560',no_vat="YES" where id = 685;</v>
      </c>
    </row>
    <row r="46" spans="1:6" x14ac:dyDescent="0.25">
      <c r="A46" s="5">
        <v>686</v>
      </c>
      <c r="B46">
        <v>1325200</v>
      </c>
      <c r="C46" t="s">
        <v>359</v>
      </c>
      <c r="D46" t="s">
        <v>358</v>
      </c>
      <c r="E46" t="s">
        <v>357</v>
      </c>
      <c r="F46" t="str">
        <f t="shared" si="0"/>
        <v>update details set unit_price = '1325200',no_vat="YES" where id = 686;</v>
      </c>
    </row>
    <row r="47" spans="1:6" x14ac:dyDescent="0.25">
      <c r="A47" s="5">
        <v>687</v>
      </c>
      <c r="B47">
        <v>1337008</v>
      </c>
      <c r="C47" t="s">
        <v>359</v>
      </c>
      <c r="D47" t="s">
        <v>358</v>
      </c>
      <c r="E47" t="s">
        <v>357</v>
      </c>
      <c r="F47" t="str">
        <f t="shared" si="0"/>
        <v>update details set unit_price = '1337008',no_vat="YES" where id = 687;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696"/>
  <sheetViews>
    <sheetView workbookViewId="0">
      <selection activeCell="A28" sqref="A28:A570"/>
    </sheetView>
  </sheetViews>
  <sheetFormatPr defaultRowHeight="15" x14ac:dyDescent="0.25"/>
  <cols>
    <col min="19" max="19" width="13.140625" bestFit="1" customWidth="1"/>
  </cols>
  <sheetData>
    <row r="1" spans="1:18" x14ac:dyDescent="0.25">
      <c r="A1" t="s">
        <v>23</v>
      </c>
      <c r="B1" t="s">
        <v>163</v>
      </c>
      <c r="C1" t="s">
        <v>164</v>
      </c>
      <c r="D1" t="s">
        <v>165</v>
      </c>
      <c r="E1" t="s">
        <v>166</v>
      </c>
      <c r="F1" t="s">
        <v>167</v>
      </c>
      <c r="G1" t="s">
        <v>168</v>
      </c>
      <c r="H1" t="s">
        <v>169</v>
      </c>
      <c r="I1" t="s">
        <v>170</v>
      </c>
      <c r="J1" t="s">
        <v>171</v>
      </c>
      <c r="K1" t="s">
        <v>172</v>
      </c>
      <c r="L1" t="s">
        <v>173</v>
      </c>
      <c r="M1" t="s">
        <v>360</v>
      </c>
      <c r="N1" t="s">
        <v>361</v>
      </c>
      <c r="O1" t="s">
        <v>182</v>
      </c>
      <c r="P1" t="s">
        <v>183</v>
      </c>
      <c r="Q1" t="s">
        <v>184</v>
      </c>
      <c r="R1" t="s">
        <v>315</v>
      </c>
    </row>
    <row r="2" spans="1:18" hidden="1" x14ac:dyDescent="0.25">
      <c r="A2" t="s">
        <v>185</v>
      </c>
      <c r="B2" s="6">
        <v>1</v>
      </c>
      <c r="C2" t="s">
        <v>362</v>
      </c>
      <c r="D2" t="s">
        <v>363</v>
      </c>
      <c r="E2" t="s">
        <v>364</v>
      </c>
      <c r="F2" t="s">
        <v>365</v>
      </c>
      <c r="G2" t="s">
        <v>186</v>
      </c>
      <c r="H2" t="s">
        <v>99</v>
      </c>
      <c r="I2" t="s">
        <v>366</v>
      </c>
      <c r="J2" t="s">
        <v>367</v>
      </c>
      <c r="L2" t="s">
        <v>367</v>
      </c>
      <c r="M2" t="s">
        <v>368</v>
      </c>
      <c r="N2" t="s">
        <v>368</v>
      </c>
      <c r="O2" t="s">
        <v>189</v>
      </c>
      <c r="P2" t="s">
        <v>369</v>
      </c>
      <c r="R2" t="e">
        <f>VLOOKUP(B2,Sheet1!$S$2:$U$39,3,FALSE)</f>
        <v>#N/A</v>
      </c>
    </row>
    <row r="3" spans="1:18" hidden="1" x14ac:dyDescent="0.25">
      <c r="A3" t="s">
        <v>370</v>
      </c>
      <c r="B3" s="6">
        <v>1</v>
      </c>
      <c r="C3" t="s">
        <v>190</v>
      </c>
      <c r="D3" t="s">
        <v>363</v>
      </c>
      <c r="E3" t="s">
        <v>371</v>
      </c>
      <c r="F3" t="s">
        <v>372</v>
      </c>
      <c r="G3" t="s">
        <v>373</v>
      </c>
      <c r="H3" t="s">
        <v>99</v>
      </c>
      <c r="I3" t="s">
        <v>374</v>
      </c>
      <c r="J3" t="s">
        <v>367</v>
      </c>
      <c r="L3" t="s">
        <v>367</v>
      </c>
      <c r="M3" t="s">
        <v>375</v>
      </c>
      <c r="N3" t="s">
        <v>375</v>
      </c>
      <c r="O3" t="s">
        <v>189</v>
      </c>
      <c r="P3" t="s">
        <v>369</v>
      </c>
      <c r="R3" t="e">
        <f>VLOOKUP(B3,Sheet1!$S$2:$U$39,3,FALSE)</f>
        <v>#N/A</v>
      </c>
    </row>
    <row r="4" spans="1:18" hidden="1" x14ac:dyDescent="0.25">
      <c r="A4" t="s">
        <v>376</v>
      </c>
      <c r="B4" s="6">
        <v>1</v>
      </c>
      <c r="C4" t="s">
        <v>377</v>
      </c>
      <c r="D4" t="s">
        <v>363</v>
      </c>
      <c r="E4" t="s">
        <v>378</v>
      </c>
      <c r="F4" t="s">
        <v>379</v>
      </c>
      <c r="G4" t="s">
        <v>191</v>
      </c>
      <c r="H4" t="s">
        <v>99</v>
      </c>
      <c r="I4" t="s">
        <v>380</v>
      </c>
      <c r="J4" t="s">
        <v>367</v>
      </c>
      <c r="L4" t="s">
        <v>367</v>
      </c>
      <c r="M4" t="s">
        <v>375</v>
      </c>
      <c r="N4" t="s">
        <v>375</v>
      </c>
      <c r="O4" t="s">
        <v>189</v>
      </c>
      <c r="P4" t="s">
        <v>369</v>
      </c>
      <c r="R4" t="e">
        <f>VLOOKUP(B4,Sheet1!$S$2:$U$39,3,FALSE)</f>
        <v>#N/A</v>
      </c>
    </row>
    <row r="5" spans="1:18" hidden="1" x14ac:dyDescent="0.25">
      <c r="A5" t="s">
        <v>381</v>
      </c>
      <c r="B5" s="6">
        <v>2</v>
      </c>
      <c r="C5" t="s">
        <v>190</v>
      </c>
      <c r="D5" t="s">
        <v>382</v>
      </c>
      <c r="G5" t="s">
        <v>383</v>
      </c>
      <c r="H5" t="s">
        <v>102</v>
      </c>
      <c r="M5" t="s">
        <v>384</v>
      </c>
      <c r="N5" t="s">
        <v>384</v>
      </c>
      <c r="O5" t="s">
        <v>189</v>
      </c>
      <c r="P5" t="s">
        <v>369</v>
      </c>
      <c r="R5" t="e">
        <f>VLOOKUP(B5,Sheet1!$S$2:$U$39,3,FALSE)</f>
        <v>#N/A</v>
      </c>
    </row>
    <row r="6" spans="1:18" hidden="1" x14ac:dyDescent="0.25">
      <c r="A6" t="s">
        <v>385</v>
      </c>
      <c r="B6" s="6">
        <v>2</v>
      </c>
      <c r="C6" t="s">
        <v>190</v>
      </c>
      <c r="D6" t="s">
        <v>382</v>
      </c>
      <c r="G6" t="s">
        <v>386</v>
      </c>
      <c r="H6" t="s">
        <v>102</v>
      </c>
      <c r="M6" t="s">
        <v>384</v>
      </c>
      <c r="N6" t="s">
        <v>384</v>
      </c>
      <c r="O6" t="s">
        <v>189</v>
      </c>
      <c r="P6" t="s">
        <v>369</v>
      </c>
      <c r="R6" t="e">
        <f>VLOOKUP(B6,Sheet1!$S$2:$U$39,3,FALSE)</f>
        <v>#N/A</v>
      </c>
    </row>
    <row r="7" spans="1:18" hidden="1" x14ac:dyDescent="0.25">
      <c r="A7" t="s">
        <v>387</v>
      </c>
      <c r="B7" s="6">
        <v>3</v>
      </c>
      <c r="C7" t="s">
        <v>190</v>
      </c>
      <c r="G7" t="s">
        <v>388</v>
      </c>
      <c r="H7" t="s">
        <v>99</v>
      </c>
      <c r="I7" t="s">
        <v>389</v>
      </c>
      <c r="J7" t="s">
        <v>390</v>
      </c>
      <c r="L7" t="s">
        <v>390</v>
      </c>
      <c r="M7" t="s">
        <v>391</v>
      </c>
      <c r="N7" t="s">
        <v>392</v>
      </c>
      <c r="O7" t="s">
        <v>189</v>
      </c>
      <c r="P7" t="s">
        <v>369</v>
      </c>
      <c r="R7" t="e">
        <f>VLOOKUP(B7,Sheet1!$S$2:$U$39,3,FALSE)</f>
        <v>#N/A</v>
      </c>
    </row>
    <row r="8" spans="1:18" hidden="1" x14ac:dyDescent="0.25">
      <c r="A8" t="s">
        <v>393</v>
      </c>
      <c r="B8" s="6">
        <v>4</v>
      </c>
      <c r="C8" t="s">
        <v>190</v>
      </c>
      <c r="D8" t="s">
        <v>104</v>
      </c>
      <c r="G8" t="s">
        <v>383</v>
      </c>
      <c r="H8" t="s">
        <v>102</v>
      </c>
      <c r="M8" t="s">
        <v>394</v>
      </c>
      <c r="N8" t="s">
        <v>394</v>
      </c>
      <c r="O8" t="s">
        <v>189</v>
      </c>
      <c r="P8" t="s">
        <v>369</v>
      </c>
      <c r="R8" t="e">
        <f>VLOOKUP(B8,Sheet1!$S$2:$U$39,3,FALSE)</f>
        <v>#N/A</v>
      </c>
    </row>
    <row r="9" spans="1:18" hidden="1" x14ac:dyDescent="0.25">
      <c r="A9" t="s">
        <v>395</v>
      </c>
      <c r="B9" s="6">
        <v>5</v>
      </c>
      <c r="C9" t="s">
        <v>190</v>
      </c>
      <c r="D9" t="s">
        <v>104</v>
      </c>
      <c r="G9" t="s">
        <v>396</v>
      </c>
      <c r="H9" t="s">
        <v>102</v>
      </c>
      <c r="M9" t="s">
        <v>397</v>
      </c>
      <c r="N9" t="s">
        <v>397</v>
      </c>
      <c r="O9" t="s">
        <v>189</v>
      </c>
      <c r="P9" t="s">
        <v>369</v>
      </c>
      <c r="R9" t="e">
        <f>VLOOKUP(B9,Sheet1!$S$2:$U$39,3,FALSE)</f>
        <v>#N/A</v>
      </c>
    </row>
    <row r="10" spans="1:18" hidden="1" x14ac:dyDescent="0.25">
      <c r="A10" t="s">
        <v>398</v>
      </c>
      <c r="B10" s="6">
        <v>6</v>
      </c>
      <c r="C10" t="s">
        <v>190</v>
      </c>
      <c r="G10" t="s">
        <v>399</v>
      </c>
      <c r="H10" t="s">
        <v>99</v>
      </c>
      <c r="I10" t="s">
        <v>400</v>
      </c>
      <c r="J10" t="s">
        <v>367</v>
      </c>
      <c r="L10" t="s">
        <v>367</v>
      </c>
      <c r="M10" t="s">
        <v>401</v>
      </c>
      <c r="N10" t="s">
        <v>401</v>
      </c>
      <c r="O10" t="s">
        <v>189</v>
      </c>
      <c r="P10" t="s">
        <v>369</v>
      </c>
      <c r="R10" t="e">
        <f>VLOOKUP(B10,Sheet1!$S$2:$U$39,3,FALSE)</f>
        <v>#N/A</v>
      </c>
    </row>
    <row r="11" spans="1:18" hidden="1" x14ac:dyDescent="0.25">
      <c r="A11" t="s">
        <v>402</v>
      </c>
      <c r="B11" s="6">
        <v>7</v>
      </c>
      <c r="C11" t="s">
        <v>192</v>
      </c>
      <c r="D11" t="s">
        <v>403</v>
      </c>
      <c r="E11" t="s">
        <v>404</v>
      </c>
      <c r="F11" t="s">
        <v>405</v>
      </c>
      <c r="G11" t="s">
        <v>406</v>
      </c>
      <c r="H11" t="s">
        <v>99</v>
      </c>
      <c r="I11" t="s">
        <v>407</v>
      </c>
      <c r="J11" t="s">
        <v>408</v>
      </c>
      <c r="L11" t="s">
        <v>409</v>
      </c>
      <c r="M11" t="s">
        <v>410</v>
      </c>
      <c r="N11" t="s">
        <v>411</v>
      </c>
      <c r="O11" t="s">
        <v>189</v>
      </c>
      <c r="P11" t="s">
        <v>369</v>
      </c>
      <c r="R11" t="e">
        <f>VLOOKUP(B11,Sheet1!$S$2:$U$39,3,FALSE)</f>
        <v>#N/A</v>
      </c>
    </row>
    <row r="12" spans="1:18" hidden="1" x14ac:dyDescent="0.25">
      <c r="A12" t="s">
        <v>412</v>
      </c>
      <c r="B12" s="6">
        <v>7</v>
      </c>
      <c r="C12" t="s">
        <v>192</v>
      </c>
      <c r="D12" t="s">
        <v>403</v>
      </c>
      <c r="E12" t="s">
        <v>413</v>
      </c>
      <c r="F12" t="s">
        <v>414</v>
      </c>
      <c r="G12" t="s">
        <v>415</v>
      </c>
      <c r="H12" t="s">
        <v>99</v>
      </c>
      <c r="I12" t="s">
        <v>416</v>
      </c>
      <c r="J12" t="s">
        <v>408</v>
      </c>
      <c r="L12" t="s">
        <v>409</v>
      </c>
      <c r="M12" t="s">
        <v>417</v>
      </c>
      <c r="N12" t="s">
        <v>411</v>
      </c>
      <c r="O12" t="s">
        <v>189</v>
      </c>
      <c r="P12" t="s">
        <v>369</v>
      </c>
      <c r="R12" t="e">
        <f>VLOOKUP(B12,Sheet1!$S$2:$U$39,3,FALSE)</f>
        <v>#N/A</v>
      </c>
    </row>
    <row r="13" spans="1:18" hidden="1" x14ac:dyDescent="0.25">
      <c r="A13" t="s">
        <v>418</v>
      </c>
      <c r="B13" s="6">
        <v>8</v>
      </c>
      <c r="C13" t="s">
        <v>362</v>
      </c>
      <c r="D13" t="s">
        <v>363</v>
      </c>
      <c r="E13" t="s">
        <v>364</v>
      </c>
      <c r="F13" t="s">
        <v>365</v>
      </c>
      <c r="G13" t="s">
        <v>419</v>
      </c>
      <c r="H13" t="s">
        <v>99</v>
      </c>
      <c r="I13" t="s">
        <v>366</v>
      </c>
      <c r="J13" t="s">
        <v>367</v>
      </c>
      <c r="L13" t="s">
        <v>367</v>
      </c>
      <c r="M13" t="s">
        <v>420</v>
      </c>
      <c r="N13" t="s">
        <v>420</v>
      </c>
      <c r="O13" t="s">
        <v>189</v>
      </c>
      <c r="P13" t="s">
        <v>369</v>
      </c>
      <c r="R13" t="e">
        <f>VLOOKUP(B13,Sheet1!$S$2:$U$39,3,FALSE)</f>
        <v>#N/A</v>
      </c>
    </row>
    <row r="14" spans="1:18" hidden="1" x14ac:dyDescent="0.25">
      <c r="A14" t="s">
        <v>421</v>
      </c>
      <c r="B14" s="6">
        <v>8</v>
      </c>
      <c r="C14" t="s">
        <v>377</v>
      </c>
      <c r="D14" t="s">
        <v>363</v>
      </c>
      <c r="E14" t="s">
        <v>371</v>
      </c>
      <c r="F14" t="s">
        <v>372</v>
      </c>
      <c r="G14" t="s">
        <v>419</v>
      </c>
      <c r="H14" t="s">
        <v>99</v>
      </c>
      <c r="I14" t="s">
        <v>374</v>
      </c>
      <c r="J14" t="s">
        <v>367</v>
      </c>
      <c r="L14" t="s">
        <v>367</v>
      </c>
      <c r="M14" t="s">
        <v>420</v>
      </c>
      <c r="N14" t="s">
        <v>420</v>
      </c>
      <c r="O14" t="s">
        <v>189</v>
      </c>
      <c r="P14" t="s">
        <v>369</v>
      </c>
      <c r="R14" t="e">
        <f>VLOOKUP(B14,Sheet1!$S$2:$U$39,3,FALSE)</f>
        <v>#N/A</v>
      </c>
    </row>
    <row r="15" spans="1:18" hidden="1" x14ac:dyDescent="0.25">
      <c r="A15" t="s">
        <v>422</v>
      </c>
      <c r="B15" s="6">
        <v>8</v>
      </c>
      <c r="C15" t="s">
        <v>377</v>
      </c>
      <c r="D15" t="s">
        <v>363</v>
      </c>
      <c r="E15" t="s">
        <v>378</v>
      </c>
      <c r="F15" t="s">
        <v>379</v>
      </c>
      <c r="G15" t="s">
        <v>191</v>
      </c>
      <c r="H15" t="s">
        <v>99</v>
      </c>
      <c r="I15" t="s">
        <v>380</v>
      </c>
      <c r="J15" t="s">
        <v>367</v>
      </c>
      <c r="L15" t="s">
        <v>367</v>
      </c>
      <c r="M15" t="s">
        <v>420</v>
      </c>
      <c r="N15" t="s">
        <v>420</v>
      </c>
      <c r="O15" t="s">
        <v>189</v>
      </c>
      <c r="P15" t="s">
        <v>369</v>
      </c>
      <c r="R15" t="e">
        <f>VLOOKUP(B15,Sheet1!$S$2:$U$39,3,FALSE)</f>
        <v>#N/A</v>
      </c>
    </row>
    <row r="16" spans="1:18" hidden="1" x14ac:dyDescent="0.25">
      <c r="A16" t="s">
        <v>423</v>
      </c>
      <c r="B16" s="6">
        <v>9</v>
      </c>
      <c r="C16" t="s">
        <v>362</v>
      </c>
      <c r="D16" t="s">
        <v>363</v>
      </c>
      <c r="E16" t="s">
        <v>364</v>
      </c>
      <c r="F16" t="s">
        <v>365</v>
      </c>
      <c r="G16" t="s">
        <v>419</v>
      </c>
      <c r="H16" t="s">
        <v>99</v>
      </c>
      <c r="I16" t="s">
        <v>366</v>
      </c>
      <c r="J16" t="s">
        <v>367</v>
      </c>
      <c r="L16" t="s">
        <v>367</v>
      </c>
      <c r="M16" t="s">
        <v>424</v>
      </c>
      <c r="N16" t="s">
        <v>425</v>
      </c>
      <c r="O16" t="s">
        <v>189</v>
      </c>
      <c r="P16" t="s">
        <v>369</v>
      </c>
      <c r="R16" t="e">
        <f>VLOOKUP(B16,Sheet1!$S$2:$U$39,3,FALSE)</f>
        <v>#N/A</v>
      </c>
    </row>
    <row r="17" spans="1:19" hidden="1" x14ac:dyDescent="0.25">
      <c r="A17" t="s">
        <v>426</v>
      </c>
      <c r="B17" s="6">
        <v>9</v>
      </c>
      <c r="C17" t="s">
        <v>377</v>
      </c>
      <c r="D17" t="s">
        <v>363</v>
      </c>
      <c r="E17" t="s">
        <v>371</v>
      </c>
      <c r="F17" t="s">
        <v>372</v>
      </c>
      <c r="G17" t="s">
        <v>419</v>
      </c>
      <c r="H17" t="s">
        <v>99</v>
      </c>
      <c r="I17" t="s">
        <v>374</v>
      </c>
      <c r="J17" t="s">
        <v>367</v>
      </c>
      <c r="L17" t="s">
        <v>367</v>
      </c>
      <c r="M17" t="s">
        <v>424</v>
      </c>
      <c r="N17" t="s">
        <v>425</v>
      </c>
      <c r="O17" t="s">
        <v>189</v>
      </c>
      <c r="P17" t="s">
        <v>369</v>
      </c>
      <c r="R17" t="e">
        <f>VLOOKUP(B17,Sheet1!$S$2:$U$39,3,FALSE)</f>
        <v>#N/A</v>
      </c>
    </row>
    <row r="18" spans="1:19" hidden="1" x14ac:dyDescent="0.25">
      <c r="A18" t="s">
        <v>427</v>
      </c>
      <c r="B18" s="6">
        <v>9</v>
      </c>
      <c r="C18" t="s">
        <v>377</v>
      </c>
      <c r="D18" t="s">
        <v>363</v>
      </c>
      <c r="E18" t="s">
        <v>378</v>
      </c>
      <c r="F18" t="s">
        <v>379</v>
      </c>
      <c r="G18" t="s">
        <v>191</v>
      </c>
      <c r="H18" t="s">
        <v>99</v>
      </c>
      <c r="I18" t="s">
        <v>380</v>
      </c>
      <c r="J18" t="s">
        <v>367</v>
      </c>
      <c r="L18" t="s">
        <v>367</v>
      </c>
      <c r="M18" t="s">
        <v>428</v>
      </c>
      <c r="N18" t="s">
        <v>425</v>
      </c>
      <c r="O18" t="s">
        <v>189</v>
      </c>
      <c r="P18" t="s">
        <v>369</v>
      </c>
      <c r="R18" t="e">
        <f>VLOOKUP(B18,Sheet1!$S$2:$U$39,3,FALSE)</f>
        <v>#N/A</v>
      </c>
    </row>
    <row r="19" spans="1:19" hidden="1" x14ac:dyDescent="0.25">
      <c r="A19" t="s">
        <v>429</v>
      </c>
      <c r="B19" s="6">
        <v>10</v>
      </c>
      <c r="C19" t="s">
        <v>190</v>
      </c>
      <c r="D19" t="s">
        <v>104</v>
      </c>
      <c r="G19" t="s">
        <v>430</v>
      </c>
      <c r="H19" t="s">
        <v>102</v>
      </c>
      <c r="M19" t="s">
        <v>431</v>
      </c>
      <c r="N19" t="s">
        <v>431</v>
      </c>
      <c r="O19" t="s">
        <v>189</v>
      </c>
      <c r="P19" t="s">
        <v>369</v>
      </c>
      <c r="R19" t="e">
        <f>VLOOKUP(B19,Sheet1!$S$2:$U$39,3,FALSE)</f>
        <v>#N/A</v>
      </c>
    </row>
    <row r="20" spans="1:19" hidden="1" x14ac:dyDescent="0.25">
      <c r="A20" t="s">
        <v>432</v>
      </c>
      <c r="B20" s="6">
        <v>11</v>
      </c>
      <c r="C20" t="s">
        <v>193</v>
      </c>
      <c r="D20" t="s">
        <v>433</v>
      </c>
      <c r="E20" t="s">
        <v>434</v>
      </c>
      <c r="F20" t="s">
        <v>435</v>
      </c>
      <c r="G20" t="s">
        <v>436</v>
      </c>
      <c r="H20" t="s">
        <v>99</v>
      </c>
      <c r="I20" t="s">
        <v>437</v>
      </c>
      <c r="J20" t="s">
        <v>367</v>
      </c>
      <c r="L20" t="s">
        <v>367</v>
      </c>
      <c r="M20" t="s">
        <v>438</v>
      </c>
      <c r="N20" t="s">
        <v>438</v>
      </c>
      <c r="O20" t="s">
        <v>189</v>
      </c>
      <c r="P20" t="s">
        <v>369</v>
      </c>
      <c r="R20" t="e">
        <f>VLOOKUP(B20,Sheet1!$S$2:$U$39,3,FALSE)</f>
        <v>#N/A</v>
      </c>
    </row>
    <row r="21" spans="1:19" hidden="1" x14ac:dyDescent="0.25">
      <c r="A21" t="s">
        <v>439</v>
      </c>
      <c r="B21" s="6">
        <v>11</v>
      </c>
      <c r="C21" t="s">
        <v>194</v>
      </c>
      <c r="D21" t="s">
        <v>433</v>
      </c>
      <c r="E21" t="s">
        <v>440</v>
      </c>
      <c r="F21" t="s">
        <v>441</v>
      </c>
      <c r="G21" t="s">
        <v>442</v>
      </c>
      <c r="H21" t="s">
        <v>99</v>
      </c>
      <c r="I21" t="s">
        <v>443</v>
      </c>
      <c r="J21" t="s">
        <v>367</v>
      </c>
      <c r="L21" t="s">
        <v>367</v>
      </c>
      <c r="M21" t="s">
        <v>444</v>
      </c>
      <c r="N21" t="s">
        <v>444</v>
      </c>
      <c r="O21" t="s">
        <v>189</v>
      </c>
      <c r="P21" t="s">
        <v>369</v>
      </c>
      <c r="R21" t="e">
        <f>VLOOKUP(B21,Sheet1!$S$2:$U$39,3,FALSE)</f>
        <v>#N/A</v>
      </c>
    </row>
    <row r="22" spans="1:19" hidden="1" x14ac:dyDescent="0.25">
      <c r="A22" t="s">
        <v>445</v>
      </c>
      <c r="B22" s="6">
        <v>12</v>
      </c>
      <c r="C22" t="s">
        <v>190</v>
      </c>
      <c r="D22" t="s">
        <v>446</v>
      </c>
      <c r="G22" t="s">
        <v>447</v>
      </c>
      <c r="H22" t="s">
        <v>102</v>
      </c>
      <c r="I22" t="s">
        <v>448</v>
      </c>
      <c r="J22" t="s">
        <v>408</v>
      </c>
      <c r="L22" t="s">
        <v>409</v>
      </c>
      <c r="M22" t="s">
        <v>449</v>
      </c>
      <c r="N22" t="s">
        <v>450</v>
      </c>
      <c r="O22" t="s">
        <v>189</v>
      </c>
      <c r="P22" t="s">
        <v>369</v>
      </c>
      <c r="R22" t="e">
        <f>VLOOKUP(B22,Sheet1!$S$2:$U$39,3,FALSE)</f>
        <v>#N/A</v>
      </c>
    </row>
    <row r="23" spans="1:19" hidden="1" x14ac:dyDescent="0.25">
      <c r="A23" t="s">
        <v>451</v>
      </c>
      <c r="B23" s="6">
        <v>13</v>
      </c>
      <c r="C23" t="s">
        <v>190</v>
      </c>
      <c r="G23" t="s">
        <v>452</v>
      </c>
      <c r="H23" t="s">
        <v>99</v>
      </c>
      <c r="I23" t="s">
        <v>453</v>
      </c>
      <c r="J23" t="s">
        <v>76</v>
      </c>
      <c r="L23" t="s">
        <v>76</v>
      </c>
      <c r="M23" t="s">
        <v>454</v>
      </c>
      <c r="N23" t="s">
        <v>454</v>
      </c>
      <c r="O23" t="s">
        <v>189</v>
      </c>
      <c r="P23" t="s">
        <v>369</v>
      </c>
      <c r="R23" t="e">
        <f>VLOOKUP(B23,Sheet1!$S$2:$U$39,3,FALSE)</f>
        <v>#N/A</v>
      </c>
    </row>
    <row r="24" spans="1:19" hidden="1" x14ac:dyDescent="0.25">
      <c r="A24" t="s">
        <v>455</v>
      </c>
      <c r="B24" s="6">
        <v>14</v>
      </c>
      <c r="C24" t="s">
        <v>190</v>
      </c>
      <c r="G24" t="s">
        <v>456</v>
      </c>
      <c r="H24" t="s">
        <v>99</v>
      </c>
      <c r="I24" t="s">
        <v>453</v>
      </c>
      <c r="J24" t="s">
        <v>76</v>
      </c>
      <c r="L24" t="s">
        <v>76</v>
      </c>
      <c r="M24" t="s">
        <v>457</v>
      </c>
      <c r="N24" t="s">
        <v>458</v>
      </c>
      <c r="O24" t="s">
        <v>189</v>
      </c>
      <c r="P24" t="s">
        <v>369</v>
      </c>
      <c r="R24" t="e">
        <f>VLOOKUP(B24,Sheet1!$S$2:$U$39,3,FALSE)</f>
        <v>#N/A</v>
      </c>
    </row>
    <row r="25" spans="1:19" hidden="1" x14ac:dyDescent="0.25">
      <c r="A25" t="s">
        <v>459</v>
      </c>
      <c r="B25" s="6">
        <v>15</v>
      </c>
      <c r="C25" t="s">
        <v>460</v>
      </c>
      <c r="G25" t="s">
        <v>461</v>
      </c>
      <c r="H25" t="s">
        <v>99</v>
      </c>
      <c r="I25" t="s">
        <v>462</v>
      </c>
      <c r="J25" t="s">
        <v>76</v>
      </c>
      <c r="L25" t="s">
        <v>76</v>
      </c>
      <c r="M25" t="s">
        <v>463</v>
      </c>
      <c r="N25" t="s">
        <v>463</v>
      </c>
      <c r="O25" t="s">
        <v>189</v>
      </c>
      <c r="P25" t="s">
        <v>369</v>
      </c>
      <c r="R25" t="e">
        <f>VLOOKUP(B25,Sheet1!$S$2:$U$39,3,FALSE)</f>
        <v>#N/A</v>
      </c>
    </row>
    <row r="26" spans="1:19" hidden="1" x14ac:dyDescent="0.25">
      <c r="A26" t="s">
        <v>464</v>
      </c>
      <c r="B26" s="6">
        <v>16</v>
      </c>
      <c r="C26" t="s">
        <v>190</v>
      </c>
      <c r="G26" t="s">
        <v>465</v>
      </c>
      <c r="H26" t="s">
        <v>99</v>
      </c>
      <c r="I26" t="s">
        <v>462</v>
      </c>
      <c r="J26" t="s">
        <v>76</v>
      </c>
      <c r="L26" t="s">
        <v>76</v>
      </c>
      <c r="M26" t="s">
        <v>466</v>
      </c>
      <c r="N26" t="s">
        <v>466</v>
      </c>
      <c r="O26" t="s">
        <v>189</v>
      </c>
      <c r="P26" t="s">
        <v>369</v>
      </c>
      <c r="R26" t="e">
        <f>VLOOKUP(B26,Sheet1!$S$2:$U$39,3,FALSE)</f>
        <v>#N/A</v>
      </c>
    </row>
    <row r="27" spans="1:19" hidden="1" x14ac:dyDescent="0.25">
      <c r="A27" t="s">
        <v>467</v>
      </c>
      <c r="B27" s="6">
        <v>19</v>
      </c>
      <c r="G27" t="s">
        <v>468</v>
      </c>
      <c r="H27" t="s">
        <v>102</v>
      </c>
      <c r="I27" t="s">
        <v>469</v>
      </c>
      <c r="J27" t="s">
        <v>408</v>
      </c>
      <c r="L27" t="s">
        <v>409</v>
      </c>
      <c r="M27" t="s">
        <v>470</v>
      </c>
      <c r="N27" t="s">
        <v>471</v>
      </c>
      <c r="O27" t="s">
        <v>189</v>
      </c>
      <c r="P27" t="s">
        <v>369</v>
      </c>
      <c r="R27" t="e">
        <f>VLOOKUP(B27,Sheet1!$S$2:$U$39,3,FALSE)</f>
        <v>#N/A</v>
      </c>
    </row>
    <row r="28" spans="1:19" x14ac:dyDescent="0.25">
      <c r="A28" s="6">
        <v>27</v>
      </c>
      <c r="B28" s="6">
        <v>20</v>
      </c>
      <c r="C28" t="s">
        <v>190</v>
      </c>
      <c r="G28" t="s">
        <v>195</v>
      </c>
      <c r="H28" t="s">
        <v>99</v>
      </c>
      <c r="I28" t="s">
        <v>105</v>
      </c>
      <c r="J28" t="s">
        <v>49</v>
      </c>
      <c r="L28" t="s">
        <v>49</v>
      </c>
      <c r="M28" t="s">
        <v>472</v>
      </c>
      <c r="N28" t="s">
        <v>472</v>
      </c>
      <c r="O28" t="s">
        <v>189</v>
      </c>
      <c r="P28" t="s">
        <v>196</v>
      </c>
      <c r="Q28" t="s">
        <v>107</v>
      </c>
      <c r="R28" t="str">
        <f>VLOOKUP(B28,Sheet1!$S$2:$U$39,3,FALSE)</f>
        <v>CSCI-202008-0001</v>
      </c>
      <c r="S28" t="str">
        <f>VLOOKUP(B28,Sheet1!$S$2:$U$39,2,FALSE)</f>
        <v>Cancelled</v>
      </c>
    </row>
    <row r="29" spans="1:19" x14ac:dyDescent="0.25">
      <c r="A29" s="6">
        <v>28</v>
      </c>
      <c r="B29" s="6">
        <v>20</v>
      </c>
      <c r="C29" t="s">
        <v>190</v>
      </c>
      <c r="G29" t="s">
        <v>197</v>
      </c>
      <c r="H29" t="s">
        <v>99</v>
      </c>
      <c r="I29" t="s">
        <v>108</v>
      </c>
      <c r="J29" t="s">
        <v>49</v>
      </c>
      <c r="L29" t="s">
        <v>49</v>
      </c>
      <c r="M29" t="s">
        <v>472</v>
      </c>
      <c r="N29" t="s">
        <v>472</v>
      </c>
      <c r="O29" t="s">
        <v>189</v>
      </c>
      <c r="P29" t="s">
        <v>196</v>
      </c>
      <c r="Q29" t="s">
        <v>107</v>
      </c>
      <c r="R29" t="str">
        <f>VLOOKUP(B29,Sheet1!$S$2:$U$39,3,FALSE)</f>
        <v>CSCI-202008-0001</v>
      </c>
      <c r="S29" t="str">
        <f>VLOOKUP(B29,Sheet1!$S$2:$U$39,2,FALSE)</f>
        <v>Cancelled</v>
      </c>
    </row>
    <row r="30" spans="1:19" x14ac:dyDescent="0.25">
      <c r="A30" s="6">
        <v>29</v>
      </c>
      <c r="B30" s="6">
        <v>20</v>
      </c>
      <c r="C30" t="s">
        <v>190</v>
      </c>
      <c r="G30" t="s">
        <v>198</v>
      </c>
      <c r="H30" t="s">
        <v>99</v>
      </c>
      <c r="I30" t="s">
        <v>109</v>
      </c>
      <c r="J30" t="s">
        <v>49</v>
      </c>
      <c r="L30" t="s">
        <v>49</v>
      </c>
      <c r="M30" t="s">
        <v>472</v>
      </c>
      <c r="N30" t="s">
        <v>472</v>
      </c>
      <c r="O30" t="s">
        <v>189</v>
      </c>
      <c r="P30" t="s">
        <v>196</v>
      </c>
      <c r="Q30" t="s">
        <v>107</v>
      </c>
      <c r="R30" t="str">
        <f>VLOOKUP(B30,Sheet1!$S$2:$U$39,3,FALSE)</f>
        <v>CSCI-202008-0001</v>
      </c>
      <c r="S30" t="str">
        <f>VLOOKUP(B30,Sheet1!$S$2:$U$39,2,FALSE)</f>
        <v>Cancelled</v>
      </c>
    </row>
    <row r="31" spans="1:19" x14ac:dyDescent="0.25">
      <c r="A31" s="6">
        <v>30</v>
      </c>
      <c r="B31" s="6">
        <v>20</v>
      </c>
      <c r="C31" t="s">
        <v>190</v>
      </c>
      <c r="G31" t="s">
        <v>198</v>
      </c>
      <c r="H31" t="s">
        <v>99</v>
      </c>
      <c r="I31" t="s">
        <v>110</v>
      </c>
      <c r="J31" t="s">
        <v>49</v>
      </c>
      <c r="L31" t="s">
        <v>49</v>
      </c>
      <c r="M31" t="s">
        <v>473</v>
      </c>
      <c r="N31" t="s">
        <v>473</v>
      </c>
      <c r="O31" t="s">
        <v>189</v>
      </c>
      <c r="P31" t="s">
        <v>196</v>
      </c>
      <c r="Q31" t="s">
        <v>107</v>
      </c>
      <c r="R31" t="str">
        <f>VLOOKUP(B31,Sheet1!$S$2:$U$39,3,FALSE)</f>
        <v>CSCI-202008-0001</v>
      </c>
      <c r="S31" t="str">
        <f>VLOOKUP(B31,Sheet1!$S$2:$U$39,2,FALSE)</f>
        <v>Cancelled</v>
      </c>
    </row>
    <row r="32" spans="1:19" x14ac:dyDescent="0.25">
      <c r="A32" s="6">
        <v>31</v>
      </c>
      <c r="B32" s="6">
        <v>20</v>
      </c>
      <c r="C32" t="s">
        <v>190</v>
      </c>
      <c r="G32" t="s">
        <v>199</v>
      </c>
      <c r="H32" t="s">
        <v>99</v>
      </c>
      <c r="I32" t="s">
        <v>111</v>
      </c>
      <c r="J32" t="s">
        <v>49</v>
      </c>
      <c r="L32" t="s">
        <v>49</v>
      </c>
      <c r="M32" t="s">
        <v>473</v>
      </c>
      <c r="N32" t="s">
        <v>473</v>
      </c>
      <c r="O32" t="s">
        <v>189</v>
      </c>
      <c r="P32" t="s">
        <v>196</v>
      </c>
      <c r="Q32" t="s">
        <v>107</v>
      </c>
      <c r="R32" t="str">
        <f>VLOOKUP(B32,Sheet1!$S$2:$U$39,3,FALSE)</f>
        <v>CSCI-202008-0001</v>
      </c>
      <c r="S32" t="str">
        <f>VLOOKUP(B32,Sheet1!$S$2:$U$39,2,FALSE)</f>
        <v>Cancelled</v>
      </c>
    </row>
    <row r="33" spans="1:19" x14ac:dyDescent="0.25">
      <c r="A33" s="6">
        <v>32</v>
      </c>
      <c r="B33" s="6">
        <v>20</v>
      </c>
      <c r="C33" t="s">
        <v>190</v>
      </c>
      <c r="G33" t="s">
        <v>200</v>
      </c>
      <c r="H33" t="s">
        <v>99</v>
      </c>
      <c r="I33" t="s">
        <v>113</v>
      </c>
      <c r="J33" t="s">
        <v>49</v>
      </c>
      <c r="L33" t="s">
        <v>49</v>
      </c>
      <c r="M33" t="s">
        <v>473</v>
      </c>
      <c r="N33" t="s">
        <v>473</v>
      </c>
      <c r="O33" t="s">
        <v>189</v>
      </c>
      <c r="P33" t="s">
        <v>196</v>
      </c>
      <c r="Q33" t="s">
        <v>107</v>
      </c>
      <c r="R33" t="str">
        <f>VLOOKUP(B33,Sheet1!$S$2:$U$39,3,FALSE)</f>
        <v>CSCI-202008-0001</v>
      </c>
      <c r="S33" t="str">
        <f>VLOOKUP(B33,Sheet1!$S$2:$U$39,2,FALSE)</f>
        <v>Cancelled</v>
      </c>
    </row>
    <row r="34" spans="1:19" x14ac:dyDescent="0.25">
      <c r="A34" s="6">
        <v>33</v>
      </c>
      <c r="B34" s="6">
        <v>20</v>
      </c>
      <c r="C34" t="s">
        <v>190</v>
      </c>
      <c r="G34" t="s">
        <v>201</v>
      </c>
      <c r="H34" t="s">
        <v>99</v>
      </c>
      <c r="I34" t="s">
        <v>115</v>
      </c>
      <c r="J34" t="s">
        <v>49</v>
      </c>
      <c r="L34" t="s">
        <v>49</v>
      </c>
      <c r="M34" t="s">
        <v>474</v>
      </c>
      <c r="N34" t="s">
        <v>474</v>
      </c>
      <c r="O34" t="s">
        <v>189</v>
      </c>
      <c r="P34" t="s">
        <v>196</v>
      </c>
      <c r="Q34" t="s">
        <v>107</v>
      </c>
      <c r="R34" t="str">
        <f>VLOOKUP(B34,Sheet1!$S$2:$U$39,3,FALSE)</f>
        <v>CSCI-202008-0001</v>
      </c>
      <c r="S34" t="str">
        <f>VLOOKUP(B34,Sheet1!$S$2:$U$39,2,FALSE)</f>
        <v>Cancelled</v>
      </c>
    </row>
    <row r="35" spans="1:19" hidden="1" x14ac:dyDescent="0.25">
      <c r="A35" s="6">
        <v>34</v>
      </c>
      <c r="B35" s="6">
        <v>21</v>
      </c>
      <c r="C35" t="s">
        <v>190</v>
      </c>
      <c r="G35" t="s">
        <v>475</v>
      </c>
      <c r="H35" t="s">
        <v>99</v>
      </c>
      <c r="I35" t="s">
        <v>476</v>
      </c>
      <c r="J35" t="s">
        <v>76</v>
      </c>
      <c r="L35" t="s">
        <v>76</v>
      </c>
      <c r="M35" t="s">
        <v>477</v>
      </c>
      <c r="N35" t="s">
        <v>478</v>
      </c>
      <c r="O35" t="s">
        <v>189</v>
      </c>
      <c r="P35" t="s">
        <v>369</v>
      </c>
      <c r="R35" t="e">
        <f>VLOOKUP(B35,Sheet1!$S$2:$U$39,3,FALSE)</f>
        <v>#N/A</v>
      </c>
    </row>
    <row r="36" spans="1:19" hidden="1" x14ac:dyDescent="0.25">
      <c r="A36" s="6">
        <v>35</v>
      </c>
      <c r="B36" s="6">
        <v>22</v>
      </c>
      <c r="C36" t="s">
        <v>190</v>
      </c>
      <c r="G36" t="s">
        <v>195</v>
      </c>
      <c r="H36" t="s">
        <v>99</v>
      </c>
      <c r="I36" t="s">
        <v>105</v>
      </c>
      <c r="J36" t="s">
        <v>49</v>
      </c>
      <c r="L36" t="s">
        <v>49</v>
      </c>
      <c r="M36" t="s">
        <v>479</v>
      </c>
      <c r="N36" t="s">
        <v>480</v>
      </c>
      <c r="O36" t="s">
        <v>189</v>
      </c>
      <c r="P36" t="s">
        <v>196</v>
      </c>
      <c r="Q36" t="s">
        <v>107</v>
      </c>
      <c r="R36" t="str">
        <f>VLOOKUP(B36,Sheet1!$S$2:$U$39,3,FALSE)</f>
        <v>CSCI-202008-0002</v>
      </c>
      <c r="S36" t="str">
        <f>VLOOKUP(B36,Sheet1!$S$2:$U$39,2,FALSE)</f>
        <v>Approved</v>
      </c>
    </row>
    <row r="37" spans="1:19" hidden="1" x14ac:dyDescent="0.25">
      <c r="A37" s="6">
        <v>36</v>
      </c>
      <c r="B37" s="6">
        <v>22</v>
      </c>
      <c r="C37" t="s">
        <v>190</v>
      </c>
      <c r="G37" t="s">
        <v>197</v>
      </c>
      <c r="H37" t="s">
        <v>99</v>
      </c>
      <c r="I37" t="s">
        <v>108</v>
      </c>
      <c r="J37" t="s">
        <v>49</v>
      </c>
      <c r="L37" t="s">
        <v>49</v>
      </c>
      <c r="M37" t="s">
        <v>481</v>
      </c>
      <c r="N37" t="s">
        <v>480</v>
      </c>
      <c r="O37" t="s">
        <v>189</v>
      </c>
      <c r="P37" t="s">
        <v>196</v>
      </c>
      <c r="Q37" t="s">
        <v>107</v>
      </c>
      <c r="R37" t="str">
        <f>VLOOKUP(B37,Sheet1!$S$2:$U$39,3,FALSE)</f>
        <v>CSCI-202008-0002</v>
      </c>
      <c r="S37" t="str">
        <f>VLOOKUP(B37,Sheet1!$S$2:$U$39,2,FALSE)</f>
        <v>Approved</v>
      </c>
    </row>
    <row r="38" spans="1:19" hidden="1" x14ac:dyDescent="0.25">
      <c r="A38" s="6">
        <v>37</v>
      </c>
      <c r="B38" s="6">
        <v>22</v>
      </c>
      <c r="C38" t="s">
        <v>190</v>
      </c>
      <c r="G38" t="s">
        <v>198</v>
      </c>
      <c r="H38" t="s">
        <v>99</v>
      </c>
      <c r="I38" t="s">
        <v>109</v>
      </c>
      <c r="J38" t="s">
        <v>49</v>
      </c>
      <c r="L38" t="s">
        <v>49</v>
      </c>
      <c r="M38" t="s">
        <v>481</v>
      </c>
      <c r="N38" t="s">
        <v>480</v>
      </c>
      <c r="O38" t="s">
        <v>189</v>
      </c>
      <c r="P38" t="s">
        <v>196</v>
      </c>
      <c r="Q38" t="s">
        <v>107</v>
      </c>
      <c r="R38" t="str">
        <f>VLOOKUP(B38,Sheet1!$S$2:$U$39,3,FALSE)</f>
        <v>CSCI-202008-0002</v>
      </c>
      <c r="S38" t="str">
        <f>VLOOKUP(B38,Sheet1!$S$2:$U$39,2,FALSE)</f>
        <v>Approved</v>
      </c>
    </row>
    <row r="39" spans="1:19" hidden="1" x14ac:dyDescent="0.25">
      <c r="A39" s="6">
        <v>38</v>
      </c>
      <c r="B39" s="6">
        <v>22</v>
      </c>
      <c r="C39" t="s">
        <v>190</v>
      </c>
      <c r="G39" t="s">
        <v>198</v>
      </c>
      <c r="H39" t="s">
        <v>99</v>
      </c>
      <c r="I39" t="s">
        <v>110</v>
      </c>
      <c r="J39" t="s">
        <v>49</v>
      </c>
      <c r="L39" t="s">
        <v>49</v>
      </c>
      <c r="M39" t="s">
        <v>481</v>
      </c>
      <c r="N39" t="s">
        <v>480</v>
      </c>
      <c r="O39" t="s">
        <v>189</v>
      </c>
      <c r="P39" t="s">
        <v>196</v>
      </c>
      <c r="Q39" t="s">
        <v>107</v>
      </c>
      <c r="R39" t="str">
        <f>VLOOKUP(B39,Sheet1!$S$2:$U$39,3,FALSE)</f>
        <v>CSCI-202008-0002</v>
      </c>
      <c r="S39" t="str">
        <f>VLOOKUP(B39,Sheet1!$S$2:$U$39,2,FALSE)</f>
        <v>Approved</v>
      </c>
    </row>
    <row r="40" spans="1:19" hidden="1" x14ac:dyDescent="0.25">
      <c r="A40" s="6">
        <v>39</v>
      </c>
      <c r="B40" s="6">
        <v>22</v>
      </c>
      <c r="C40" t="s">
        <v>190</v>
      </c>
      <c r="G40" t="s">
        <v>203</v>
      </c>
      <c r="H40" t="s">
        <v>99</v>
      </c>
      <c r="I40" t="s">
        <v>121</v>
      </c>
      <c r="J40" t="s">
        <v>49</v>
      </c>
      <c r="L40" t="s">
        <v>49</v>
      </c>
      <c r="M40" t="s">
        <v>481</v>
      </c>
      <c r="N40" t="s">
        <v>480</v>
      </c>
      <c r="O40" t="s">
        <v>189</v>
      </c>
      <c r="P40" t="s">
        <v>196</v>
      </c>
      <c r="Q40" t="s">
        <v>107</v>
      </c>
      <c r="R40" t="str">
        <f>VLOOKUP(B40,Sheet1!$S$2:$U$39,3,FALSE)</f>
        <v>CSCI-202008-0002</v>
      </c>
      <c r="S40" t="str">
        <f>VLOOKUP(B40,Sheet1!$S$2:$U$39,2,FALSE)</f>
        <v>Approved</v>
      </c>
    </row>
    <row r="41" spans="1:19" hidden="1" x14ac:dyDescent="0.25">
      <c r="A41" s="6">
        <v>40</v>
      </c>
      <c r="B41" s="6">
        <v>22</v>
      </c>
      <c r="C41" t="s">
        <v>190</v>
      </c>
      <c r="G41" t="s">
        <v>199</v>
      </c>
      <c r="H41" t="s">
        <v>99</v>
      </c>
      <c r="I41" t="s">
        <v>111</v>
      </c>
      <c r="J41" t="s">
        <v>49</v>
      </c>
      <c r="L41" t="s">
        <v>49</v>
      </c>
      <c r="M41" t="s">
        <v>482</v>
      </c>
      <c r="N41" t="s">
        <v>480</v>
      </c>
      <c r="O41" t="s">
        <v>189</v>
      </c>
      <c r="P41" t="s">
        <v>196</v>
      </c>
      <c r="Q41" t="s">
        <v>107</v>
      </c>
      <c r="R41" t="str">
        <f>VLOOKUP(B41,Sheet1!$S$2:$U$39,3,FALSE)</f>
        <v>CSCI-202008-0002</v>
      </c>
      <c r="S41" t="str">
        <f>VLOOKUP(B41,Sheet1!$S$2:$U$39,2,FALSE)</f>
        <v>Approved</v>
      </c>
    </row>
    <row r="42" spans="1:19" hidden="1" x14ac:dyDescent="0.25">
      <c r="A42" s="6">
        <v>41</v>
      </c>
      <c r="B42" s="6">
        <v>22</v>
      </c>
      <c r="C42" t="s">
        <v>190</v>
      </c>
      <c r="G42" t="s">
        <v>200</v>
      </c>
      <c r="H42" t="s">
        <v>99</v>
      </c>
      <c r="I42" t="s">
        <v>113</v>
      </c>
      <c r="J42" t="s">
        <v>49</v>
      </c>
      <c r="L42" t="s">
        <v>49</v>
      </c>
      <c r="M42" t="s">
        <v>482</v>
      </c>
      <c r="N42" t="s">
        <v>480</v>
      </c>
      <c r="O42" t="s">
        <v>189</v>
      </c>
      <c r="P42" t="s">
        <v>196</v>
      </c>
      <c r="Q42" t="s">
        <v>107</v>
      </c>
      <c r="R42" t="str">
        <f>VLOOKUP(B42,Sheet1!$S$2:$U$39,3,FALSE)</f>
        <v>CSCI-202008-0002</v>
      </c>
      <c r="S42" t="str">
        <f>VLOOKUP(B42,Sheet1!$S$2:$U$39,2,FALSE)</f>
        <v>Approved</v>
      </c>
    </row>
    <row r="43" spans="1:19" hidden="1" x14ac:dyDescent="0.25">
      <c r="A43" s="6">
        <v>42</v>
      </c>
      <c r="B43" s="6">
        <v>22</v>
      </c>
      <c r="C43" t="s">
        <v>190</v>
      </c>
      <c r="G43" t="s">
        <v>201</v>
      </c>
      <c r="H43" t="s">
        <v>99</v>
      </c>
      <c r="I43" t="s">
        <v>115</v>
      </c>
      <c r="J43" t="s">
        <v>49</v>
      </c>
      <c r="L43" t="s">
        <v>49</v>
      </c>
      <c r="M43" t="s">
        <v>482</v>
      </c>
      <c r="N43" t="s">
        <v>480</v>
      </c>
      <c r="O43" t="s">
        <v>189</v>
      </c>
      <c r="P43" t="s">
        <v>196</v>
      </c>
      <c r="Q43" t="s">
        <v>107</v>
      </c>
      <c r="R43" t="str">
        <f>VLOOKUP(B43,Sheet1!$S$2:$U$39,3,FALSE)</f>
        <v>CSCI-202008-0002</v>
      </c>
      <c r="S43" t="str">
        <f>VLOOKUP(B43,Sheet1!$S$2:$U$39,2,FALSE)</f>
        <v>Approved</v>
      </c>
    </row>
    <row r="44" spans="1:19" hidden="1" x14ac:dyDescent="0.25">
      <c r="A44" s="6">
        <v>43</v>
      </c>
      <c r="B44" s="6">
        <v>23</v>
      </c>
      <c r="C44" t="s">
        <v>483</v>
      </c>
      <c r="D44" t="s">
        <v>104</v>
      </c>
      <c r="G44" t="s">
        <v>484</v>
      </c>
      <c r="H44" t="s">
        <v>102</v>
      </c>
      <c r="I44" t="s">
        <v>485</v>
      </c>
      <c r="J44" t="s">
        <v>76</v>
      </c>
      <c r="L44" t="s">
        <v>76</v>
      </c>
      <c r="M44" t="s">
        <v>486</v>
      </c>
      <c r="N44" t="s">
        <v>487</v>
      </c>
      <c r="O44" t="s">
        <v>189</v>
      </c>
      <c r="P44" t="s">
        <v>369</v>
      </c>
      <c r="Q44" t="s">
        <v>107</v>
      </c>
      <c r="R44" t="e">
        <f>VLOOKUP(B44,Sheet1!$S$2:$U$39,3,FALSE)</f>
        <v>#N/A</v>
      </c>
    </row>
    <row r="45" spans="1:19" x14ac:dyDescent="0.25">
      <c r="A45" s="6">
        <v>44</v>
      </c>
      <c r="B45" s="6">
        <v>24</v>
      </c>
      <c r="C45" t="s">
        <v>190</v>
      </c>
      <c r="D45" t="s">
        <v>104</v>
      </c>
      <c r="G45" t="s">
        <v>204</v>
      </c>
      <c r="H45" t="s">
        <v>102</v>
      </c>
      <c r="M45" t="s">
        <v>488</v>
      </c>
      <c r="N45" t="s">
        <v>488</v>
      </c>
      <c r="O45" t="s">
        <v>189</v>
      </c>
      <c r="P45" t="s">
        <v>205</v>
      </c>
      <c r="R45" t="str">
        <f>VLOOKUP(B45,Sheet1!$S$2:$U$39,3,FALSE)</f>
        <v>CSCI-202008-0003</v>
      </c>
      <c r="S45" t="str">
        <f>VLOOKUP(B45,Sheet1!$S$2:$U$39,2,FALSE)</f>
        <v>Cancelled</v>
      </c>
    </row>
    <row r="46" spans="1:19" hidden="1" x14ac:dyDescent="0.25">
      <c r="A46" s="6">
        <v>45</v>
      </c>
      <c r="B46" s="6">
        <v>25</v>
      </c>
      <c r="C46" t="s">
        <v>190</v>
      </c>
      <c r="G46" t="s">
        <v>489</v>
      </c>
      <c r="H46" t="s">
        <v>99</v>
      </c>
      <c r="I46" t="s">
        <v>490</v>
      </c>
      <c r="J46" t="s">
        <v>76</v>
      </c>
      <c r="L46" t="s">
        <v>76</v>
      </c>
      <c r="M46" t="s">
        <v>491</v>
      </c>
      <c r="N46" t="s">
        <v>491</v>
      </c>
      <c r="O46" t="s">
        <v>189</v>
      </c>
      <c r="P46" t="s">
        <v>369</v>
      </c>
      <c r="R46" t="e">
        <f>VLOOKUP(B46,Sheet1!$S$2:$U$39,3,FALSE)</f>
        <v>#N/A</v>
      </c>
    </row>
    <row r="47" spans="1:19" hidden="1" x14ac:dyDescent="0.25">
      <c r="A47" s="6">
        <v>46</v>
      </c>
      <c r="B47" s="6">
        <v>26</v>
      </c>
      <c r="C47" t="s">
        <v>190</v>
      </c>
      <c r="G47" t="s">
        <v>492</v>
      </c>
      <c r="H47" t="s">
        <v>99</v>
      </c>
      <c r="I47" t="s">
        <v>493</v>
      </c>
      <c r="J47" t="s">
        <v>390</v>
      </c>
      <c r="L47" t="s">
        <v>390</v>
      </c>
      <c r="M47" t="s">
        <v>494</v>
      </c>
      <c r="N47" t="s">
        <v>494</v>
      </c>
      <c r="O47" t="s">
        <v>189</v>
      </c>
      <c r="P47" t="s">
        <v>369</v>
      </c>
      <c r="R47" t="e">
        <f>VLOOKUP(B47,Sheet1!$S$2:$U$39,3,FALSE)</f>
        <v>#N/A</v>
      </c>
    </row>
    <row r="48" spans="1:19" hidden="1" x14ac:dyDescent="0.25">
      <c r="A48" s="6">
        <v>47</v>
      </c>
      <c r="B48" s="6">
        <v>27</v>
      </c>
      <c r="G48" t="s">
        <v>383</v>
      </c>
      <c r="H48" t="s">
        <v>102</v>
      </c>
      <c r="I48" t="s">
        <v>495</v>
      </c>
      <c r="J48" t="s">
        <v>390</v>
      </c>
      <c r="L48" t="s">
        <v>390</v>
      </c>
      <c r="M48" t="s">
        <v>496</v>
      </c>
      <c r="N48" t="s">
        <v>497</v>
      </c>
      <c r="O48" t="s">
        <v>189</v>
      </c>
      <c r="P48" t="s">
        <v>369</v>
      </c>
      <c r="R48" t="e">
        <f>VLOOKUP(B48,Sheet1!$S$2:$U$39,3,FALSE)</f>
        <v>#N/A</v>
      </c>
    </row>
    <row r="49" spans="1:19" hidden="1" x14ac:dyDescent="0.25">
      <c r="A49" s="6">
        <v>48</v>
      </c>
      <c r="B49" s="6">
        <v>28</v>
      </c>
      <c r="G49" t="s">
        <v>396</v>
      </c>
      <c r="H49" t="s">
        <v>102</v>
      </c>
      <c r="I49" t="s">
        <v>498</v>
      </c>
      <c r="J49" t="s">
        <v>390</v>
      </c>
      <c r="L49" t="s">
        <v>390</v>
      </c>
      <c r="M49" t="s">
        <v>499</v>
      </c>
      <c r="N49" t="s">
        <v>500</v>
      </c>
      <c r="O49" t="s">
        <v>189</v>
      </c>
      <c r="P49" t="s">
        <v>369</v>
      </c>
      <c r="Q49" t="s">
        <v>107</v>
      </c>
      <c r="R49" t="e">
        <f>VLOOKUP(B49,Sheet1!$S$2:$U$39,3,FALSE)</f>
        <v>#N/A</v>
      </c>
    </row>
    <row r="50" spans="1:19" hidden="1" x14ac:dyDescent="0.25">
      <c r="A50" s="6">
        <v>49</v>
      </c>
      <c r="B50" s="6">
        <v>29</v>
      </c>
      <c r="C50" t="s">
        <v>190</v>
      </c>
      <c r="D50" t="s">
        <v>127</v>
      </c>
      <c r="G50" t="s">
        <v>501</v>
      </c>
      <c r="H50" t="s">
        <v>99</v>
      </c>
      <c r="M50" t="s">
        <v>502</v>
      </c>
      <c r="N50" t="s">
        <v>502</v>
      </c>
      <c r="O50" t="s">
        <v>189</v>
      </c>
      <c r="P50" t="s">
        <v>369</v>
      </c>
      <c r="R50" t="e">
        <f>VLOOKUP(B50,Sheet1!$S$2:$U$39,3,FALSE)</f>
        <v>#N/A</v>
      </c>
    </row>
    <row r="51" spans="1:19" hidden="1" x14ac:dyDescent="0.25">
      <c r="A51" s="6">
        <v>50</v>
      </c>
      <c r="B51" s="6">
        <v>29</v>
      </c>
      <c r="C51" t="s">
        <v>206</v>
      </c>
      <c r="D51" t="s">
        <v>104</v>
      </c>
      <c r="G51" t="s">
        <v>503</v>
      </c>
      <c r="H51" t="s">
        <v>102</v>
      </c>
      <c r="M51" t="s">
        <v>502</v>
      </c>
      <c r="N51" t="s">
        <v>502</v>
      </c>
      <c r="O51" t="s">
        <v>189</v>
      </c>
      <c r="P51" t="s">
        <v>369</v>
      </c>
      <c r="R51" t="e">
        <f>VLOOKUP(B51,Sheet1!$S$2:$U$39,3,FALSE)</f>
        <v>#N/A</v>
      </c>
    </row>
    <row r="52" spans="1:19" hidden="1" x14ac:dyDescent="0.25">
      <c r="A52" s="6">
        <v>51</v>
      </c>
      <c r="B52" s="6">
        <v>30</v>
      </c>
      <c r="C52" t="s">
        <v>190</v>
      </c>
      <c r="G52" t="s">
        <v>465</v>
      </c>
      <c r="H52" t="s">
        <v>99</v>
      </c>
      <c r="I52" t="s">
        <v>462</v>
      </c>
      <c r="J52" t="s">
        <v>76</v>
      </c>
      <c r="L52" t="s">
        <v>76</v>
      </c>
      <c r="M52" t="s">
        <v>504</v>
      </c>
      <c r="N52" t="s">
        <v>504</v>
      </c>
      <c r="O52" t="s">
        <v>189</v>
      </c>
      <c r="P52" t="s">
        <v>369</v>
      </c>
      <c r="R52" t="e">
        <f>VLOOKUP(B52,Sheet1!$S$2:$U$39,3,FALSE)</f>
        <v>#N/A</v>
      </c>
    </row>
    <row r="53" spans="1:19" hidden="1" x14ac:dyDescent="0.25">
      <c r="A53" s="6">
        <v>52</v>
      </c>
      <c r="B53" s="6">
        <v>30</v>
      </c>
      <c r="C53" t="s">
        <v>206</v>
      </c>
      <c r="D53" t="s">
        <v>104</v>
      </c>
      <c r="E53" t="s">
        <v>505</v>
      </c>
      <c r="F53" t="s">
        <v>506</v>
      </c>
      <c r="G53" t="s">
        <v>503</v>
      </c>
      <c r="H53" t="s">
        <v>102</v>
      </c>
      <c r="M53" t="s">
        <v>504</v>
      </c>
      <c r="N53" t="s">
        <v>504</v>
      </c>
      <c r="O53" t="s">
        <v>189</v>
      </c>
      <c r="P53" t="s">
        <v>369</v>
      </c>
      <c r="R53" t="e">
        <f>VLOOKUP(B53,Sheet1!$S$2:$U$39,3,FALSE)</f>
        <v>#N/A</v>
      </c>
    </row>
    <row r="54" spans="1:19" hidden="1" x14ac:dyDescent="0.25">
      <c r="A54" s="6">
        <v>53</v>
      </c>
      <c r="B54" s="6">
        <v>31</v>
      </c>
      <c r="G54" t="s">
        <v>430</v>
      </c>
      <c r="H54" t="s">
        <v>102</v>
      </c>
      <c r="M54" t="s">
        <v>507</v>
      </c>
      <c r="N54" t="s">
        <v>507</v>
      </c>
      <c r="O54" t="s">
        <v>189</v>
      </c>
      <c r="P54" t="s">
        <v>369</v>
      </c>
      <c r="R54" t="e">
        <f>VLOOKUP(B54,Sheet1!$S$2:$U$39,3,FALSE)</f>
        <v>#N/A</v>
      </c>
    </row>
    <row r="55" spans="1:19" hidden="1" x14ac:dyDescent="0.25">
      <c r="A55" s="6">
        <v>54</v>
      </c>
      <c r="B55" s="6">
        <v>32</v>
      </c>
      <c r="C55" t="s">
        <v>190</v>
      </c>
      <c r="D55" t="s">
        <v>127</v>
      </c>
      <c r="G55" t="s">
        <v>508</v>
      </c>
      <c r="H55" t="s">
        <v>102</v>
      </c>
      <c r="M55" t="s">
        <v>509</v>
      </c>
      <c r="N55" t="s">
        <v>509</v>
      </c>
      <c r="O55" t="s">
        <v>189</v>
      </c>
      <c r="P55" t="s">
        <v>369</v>
      </c>
      <c r="R55" t="e">
        <f>VLOOKUP(B55,Sheet1!$S$2:$U$39,3,FALSE)</f>
        <v>#N/A</v>
      </c>
    </row>
    <row r="56" spans="1:19" hidden="1" x14ac:dyDescent="0.25">
      <c r="A56" s="6">
        <v>55</v>
      </c>
      <c r="B56" s="6">
        <v>33</v>
      </c>
      <c r="G56" t="s">
        <v>430</v>
      </c>
      <c r="H56" t="s">
        <v>102</v>
      </c>
      <c r="I56" t="s">
        <v>510</v>
      </c>
      <c r="J56" t="s">
        <v>390</v>
      </c>
      <c r="L56" t="s">
        <v>390</v>
      </c>
      <c r="M56" t="s">
        <v>511</v>
      </c>
      <c r="N56" t="s">
        <v>512</v>
      </c>
      <c r="O56" t="s">
        <v>189</v>
      </c>
      <c r="P56" t="s">
        <v>369</v>
      </c>
      <c r="R56" t="e">
        <f>VLOOKUP(B56,Sheet1!$S$2:$U$39,3,FALSE)</f>
        <v>#N/A</v>
      </c>
    </row>
    <row r="57" spans="1:19" hidden="1" x14ac:dyDescent="0.25">
      <c r="A57" s="6">
        <v>56</v>
      </c>
      <c r="B57" s="6">
        <v>34</v>
      </c>
      <c r="C57" t="s">
        <v>190</v>
      </c>
      <c r="D57" t="s">
        <v>127</v>
      </c>
      <c r="G57" t="s">
        <v>513</v>
      </c>
      <c r="H57" t="s">
        <v>102</v>
      </c>
      <c r="M57" t="s">
        <v>514</v>
      </c>
      <c r="N57" t="s">
        <v>514</v>
      </c>
      <c r="O57" t="s">
        <v>189</v>
      </c>
      <c r="P57" t="s">
        <v>369</v>
      </c>
      <c r="R57" t="e">
        <f>VLOOKUP(B57,Sheet1!$S$2:$U$39,3,FALSE)</f>
        <v>#N/A</v>
      </c>
    </row>
    <row r="58" spans="1:19" hidden="1" x14ac:dyDescent="0.25">
      <c r="A58" s="6">
        <v>57</v>
      </c>
      <c r="B58" s="6">
        <v>35</v>
      </c>
      <c r="G58" t="s">
        <v>515</v>
      </c>
      <c r="H58" t="s">
        <v>102</v>
      </c>
      <c r="M58" t="s">
        <v>516</v>
      </c>
      <c r="N58" t="s">
        <v>516</v>
      </c>
      <c r="O58" t="s">
        <v>189</v>
      </c>
      <c r="P58" t="s">
        <v>369</v>
      </c>
      <c r="R58" t="e">
        <f>VLOOKUP(B58,Sheet1!$S$2:$U$39,3,FALSE)</f>
        <v>#N/A</v>
      </c>
    </row>
    <row r="59" spans="1:19" x14ac:dyDescent="0.25">
      <c r="A59" s="6">
        <v>58</v>
      </c>
      <c r="B59" s="6">
        <v>36</v>
      </c>
      <c r="C59" t="s">
        <v>190</v>
      </c>
      <c r="D59" t="s">
        <v>128</v>
      </c>
      <c r="E59" t="s">
        <v>207</v>
      </c>
      <c r="F59" t="s">
        <v>129</v>
      </c>
      <c r="G59" t="s">
        <v>204</v>
      </c>
      <c r="H59" t="s">
        <v>102</v>
      </c>
      <c r="M59" t="s">
        <v>517</v>
      </c>
      <c r="N59" t="s">
        <v>517</v>
      </c>
      <c r="O59" t="s">
        <v>189</v>
      </c>
      <c r="P59" t="s">
        <v>205</v>
      </c>
      <c r="R59" t="str">
        <f>VLOOKUP(B59,Sheet1!$S$2:$U$39,3,FALSE)</f>
        <v>CSCI-202008-0004</v>
      </c>
      <c r="S59" t="str">
        <f>VLOOKUP(B59,Sheet1!$S$2:$U$39,2,FALSE)</f>
        <v>Cancelled</v>
      </c>
    </row>
    <row r="60" spans="1:19" hidden="1" x14ac:dyDescent="0.25">
      <c r="A60" s="6">
        <v>59</v>
      </c>
      <c r="B60" s="6">
        <v>37</v>
      </c>
      <c r="C60" t="s">
        <v>190</v>
      </c>
      <c r="D60" t="s">
        <v>127</v>
      </c>
      <c r="G60" t="s">
        <v>518</v>
      </c>
      <c r="H60" t="s">
        <v>102</v>
      </c>
      <c r="M60" t="s">
        <v>519</v>
      </c>
      <c r="N60" t="s">
        <v>519</v>
      </c>
      <c r="O60" t="s">
        <v>189</v>
      </c>
      <c r="P60" t="s">
        <v>369</v>
      </c>
      <c r="R60" t="e">
        <f>VLOOKUP(B60,Sheet1!$S$2:$U$39,3,FALSE)</f>
        <v>#N/A</v>
      </c>
    </row>
    <row r="61" spans="1:19" hidden="1" x14ac:dyDescent="0.25">
      <c r="A61" s="6">
        <v>60</v>
      </c>
      <c r="B61" s="6">
        <v>38</v>
      </c>
      <c r="C61" t="s">
        <v>190</v>
      </c>
      <c r="D61" t="s">
        <v>104</v>
      </c>
      <c r="E61" t="s">
        <v>520</v>
      </c>
      <c r="F61" t="s">
        <v>521</v>
      </c>
      <c r="G61" t="s">
        <v>522</v>
      </c>
      <c r="H61" t="s">
        <v>102</v>
      </c>
      <c r="M61" t="s">
        <v>523</v>
      </c>
      <c r="N61" t="s">
        <v>523</v>
      </c>
      <c r="O61" t="s">
        <v>189</v>
      </c>
      <c r="P61" t="s">
        <v>369</v>
      </c>
      <c r="Q61" t="s">
        <v>107</v>
      </c>
      <c r="R61" t="e">
        <f>VLOOKUP(B61,Sheet1!$S$2:$U$39,3,FALSE)</f>
        <v>#N/A</v>
      </c>
    </row>
    <row r="62" spans="1:19" hidden="1" x14ac:dyDescent="0.25">
      <c r="A62" s="6">
        <v>61</v>
      </c>
      <c r="B62" s="6">
        <v>39</v>
      </c>
      <c r="C62" t="s">
        <v>190</v>
      </c>
      <c r="D62" t="s">
        <v>127</v>
      </c>
      <c r="G62" t="s">
        <v>524</v>
      </c>
      <c r="M62" t="s">
        <v>525</v>
      </c>
      <c r="N62" t="s">
        <v>525</v>
      </c>
      <c r="R62" t="e">
        <f>VLOOKUP(B62,Sheet1!$S$2:$U$39,3,FALSE)</f>
        <v>#N/A</v>
      </c>
    </row>
    <row r="63" spans="1:19" hidden="1" x14ac:dyDescent="0.25">
      <c r="A63" s="6">
        <v>62</v>
      </c>
      <c r="B63" s="6">
        <v>40</v>
      </c>
      <c r="C63" t="s">
        <v>190</v>
      </c>
      <c r="D63" t="s">
        <v>127</v>
      </c>
      <c r="G63" t="s">
        <v>526</v>
      </c>
      <c r="H63" t="s">
        <v>102</v>
      </c>
      <c r="M63" t="s">
        <v>527</v>
      </c>
      <c r="N63" t="s">
        <v>527</v>
      </c>
      <c r="O63" t="s">
        <v>189</v>
      </c>
      <c r="P63" t="s">
        <v>369</v>
      </c>
      <c r="Q63" t="s">
        <v>107</v>
      </c>
      <c r="R63" t="e">
        <f>VLOOKUP(B63,Sheet1!$S$2:$U$39,3,FALSE)</f>
        <v>#N/A</v>
      </c>
    </row>
    <row r="64" spans="1:19" hidden="1" x14ac:dyDescent="0.25">
      <c r="A64" s="6">
        <v>63</v>
      </c>
      <c r="B64" s="6">
        <v>41</v>
      </c>
      <c r="C64" t="s">
        <v>190</v>
      </c>
      <c r="D64" t="s">
        <v>127</v>
      </c>
      <c r="G64" t="s">
        <v>528</v>
      </c>
      <c r="M64" t="s">
        <v>529</v>
      </c>
      <c r="N64" t="s">
        <v>529</v>
      </c>
      <c r="R64" t="e">
        <f>VLOOKUP(B64,Sheet1!$S$2:$U$39,3,FALSE)</f>
        <v>#N/A</v>
      </c>
    </row>
    <row r="65" spans="1:19" hidden="1" x14ac:dyDescent="0.25">
      <c r="A65" s="6">
        <v>64</v>
      </c>
      <c r="B65" s="6">
        <v>42</v>
      </c>
      <c r="G65" t="s">
        <v>530</v>
      </c>
      <c r="H65" t="s">
        <v>99</v>
      </c>
      <c r="I65" t="s">
        <v>531</v>
      </c>
      <c r="J65" t="s">
        <v>532</v>
      </c>
      <c r="L65" t="s">
        <v>532</v>
      </c>
      <c r="M65" t="s">
        <v>533</v>
      </c>
      <c r="N65" t="s">
        <v>533</v>
      </c>
      <c r="O65" t="s">
        <v>189</v>
      </c>
      <c r="P65" t="s">
        <v>369</v>
      </c>
      <c r="R65" t="e">
        <f>VLOOKUP(B65,Sheet1!$S$2:$U$39,3,FALSE)</f>
        <v>#N/A</v>
      </c>
    </row>
    <row r="66" spans="1:19" hidden="1" x14ac:dyDescent="0.25">
      <c r="A66" s="6">
        <v>65</v>
      </c>
      <c r="B66" s="6">
        <v>43</v>
      </c>
      <c r="C66" t="s">
        <v>534</v>
      </c>
      <c r="G66" t="s">
        <v>535</v>
      </c>
      <c r="H66" t="s">
        <v>102</v>
      </c>
      <c r="M66" t="s">
        <v>536</v>
      </c>
      <c r="N66" t="s">
        <v>536</v>
      </c>
      <c r="O66" t="s">
        <v>189</v>
      </c>
      <c r="P66" t="s">
        <v>369</v>
      </c>
      <c r="Q66" t="s">
        <v>107</v>
      </c>
      <c r="R66" t="e">
        <f>VLOOKUP(B66,Sheet1!$S$2:$U$39,3,FALSE)</f>
        <v>#N/A</v>
      </c>
    </row>
    <row r="67" spans="1:19" hidden="1" x14ac:dyDescent="0.25">
      <c r="A67" s="6">
        <v>66</v>
      </c>
      <c r="B67" s="6">
        <v>44</v>
      </c>
      <c r="C67" t="s">
        <v>537</v>
      </c>
      <c r="D67" t="s">
        <v>538</v>
      </c>
      <c r="E67" t="s">
        <v>539</v>
      </c>
      <c r="F67" t="s">
        <v>540</v>
      </c>
      <c r="G67" t="s">
        <v>541</v>
      </c>
      <c r="H67" t="s">
        <v>102</v>
      </c>
      <c r="I67" t="s">
        <v>542</v>
      </c>
      <c r="J67" t="s">
        <v>390</v>
      </c>
      <c r="L67" t="s">
        <v>390</v>
      </c>
      <c r="M67" t="s">
        <v>543</v>
      </c>
      <c r="N67" t="s">
        <v>544</v>
      </c>
      <c r="O67" t="s">
        <v>189</v>
      </c>
      <c r="P67" t="s">
        <v>369</v>
      </c>
      <c r="R67" t="e">
        <f>VLOOKUP(B67,Sheet1!$S$2:$U$39,3,FALSE)</f>
        <v>#N/A</v>
      </c>
    </row>
    <row r="68" spans="1:19" hidden="1" x14ac:dyDescent="0.25">
      <c r="A68" s="6">
        <v>67</v>
      </c>
      <c r="B68" s="6">
        <v>44</v>
      </c>
      <c r="C68" t="s">
        <v>545</v>
      </c>
      <c r="D68" t="s">
        <v>538</v>
      </c>
      <c r="E68" t="s">
        <v>546</v>
      </c>
      <c r="F68" t="s">
        <v>547</v>
      </c>
      <c r="G68" t="s">
        <v>548</v>
      </c>
      <c r="H68" t="s">
        <v>102</v>
      </c>
      <c r="I68" t="s">
        <v>549</v>
      </c>
      <c r="J68" t="s">
        <v>390</v>
      </c>
      <c r="L68" t="s">
        <v>390</v>
      </c>
      <c r="M68" t="s">
        <v>543</v>
      </c>
      <c r="N68" t="s">
        <v>544</v>
      </c>
      <c r="O68" t="s">
        <v>189</v>
      </c>
      <c r="P68" t="s">
        <v>369</v>
      </c>
      <c r="R68" t="e">
        <f>VLOOKUP(B68,Sheet1!$S$2:$U$39,3,FALSE)</f>
        <v>#N/A</v>
      </c>
    </row>
    <row r="69" spans="1:19" hidden="1" x14ac:dyDescent="0.25">
      <c r="A69" s="6">
        <v>68</v>
      </c>
      <c r="B69" s="6">
        <v>45</v>
      </c>
      <c r="C69" t="s">
        <v>206</v>
      </c>
      <c r="D69" t="s">
        <v>104</v>
      </c>
      <c r="G69" t="s">
        <v>550</v>
      </c>
      <c r="H69" t="s">
        <v>102</v>
      </c>
      <c r="M69" t="s">
        <v>551</v>
      </c>
      <c r="N69" t="s">
        <v>551</v>
      </c>
      <c r="O69" t="s">
        <v>189</v>
      </c>
      <c r="P69" t="s">
        <v>369</v>
      </c>
      <c r="Q69" t="s">
        <v>107</v>
      </c>
      <c r="R69" t="e">
        <f>VLOOKUP(B69,Sheet1!$S$2:$U$39,3,FALSE)</f>
        <v>#N/A</v>
      </c>
    </row>
    <row r="70" spans="1:19" hidden="1" x14ac:dyDescent="0.25">
      <c r="A70" s="6">
        <v>69</v>
      </c>
      <c r="B70" s="6">
        <v>46</v>
      </c>
      <c r="C70" t="s">
        <v>206</v>
      </c>
      <c r="D70" t="s">
        <v>104</v>
      </c>
      <c r="G70" t="s">
        <v>550</v>
      </c>
      <c r="H70" t="s">
        <v>102</v>
      </c>
      <c r="M70" t="s">
        <v>552</v>
      </c>
      <c r="N70" t="s">
        <v>552</v>
      </c>
      <c r="O70" t="s">
        <v>189</v>
      </c>
      <c r="P70" t="s">
        <v>369</v>
      </c>
      <c r="Q70" t="s">
        <v>107</v>
      </c>
      <c r="R70" t="e">
        <f>VLOOKUP(B70,Sheet1!$S$2:$U$39,3,FALSE)</f>
        <v>#N/A</v>
      </c>
    </row>
    <row r="71" spans="1:19" hidden="1" x14ac:dyDescent="0.25">
      <c r="A71" s="6">
        <v>70</v>
      </c>
      <c r="B71" s="6">
        <v>47</v>
      </c>
      <c r="C71" t="s">
        <v>553</v>
      </c>
      <c r="D71" t="s">
        <v>104</v>
      </c>
      <c r="E71" t="s">
        <v>554</v>
      </c>
      <c r="F71" t="s">
        <v>555</v>
      </c>
      <c r="G71" t="s">
        <v>556</v>
      </c>
      <c r="H71" t="s">
        <v>99</v>
      </c>
      <c r="I71" t="s">
        <v>557</v>
      </c>
      <c r="J71" t="s">
        <v>408</v>
      </c>
      <c r="L71" t="s">
        <v>409</v>
      </c>
      <c r="M71" t="s">
        <v>558</v>
      </c>
      <c r="N71" t="s">
        <v>558</v>
      </c>
      <c r="O71" t="s">
        <v>189</v>
      </c>
      <c r="P71" t="s">
        <v>369</v>
      </c>
      <c r="R71" t="e">
        <f>VLOOKUP(B71,Sheet1!$S$2:$U$39,3,FALSE)</f>
        <v>#N/A</v>
      </c>
    </row>
    <row r="72" spans="1:19" hidden="1" x14ac:dyDescent="0.25">
      <c r="A72" s="6">
        <v>71</v>
      </c>
      <c r="B72" s="6">
        <v>48</v>
      </c>
      <c r="C72" t="s">
        <v>190</v>
      </c>
      <c r="G72" t="s">
        <v>559</v>
      </c>
      <c r="H72" t="s">
        <v>99</v>
      </c>
      <c r="I72" t="s">
        <v>560</v>
      </c>
      <c r="J72" t="s">
        <v>532</v>
      </c>
      <c r="L72" t="s">
        <v>532</v>
      </c>
      <c r="M72" t="s">
        <v>561</v>
      </c>
      <c r="N72" t="s">
        <v>561</v>
      </c>
      <c r="O72" t="s">
        <v>189</v>
      </c>
      <c r="P72" t="s">
        <v>369</v>
      </c>
      <c r="R72" t="e">
        <f>VLOOKUP(B72,Sheet1!$S$2:$U$39,3,FALSE)</f>
        <v>#N/A</v>
      </c>
    </row>
    <row r="73" spans="1:19" hidden="1" x14ac:dyDescent="0.25">
      <c r="A73" s="6">
        <v>72</v>
      </c>
      <c r="B73" s="6">
        <v>49</v>
      </c>
      <c r="C73" t="s">
        <v>190</v>
      </c>
      <c r="D73" t="s">
        <v>127</v>
      </c>
      <c r="G73" t="s">
        <v>508</v>
      </c>
      <c r="H73" t="s">
        <v>102</v>
      </c>
      <c r="M73" t="s">
        <v>562</v>
      </c>
      <c r="N73" t="s">
        <v>562</v>
      </c>
      <c r="O73" t="s">
        <v>189</v>
      </c>
      <c r="P73" t="s">
        <v>369</v>
      </c>
      <c r="R73" t="e">
        <f>VLOOKUP(B73,Sheet1!$S$2:$U$39,3,FALSE)</f>
        <v>#N/A</v>
      </c>
    </row>
    <row r="74" spans="1:19" hidden="1" x14ac:dyDescent="0.25">
      <c r="A74" s="6">
        <v>73</v>
      </c>
      <c r="B74" s="6">
        <v>50</v>
      </c>
      <c r="G74" t="s">
        <v>563</v>
      </c>
      <c r="H74" t="s">
        <v>102</v>
      </c>
      <c r="M74" t="s">
        <v>564</v>
      </c>
      <c r="N74" t="s">
        <v>564</v>
      </c>
      <c r="O74" t="s">
        <v>189</v>
      </c>
      <c r="P74" t="s">
        <v>369</v>
      </c>
      <c r="Q74" t="s">
        <v>107</v>
      </c>
      <c r="R74" t="e">
        <f>VLOOKUP(B74,Sheet1!$S$2:$U$39,3,FALSE)</f>
        <v>#N/A</v>
      </c>
    </row>
    <row r="75" spans="1:19" hidden="1" x14ac:dyDescent="0.25">
      <c r="A75" s="6">
        <v>74</v>
      </c>
      <c r="B75" s="6">
        <v>51</v>
      </c>
      <c r="C75" t="s">
        <v>190</v>
      </c>
      <c r="D75" t="s">
        <v>128</v>
      </c>
      <c r="E75" t="s">
        <v>207</v>
      </c>
      <c r="F75" t="s">
        <v>129</v>
      </c>
      <c r="G75" t="s">
        <v>204</v>
      </c>
      <c r="H75" t="s">
        <v>102</v>
      </c>
      <c r="I75" t="s">
        <v>130</v>
      </c>
      <c r="J75" t="s">
        <v>49</v>
      </c>
      <c r="L75" t="s">
        <v>49</v>
      </c>
      <c r="M75" t="s">
        <v>565</v>
      </c>
      <c r="N75" t="s">
        <v>566</v>
      </c>
      <c r="O75" t="s">
        <v>189</v>
      </c>
      <c r="P75" t="s">
        <v>205</v>
      </c>
      <c r="R75" t="str">
        <f>VLOOKUP(B75,Sheet1!$S$2:$U$39,3,FALSE)</f>
        <v>CSCI-202008-0005</v>
      </c>
      <c r="S75" t="str">
        <f>VLOOKUP(B75,Sheet1!$S$2:$U$39,2,FALSE)</f>
        <v>Approved</v>
      </c>
    </row>
    <row r="76" spans="1:19" hidden="1" x14ac:dyDescent="0.25">
      <c r="A76" s="6">
        <v>75</v>
      </c>
      <c r="B76" s="6">
        <v>52</v>
      </c>
      <c r="C76" t="s">
        <v>190</v>
      </c>
      <c r="G76" t="s">
        <v>567</v>
      </c>
      <c r="H76" t="s">
        <v>99</v>
      </c>
      <c r="I76" t="s">
        <v>568</v>
      </c>
      <c r="J76" t="s">
        <v>408</v>
      </c>
      <c r="L76" t="s">
        <v>409</v>
      </c>
      <c r="M76" t="s">
        <v>569</v>
      </c>
      <c r="N76" t="s">
        <v>570</v>
      </c>
      <c r="O76" t="s">
        <v>189</v>
      </c>
      <c r="P76" t="s">
        <v>402</v>
      </c>
      <c r="R76" t="e">
        <f>VLOOKUP(B76,Sheet1!$S$2:$U$39,3,FALSE)</f>
        <v>#N/A</v>
      </c>
    </row>
    <row r="77" spans="1:19" hidden="1" x14ac:dyDescent="0.25">
      <c r="A77" s="6">
        <v>76</v>
      </c>
      <c r="B77" s="6">
        <v>53</v>
      </c>
      <c r="G77" t="s">
        <v>571</v>
      </c>
      <c r="H77" t="s">
        <v>99</v>
      </c>
      <c r="I77" t="s">
        <v>572</v>
      </c>
      <c r="J77" t="s">
        <v>532</v>
      </c>
      <c r="L77" t="s">
        <v>532</v>
      </c>
      <c r="M77" t="s">
        <v>573</v>
      </c>
      <c r="N77" t="s">
        <v>573</v>
      </c>
      <c r="O77" t="s">
        <v>189</v>
      </c>
      <c r="P77" t="s">
        <v>369</v>
      </c>
      <c r="R77" t="e">
        <f>VLOOKUP(B77,Sheet1!$S$2:$U$39,3,FALSE)</f>
        <v>#N/A</v>
      </c>
    </row>
    <row r="78" spans="1:19" hidden="1" x14ac:dyDescent="0.25">
      <c r="A78" s="6">
        <v>77</v>
      </c>
      <c r="B78" s="6">
        <v>53</v>
      </c>
      <c r="G78" t="s">
        <v>574</v>
      </c>
      <c r="H78" t="s">
        <v>99</v>
      </c>
      <c r="I78" t="s">
        <v>575</v>
      </c>
      <c r="J78" t="s">
        <v>532</v>
      </c>
      <c r="L78" t="s">
        <v>532</v>
      </c>
      <c r="M78" t="s">
        <v>576</v>
      </c>
      <c r="N78" t="s">
        <v>576</v>
      </c>
      <c r="O78" t="s">
        <v>189</v>
      </c>
      <c r="P78" t="s">
        <v>369</v>
      </c>
      <c r="R78" t="e">
        <f>VLOOKUP(B78,Sheet1!$S$2:$U$39,3,FALSE)</f>
        <v>#N/A</v>
      </c>
    </row>
    <row r="79" spans="1:19" hidden="1" x14ac:dyDescent="0.25">
      <c r="A79" s="6">
        <v>78</v>
      </c>
      <c r="B79" s="6">
        <v>53</v>
      </c>
      <c r="G79" t="s">
        <v>577</v>
      </c>
      <c r="H79" t="s">
        <v>99</v>
      </c>
      <c r="I79" t="s">
        <v>578</v>
      </c>
      <c r="J79" t="s">
        <v>532</v>
      </c>
      <c r="L79" t="s">
        <v>532</v>
      </c>
      <c r="M79" t="s">
        <v>576</v>
      </c>
      <c r="N79" t="s">
        <v>576</v>
      </c>
      <c r="O79" t="s">
        <v>189</v>
      </c>
      <c r="P79" t="s">
        <v>369</v>
      </c>
      <c r="R79" t="e">
        <f>VLOOKUP(B79,Sheet1!$S$2:$U$39,3,FALSE)</f>
        <v>#N/A</v>
      </c>
    </row>
    <row r="80" spans="1:19" hidden="1" x14ac:dyDescent="0.25">
      <c r="A80" s="6">
        <v>79</v>
      </c>
      <c r="B80" s="6">
        <v>54</v>
      </c>
      <c r="D80" t="s">
        <v>104</v>
      </c>
      <c r="E80" t="s">
        <v>579</v>
      </c>
      <c r="F80" t="s">
        <v>580</v>
      </c>
      <c r="G80" t="s">
        <v>581</v>
      </c>
      <c r="H80" t="s">
        <v>99</v>
      </c>
      <c r="I80" t="s">
        <v>582</v>
      </c>
      <c r="J80" t="s">
        <v>532</v>
      </c>
      <c r="L80" t="s">
        <v>532</v>
      </c>
      <c r="M80" t="s">
        <v>583</v>
      </c>
      <c r="N80" t="s">
        <v>583</v>
      </c>
      <c r="O80" t="s">
        <v>189</v>
      </c>
      <c r="P80" t="s">
        <v>369</v>
      </c>
      <c r="R80" t="e">
        <f>VLOOKUP(B80,Sheet1!$S$2:$U$39,3,FALSE)</f>
        <v>#N/A</v>
      </c>
    </row>
    <row r="81" spans="1:18" hidden="1" x14ac:dyDescent="0.25">
      <c r="A81" s="6">
        <v>80</v>
      </c>
      <c r="B81" s="6">
        <v>54</v>
      </c>
      <c r="G81" t="s">
        <v>584</v>
      </c>
      <c r="H81" t="s">
        <v>99</v>
      </c>
      <c r="I81" t="s">
        <v>585</v>
      </c>
      <c r="J81" t="s">
        <v>532</v>
      </c>
      <c r="L81" t="s">
        <v>532</v>
      </c>
      <c r="M81" t="s">
        <v>586</v>
      </c>
      <c r="N81" t="s">
        <v>586</v>
      </c>
      <c r="O81" t="s">
        <v>189</v>
      </c>
      <c r="P81" t="s">
        <v>369</v>
      </c>
      <c r="R81" t="e">
        <f>VLOOKUP(B81,Sheet1!$S$2:$U$39,3,FALSE)</f>
        <v>#N/A</v>
      </c>
    </row>
    <row r="82" spans="1:18" hidden="1" x14ac:dyDescent="0.25">
      <c r="A82" s="6">
        <v>81</v>
      </c>
      <c r="B82" s="6">
        <v>55</v>
      </c>
      <c r="C82" t="s">
        <v>190</v>
      </c>
      <c r="D82" t="s">
        <v>127</v>
      </c>
      <c r="G82" t="s">
        <v>528</v>
      </c>
      <c r="M82" t="s">
        <v>587</v>
      </c>
      <c r="N82" t="s">
        <v>587</v>
      </c>
      <c r="Q82" t="s">
        <v>107</v>
      </c>
      <c r="R82" t="e">
        <f>VLOOKUP(B82,Sheet1!$S$2:$U$39,3,FALSE)</f>
        <v>#N/A</v>
      </c>
    </row>
    <row r="83" spans="1:18" hidden="1" x14ac:dyDescent="0.25">
      <c r="A83" s="6">
        <v>82</v>
      </c>
      <c r="B83" s="6">
        <v>56</v>
      </c>
      <c r="C83" t="s">
        <v>190</v>
      </c>
      <c r="G83" t="s">
        <v>588</v>
      </c>
      <c r="H83" t="s">
        <v>99</v>
      </c>
      <c r="I83" t="s">
        <v>589</v>
      </c>
      <c r="J83" t="s">
        <v>532</v>
      </c>
      <c r="L83" t="s">
        <v>532</v>
      </c>
      <c r="M83" t="s">
        <v>590</v>
      </c>
      <c r="N83" t="s">
        <v>590</v>
      </c>
      <c r="O83" t="s">
        <v>189</v>
      </c>
      <c r="P83" t="s">
        <v>369</v>
      </c>
      <c r="R83" t="e">
        <f>VLOOKUP(B83,Sheet1!$S$2:$U$39,3,FALSE)</f>
        <v>#N/A</v>
      </c>
    </row>
    <row r="84" spans="1:18" hidden="1" x14ac:dyDescent="0.25">
      <c r="A84" s="6">
        <v>83</v>
      </c>
      <c r="B84" s="6">
        <v>56</v>
      </c>
      <c r="C84" t="s">
        <v>190</v>
      </c>
      <c r="G84" t="s">
        <v>591</v>
      </c>
      <c r="H84" t="s">
        <v>99</v>
      </c>
      <c r="I84" t="s">
        <v>589</v>
      </c>
      <c r="J84" t="s">
        <v>532</v>
      </c>
      <c r="L84" t="s">
        <v>532</v>
      </c>
      <c r="M84" t="s">
        <v>590</v>
      </c>
      <c r="N84" t="s">
        <v>590</v>
      </c>
      <c r="O84" t="s">
        <v>189</v>
      </c>
      <c r="P84" t="s">
        <v>369</v>
      </c>
      <c r="R84" t="e">
        <f>VLOOKUP(B84,Sheet1!$S$2:$U$39,3,FALSE)</f>
        <v>#N/A</v>
      </c>
    </row>
    <row r="85" spans="1:18" hidden="1" x14ac:dyDescent="0.25">
      <c r="A85" s="6">
        <v>84</v>
      </c>
      <c r="B85" s="6">
        <v>56</v>
      </c>
      <c r="C85" t="s">
        <v>190</v>
      </c>
      <c r="G85" t="s">
        <v>592</v>
      </c>
      <c r="H85" t="s">
        <v>99</v>
      </c>
      <c r="I85" t="s">
        <v>593</v>
      </c>
      <c r="J85" t="s">
        <v>532</v>
      </c>
      <c r="L85" t="s">
        <v>532</v>
      </c>
      <c r="M85" t="s">
        <v>590</v>
      </c>
      <c r="N85" t="s">
        <v>590</v>
      </c>
      <c r="O85" t="s">
        <v>189</v>
      </c>
      <c r="P85" t="s">
        <v>369</v>
      </c>
      <c r="R85" t="e">
        <f>VLOOKUP(B85,Sheet1!$S$2:$U$39,3,FALSE)</f>
        <v>#N/A</v>
      </c>
    </row>
    <row r="86" spans="1:18" hidden="1" x14ac:dyDescent="0.25">
      <c r="A86" s="6">
        <v>85</v>
      </c>
      <c r="B86" s="6">
        <v>57</v>
      </c>
      <c r="C86" t="s">
        <v>190</v>
      </c>
      <c r="G86" t="s">
        <v>594</v>
      </c>
      <c r="H86" t="s">
        <v>99</v>
      </c>
      <c r="I86" t="s">
        <v>589</v>
      </c>
      <c r="J86" t="s">
        <v>532</v>
      </c>
      <c r="L86" t="s">
        <v>532</v>
      </c>
      <c r="M86" t="s">
        <v>595</v>
      </c>
      <c r="N86" t="s">
        <v>595</v>
      </c>
      <c r="O86" t="s">
        <v>189</v>
      </c>
      <c r="P86" t="s">
        <v>369</v>
      </c>
      <c r="R86" t="e">
        <f>VLOOKUP(B86,Sheet1!$S$2:$U$39,3,FALSE)</f>
        <v>#N/A</v>
      </c>
    </row>
    <row r="87" spans="1:18" hidden="1" x14ac:dyDescent="0.25">
      <c r="A87" s="6">
        <v>86</v>
      </c>
      <c r="B87" s="6">
        <v>58</v>
      </c>
      <c r="C87" t="s">
        <v>190</v>
      </c>
      <c r="G87" t="s">
        <v>592</v>
      </c>
      <c r="H87" t="s">
        <v>99</v>
      </c>
      <c r="I87" t="s">
        <v>593</v>
      </c>
      <c r="J87" t="s">
        <v>532</v>
      </c>
      <c r="L87" t="s">
        <v>532</v>
      </c>
      <c r="M87" t="s">
        <v>596</v>
      </c>
      <c r="N87" t="s">
        <v>596</v>
      </c>
      <c r="O87" t="s">
        <v>189</v>
      </c>
      <c r="P87" t="s">
        <v>369</v>
      </c>
      <c r="R87" t="e">
        <f>VLOOKUP(B87,Sheet1!$S$2:$U$39,3,FALSE)</f>
        <v>#N/A</v>
      </c>
    </row>
    <row r="88" spans="1:18" hidden="1" x14ac:dyDescent="0.25">
      <c r="A88" s="6">
        <v>87</v>
      </c>
      <c r="B88" s="6">
        <v>59</v>
      </c>
      <c r="C88" t="s">
        <v>190</v>
      </c>
      <c r="D88" t="s">
        <v>127</v>
      </c>
      <c r="G88" t="s">
        <v>597</v>
      </c>
      <c r="M88" t="s">
        <v>598</v>
      </c>
      <c r="N88" t="s">
        <v>598</v>
      </c>
      <c r="R88" t="e">
        <f>VLOOKUP(B88,Sheet1!$S$2:$U$39,3,FALSE)</f>
        <v>#N/A</v>
      </c>
    </row>
    <row r="89" spans="1:18" hidden="1" x14ac:dyDescent="0.25">
      <c r="A89" s="6">
        <v>88</v>
      </c>
      <c r="B89" s="6">
        <v>60</v>
      </c>
      <c r="C89" t="s">
        <v>192</v>
      </c>
      <c r="D89" t="s">
        <v>433</v>
      </c>
      <c r="E89" t="s">
        <v>434</v>
      </c>
      <c r="F89" t="s">
        <v>435</v>
      </c>
      <c r="G89" t="s">
        <v>599</v>
      </c>
      <c r="H89" t="s">
        <v>99</v>
      </c>
      <c r="I89" t="s">
        <v>437</v>
      </c>
      <c r="J89" t="s">
        <v>367</v>
      </c>
      <c r="L89" t="s">
        <v>367</v>
      </c>
      <c r="M89" t="s">
        <v>600</v>
      </c>
      <c r="N89" t="s">
        <v>601</v>
      </c>
      <c r="O89" t="s">
        <v>189</v>
      </c>
      <c r="P89" t="s">
        <v>369</v>
      </c>
      <c r="R89" t="e">
        <f>VLOOKUP(B89,Sheet1!$S$2:$U$39,3,FALSE)</f>
        <v>#N/A</v>
      </c>
    </row>
    <row r="90" spans="1:18" hidden="1" x14ac:dyDescent="0.25">
      <c r="A90" s="6">
        <v>89</v>
      </c>
      <c r="B90" s="6">
        <v>60</v>
      </c>
      <c r="C90" t="s">
        <v>192</v>
      </c>
      <c r="D90" t="s">
        <v>433</v>
      </c>
      <c r="E90" t="s">
        <v>440</v>
      </c>
      <c r="F90" t="s">
        <v>441</v>
      </c>
      <c r="G90" t="s">
        <v>599</v>
      </c>
      <c r="H90" t="s">
        <v>99</v>
      </c>
      <c r="I90" t="s">
        <v>602</v>
      </c>
      <c r="J90" t="s">
        <v>367</v>
      </c>
      <c r="L90" t="s">
        <v>367</v>
      </c>
      <c r="M90" t="s">
        <v>600</v>
      </c>
      <c r="N90" t="s">
        <v>601</v>
      </c>
      <c r="O90" t="s">
        <v>189</v>
      </c>
      <c r="P90" t="s">
        <v>369</v>
      </c>
      <c r="R90" t="e">
        <f>VLOOKUP(B90,Sheet1!$S$2:$U$39,3,FALSE)</f>
        <v>#N/A</v>
      </c>
    </row>
    <row r="91" spans="1:18" hidden="1" x14ac:dyDescent="0.25">
      <c r="A91" s="6">
        <v>92</v>
      </c>
      <c r="B91" s="6">
        <v>63</v>
      </c>
      <c r="C91" t="s">
        <v>190</v>
      </c>
      <c r="D91" t="s">
        <v>127</v>
      </c>
      <c r="G91" t="s">
        <v>597</v>
      </c>
      <c r="M91" t="s">
        <v>603</v>
      </c>
      <c r="N91" t="s">
        <v>603</v>
      </c>
      <c r="R91" t="e">
        <f>VLOOKUP(B91,Sheet1!$S$2:$U$39,3,FALSE)</f>
        <v>#N/A</v>
      </c>
    </row>
    <row r="92" spans="1:18" hidden="1" x14ac:dyDescent="0.25">
      <c r="A92" s="6">
        <v>93</v>
      </c>
      <c r="B92" s="6">
        <v>64</v>
      </c>
      <c r="C92" t="s">
        <v>190</v>
      </c>
      <c r="D92" t="s">
        <v>127</v>
      </c>
      <c r="G92" t="s">
        <v>604</v>
      </c>
      <c r="H92" t="s">
        <v>102</v>
      </c>
      <c r="I92" t="s">
        <v>605</v>
      </c>
      <c r="J92" t="s">
        <v>76</v>
      </c>
      <c r="L92" t="s">
        <v>76</v>
      </c>
      <c r="M92" t="s">
        <v>606</v>
      </c>
      <c r="N92" t="s">
        <v>607</v>
      </c>
      <c r="O92" t="s">
        <v>189</v>
      </c>
      <c r="P92" t="s">
        <v>369</v>
      </c>
      <c r="R92" t="e">
        <f>VLOOKUP(B92,Sheet1!$S$2:$U$39,3,FALSE)</f>
        <v>#N/A</v>
      </c>
    </row>
    <row r="93" spans="1:18" hidden="1" x14ac:dyDescent="0.25">
      <c r="A93" s="6">
        <v>94</v>
      </c>
      <c r="B93" s="6">
        <v>65</v>
      </c>
      <c r="G93" t="s">
        <v>608</v>
      </c>
      <c r="H93" t="s">
        <v>102</v>
      </c>
      <c r="M93" t="s">
        <v>609</v>
      </c>
      <c r="N93" t="s">
        <v>609</v>
      </c>
      <c r="O93" t="s">
        <v>189</v>
      </c>
      <c r="P93" t="s">
        <v>369</v>
      </c>
      <c r="R93" t="e">
        <f>VLOOKUP(B93,Sheet1!$S$2:$U$39,3,FALSE)</f>
        <v>#N/A</v>
      </c>
    </row>
    <row r="94" spans="1:18" hidden="1" x14ac:dyDescent="0.25">
      <c r="A94" s="6">
        <v>95</v>
      </c>
      <c r="B94" s="6">
        <v>65</v>
      </c>
      <c r="G94" t="s">
        <v>610</v>
      </c>
      <c r="H94" t="s">
        <v>102</v>
      </c>
      <c r="M94" t="s">
        <v>609</v>
      </c>
      <c r="N94" t="s">
        <v>609</v>
      </c>
      <c r="O94" t="s">
        <v>189</v>
      </c>
      <c r="P94" t="s">
        <v>369</v>
      </c>
      <c r="R94" t="e">
        <f>VLOOKUP(B94,Sheet1!$S$2:$U$39,3,FALSE)</f>
        <v>#N/A</v>
      </c>
    </row>
    <row r="95" spans="1:18" hidden="1" x14ac:dyDescent="0.25">
      <c r="A95" s="6">
        <v>96</v>
      </c>
      <c r="B95" s="6">
        <v>65</v>
      </c>
      <c r="G95" t="s">
        <v>611</v>
      </c>
      <c r="H95" t="s">
        <v>102</v>
      </c>
      <c r="M95" t="s">
        <v>609</v>
      </c>
      <c r="N95" t="s">
        <v>609</v>
      </c>
      <c r="O95" t="s">
        <v>189</v>
      </c>
      <c r="P95" t="s">
        <v>369</v>
      </c>
      <c r="R95" t="e">
        <f>VLOOKUP(B95,Sheet1!$S$2:$U$39,3,FALSE)</f>
        <v>#N/A</v>
      </c>
    </row>
    <row r="96" spans="1:18" hidden="1" x14ac:dyDescent="0.25">
      <c r="A96" s="6">
        <v>97</v>
      </c>
      <c r="B96" s="6">
        <v>66</v>
      </c>
      <c r="C96" t="s">
        <v>190</v>
      </c>
      <c r="G96" t="s">
        <v>612</v>
      </c>
      <c r="H96" t="s">
        <v>99</v>
      </c>
      <c r="I96" t="s">
        <v>613</v>
      </c>
      <c r="J96" t="s">
        <v>76</v>
      </c>
      <c r="L96" t="s">
        <v>76</v>
      </c>
      <c r="M96" t="s">
        <v>614</v>
      </c>
      <c r="N96" t="s">
        <v>614</v>
      </c>
      <c r="O96" t="s">
        <v>189</v>
      </c>
      <c r="P96" t="s">
        <v>369</v>
      </c>
      <c r="R96" t="e">
        <f>VLOOKUP(B96,Sheet1!$S$2:$U$39,3,FALSE)</f>
        <v>#N/A</v>
      </c>
    </row>
    <row r="97" spans="1:19" hidden="1" x14ac:dyDescent="0.25">
      <c r="A97" s="6">
        <v>98</v>
      </c>
      <c r="B97" s="6">
        <v>67</v>
      </c>
      <c r="C97" t="s">
        <v>615</v>
      </c>
      <c r="D97" t="s">
        <v>133</v>
      </c>
      <c r="E97" t="s">
        <v>616</v>
      </c>
      <c r="F97" t="s">
        <v>617</v>
      </c>
      <c r="G97" t="s">
        <v>618</v>
      </c>
      <c r="H97" t="s">
        <v>102</v>
      </c>
      <c r="I97" t="s">
        <v>619</v>
      </c>
      <c r="J97" t="s">
        <v>76</v>
      </c>
      <c r="L97" t="s">
        <v>76</v>
      </c>
      <c r="M97" t="s">
        <v>620</v>
      </c>
      <c r="N97" t="s">
        <v>621</v>
      </c>
      <c r="O97" t="s">
        <v>189</v>
      </c>
      <c r="P97" t="s">
        <v>369</v>
      </c>
      <c r="Q97" t="s">
        <v>107</v>
      </c>
      <c r="R97" t="e">
        <f>VLOOKUP(B97,Sheet1!$S$2:$U$39,3,FALSE)</f>
        <v>#N/A</v>
      </c>
    </row>
    <row r="98" spans="1:19" hidden="1" x14ac:dyDescent="0.25">
      <c r="A98" s="6">
        <v>99</v>
      </c>
      <c r="B98" s="6">
        <v>68</v>
      </c>
      <c r="C98" t="s">
        <v>190</v>
      </c>
      <c r="D98" t="s">
        <v>127</v>
      </c>
      <c r="G98" t="s">
        <v>622</v>
      </c>
      <c r="H98" t="s">
        <v>102</v>
      </c>
      <c r="I98" t="s">
        <v>623</v>
      </c>
      <c r="J98" t="s">
        <v>624</v>
      </c>
      <c r="L98" t="s">
        <v>624</v>
      </c>
      <c r="M98" t="s">
        <v>625</v>
      </c>
      <c r="N98" t="s">
        <v>626</v>
      </c>
      <c r="O98" t="s">
        <v>189</v>
      </c>
      <c r="P98" t="s">
        <v>369</v>
      </c>
      <c r="R98" t="e">
        <f>VLOOKUP(B98,Sheet1!$S$2:$U$39,3,FALSE)</f>
        <v>#N/A</v>
      </c>
    </row>
    <row r="99" spans="1:19" hidden="1" x14ac:dyDescent="0.25">
      <c r="A99" s="6">
        <v>100</v>
      </c>
      <c r="B99" s="6">
        <v>69</v>
      </c>
      <c r="C99" t="s">
        <v>627</v>
      </c>
      <c r="D99" t="s">
        <v>127</v>
      </c>
      <c r="G99" t="s">
        <v>628</v>
      </c>
      <c r="H99" t="s">
        <v>102</v>
      </c>
      <c r="M99" t="s">
        <v>629</v>
      </c>
      <c r="N99" t="s">
        <v>629</v>
      </c>
      <c r="O99" t="s">
        <v>189</v>
      </c>
      <c r="P99" t="s">
        <v>369</v>
      </c>
      <c r="R99" t="e">
        <f>VLOOKUP(B99,Sheet1!$S$2:$U$39,3,FALSE)</f>
        <v>#N/A</v>
      </c>
    </row>
    <row r="100" spans="1:19" hidden="1" x14ac:dyDescent="0.25">
      <c r="A100" s="6">
        <v>101</v>
      </c>
      <c r="B100" s="6">
        <v>70</v>
      </c>
      <c r="G100" t="s">
        <v>630</v>
      </c>
      <c r="H100" t="s">
        <v>99</v>
      </c>
      <c r="I100" t="s">
        <v>631</v>
      </c>
      <c r="J100" t="s">
        <v>76</v>
      </c>
      <c r="L100" t="s">
        <v>76</v>
      </c>
      <c r="M100" t="s">
        <v>632</v>
      </c>
      <c r="N100" t="s">
        <v>478</v>
      </c>
      <c r="O100" t="s">
        <v>189</v>
      </c>
      <c r="P100" t="s">
        <v>369</v>
      </c>
      <c r="Q100" t="s">
        <v>107</v>
      </c>
      <c r="R100" t="e">
        <f>VLOOKUP(B100,Sheet1!$S$2:$U$39,3,FALSE)</f>
        <v>#N/A</v>
      </c>
    </row>
    <row r="101" spans="1:19" hidden="1" x14ac:dyDescent="0.25">
      <c r="A101" s="6">
        <v>102</v>
      </c>
      <c r="B101" s="6">
        <v>70</v>
      </c>
      <c r="G101" t="s">
        <v>633</v>
      </c>
      <c r="H101" t="s">
        <v>99</v>
      </c>
      <c r="I101" t="s">
        <v>631</v>
      </c>
      <c r="J101" t="s">
        <v>76</v>
      </c>
      <c r="L101" t="s">
        <v>76</v>
      </c>
      <c r="M101" t="s">
        <v>634</v>
      </c>
      <c r="N101" t="s">
        <v>478</v>
      </c>
      <c r="O101" t="s">
        <v>189</v>
      </c>
      <c r="P101" t="s">
        <v>369</v>
      </c>
      <c r="Q101" t="s">
        <v>107</v>
      </c>
      <c r="R101" t="e">
        <f>VLOOKUP(B101,Sheet1!$S$2:$U$39,3,FALSE)</f>
        <v>#N/A</v>
      </c>
    </row>
    <row r="102" spans="1:19" hidden="1" x14ac:dyDescent="0.25">
      <c r="A102" s="6">
        <v>103</v>
      </c>
      <c r="B102" s="6">
        <v>71</v>
      </c>
      <c r="C102" t="s">
        <v>635</v>
      </c>
      <c r="D102" t="s">
        <v>104</v>
      </c>
      <c r="G102" t="s">
        <v>636</v>
      </c>
      <c r="H102" t="s">
        <v>102</v>
      </c>
      <c r="M102" t="s">
        <v>637</v>
      </c>
      <c r="N102" t="s">
        <v>637</v>
      </c>
      <c r="O102" t="s">
        <v>189</v>
      </c>
      <c r="P102" t="s">
        <v>369</v>
      </c>
      <c r="R102" t="e">
        <f>VLOOKUP(B102,Sheet1!$S$2:$U$39,3,FALSE)</f>
        <v>#N/A</v>
      </c>
    </row>
    <row r="103" spans="1:19" hidden="1" x14ac:dyDescent="0.25">
      <c r="A103" s="6">
        <v>104</v>
      </c>
      <c r="B103" s="6">
        <v>72</v>
      </c>
      <c r="G103" t="s">
        <v>638</v>
      </c>
      <c r="H103" t="s">
        <v>99</v>
      </c>
      <c r="I103" t="s">
        <v>639</v>
      </c>
      <c r="J103" t="s">
        <v>76</v>
      </c>
      <c r="L103" t="s">
        <v>76</v>
      </c>
      <c r="M103" t="s">
        <v>640</v>
      </c>
      <c r="N103" t="s">
        <v>478</v>
      </c>
      <c r="O103" t="s">
        <v>189</v>
      </c>
      <c r="P103" t="s">
        <v>369</v>
      </c>
      <c r="R103" t="e">
        <f>VLOOKUP(B103,Sheet1!$S$2:$U$39,3,FALSE)</f>
        <v>#N/A</v>
      </c>
    </row>
    <row r="104" spans="1:19" hidden="1" x14ac:dyDescent="0.25">
      <c r="A104" s="6">
        <v>105</v>
      </c>
      <c r="B104" s="6">
        <v>73</v>
      </c>
      <c r="C104" t="s">
        <v>208</v>
      </c>
      <c r="D104" t="s">
        <v>641</v>
      </c>
      <c r="G104" t="s">
        <v>642</v>
      </c>
      <c r="H104" t="s">
        <v>102</v>
      </c>
      <c r="M104" t="s">
        <v>643</v>
      </c>
      <c r="N104" t="s">
        <v>643</v>
      </c>
      <c r="O104" t="s">
        <v>189</v>
      </c>
      <c r="P104" t="s">
        <v>369</v>
      </c>
      <c r="R104" t="e">
        <f>VLOOKUP(B104,Sheet1!$S$2:$U$39,3,FALSE)</f>
        <v>#N/A</v>
      </c>
    </row>
    <row r="105" spans="1:19" hidden="1" x14ac:dyDescent="0.25">
      <c r="A105" s="6">
        <v>106</v>
      </c>
      <c r="B105" s="6">
        <v>74</v>
      </c>
      <c r="C105" t="s">
        <v>644</v>
      </c>
      <c r="D105" t="s">
        <v>127</v>
      </c>
      <c r="G105" t="s">
        <v>645</v>
      </c>
      <c r="H105" t="s">
        <v>102</v>
      </c>
      <c r="M105" t="s">
        <v>646</v>
      </c>
      <c r="N105" t="s">
        <v>646</v>
      </c>
      <c r="O105" t="s">
        <v>189</v>
      </c>
      <c r="P105" t="s">
        <v>369</v>
      </c>
      <c r="R105" t="e">
        <f>VLOOKUP(B105,Sheet1!$S$2:$U$39,3,FALSE)</f>
        <v>#N/A</v>
      </c>
    </row>
    <row r="106" spans="1:19" hidden="1" x14ac:dyDescent="0.25">
      <c r="A106" s="6">
        <v>107</v>
      </c>
      <c r="B106" s="6">
        <v>75</v>
      </c>
      <c r="C106" t="s">
        <v>647</v>
      </c>
      <c r="D106" t="s">
        <v>133</v>
      </c>
      <c r="G106" t="s">
        <v>648</v>
      </c>
      <c r="M106" t="s">
        <v>649</v>
      </c>
      <c r="N106" t="s">
        <v>649</v>
      </c>
      <c r="R106" t="e">
        <f>VLOOKUP(B106,Sheet1!$S$2:$U$39,3,FALSE)</f>
        <v>#N/A</v>
      </c>
    </row>
    <row r="107" spans="1:19" hidden="1" x14ac:dyDescent="0.25">
      <c r="A107" s="6">
        <v>108</v>
      </c>
      <c r="B107" s="6">
        <v>75</v>
      </c>
      <c r="C107" t="s">
        <v>647</v>
      </c>
      <c r="D107" t="s">
        <v>133</v>
      </c>
      <c r="G107" t="s">
        <v>650</v>
      </c>
      <c r="M107" t="s">
        <v>649</v>
      </c>
      <c r="N107" t="s">
        <v>649</v>
      </c>
      <c r="R107" t="e">
        <f>VLOOKUP(B107,Sheet1!$S$2:$U$39,3,FALSE)</f>
        <v>#N/A</v>
      </c>
    </row>
    <row r="108" spans="1:19" hidden="1" x14ac:dyDescent="0.25">
      <c r="A108" s="6">
        <v>109</v>
      </c>
      <c r="B108" s="6">
        <v>76</v>
      </c>
      <c r="C108" t="s">
        <v>651</v>
      </c>
      <c r="D108" t="s">
        <v>133</v>
      </c>
      <c r="G108" t="s">
        <v>652</v>
      </c>
      <c r="H108" t="s">
        <v>102</v>
      </c>
      <c r="M108" t="s">
        <v>653</v>
      </c>
      <c r="N108" t="s">
        <v>653</v>
      </c>
      <c r="O108" t="s">
        <v>189</v>
      </c>
      <c r="P108" t="s">
        <v>369</v>
      </c>
      <c r="R108" t="e">
        <f>VLOOKUP(B108,Sheet1!$S$2:$U$39,3,FALSE)</f>
        <v>#N/A</v>
      </c>
    </row>
    <row r="109" spans="1:19" hidden="1" x14ac:dyDescent="0.25">
      <c r="A109" s="6">
        <v>110</v>
      </c>
      <c r="B109" s="6">
        <v>76</v>
      </c>
      <c r="C109" t="s">
        <v>654</v>
      </c>
      <c r="D109" t="s">
        <v>133</v>
      </c>
      <c r="G109" t="s">
        <v>655</v>
      </c>
      <c r="H109" t="s">
        <v>102</v>
      </c>
      <c r="M109" t="s">
        <v>653</v>
      </c>
      <c r="N109" t="s">
        <v>653</v>
      </c>
      <c r="O109" t="s">
        <v>189</v>
      </c>
      <c r="P109" t="s">
        <v>369</v>
      </c>
      <c r="R109" t="e">
        <f>VLOOKUP(B109,Sheet1!$S$2:$U$39,3,FALSE)</f>
        <v>#N/A</v>
      </c>
    </row>
    <row r="110" spans="1:19" hidden="1" x14ac:dyDescent="0.25">
      <c r="A110" s="6">
        <v>111</v>
      </c>
      <c r="B110" s="6">
        <v>76</v>
      </c>
      <c r="C110" t="s">
        <v>656</v>
      </c>
      <c r="D110" t="s">
        <v>133</v>
      </c>
      <c r="G110" t="s">
        <v>657</v>
      </c>
      <c r="H110" t="s">
        <v>102</v>
      </c>
      <c r="M110" t="s">
        <v>653</v>
      </c>
      <c r="N110" t="s">
        <v>653</v>
      </c>
      <c r="O110" t="s">
        <v>189</v>
      </c>
      <c r="P110" t="s">
        <v>369</v>
      </c>
      <c r="R110" t="e">
        <f>VLOOKUP(B110,Sheet1!$S$2:$U$39,3,FALSE)</f>
        <v>#N/A</v>
      </c>
    </row>
    <row r="111" spans="1:19" hidden="1" x14ac:dyDescent="0.25">
      <c r="A111" s="6">
        <v>112</v>
      </c>
      <c r="B111" s="6">
        <v>76</v>
      </c>
      <c r="C111" t="s">
        <v>658</v>
      </c>
      <c r="D111" t="s">
        <v>133</v>
      </c>
      <c r="G111" t="s">
        <v>501</v>
      </c>
      <c r="H111" t="s">
        <v>102</v>
      </c>
      <c r="M111" t="s">
        <v>653</v>
      </c>
      <c r="N111" t="s">
        <v>653</v>
      </c>
      <c r="O111" t="s">
        <v>189</v>
      </c>
      <c r="P111" t="s">
        <v>369</v>
      </c>
      <c r="R111" t="e">
        <f>VLOOKUP(B111,Sheet1!$S$2:$U$39,3,FALSE)</f>
        <v>#N/A</v>
      </c>
    </row>
    <row r="112" spans="1:19" x14ac:dyDescent="0.25">
      <c r="A112" s="6">
        <v>113</v>
      </c>
      <c r="B112" s="6">
        <v>77</v>
      </c>
      <c r="C112" t="s">
        <v>190</v>
      </c>
      <c r="D112" t="s">
        <v>104</v>
      </c>
      <c r="E112" t="s">
        <v>209</v>
      </c>
      <c r="F112" t="s">
        <v>134</v>
      </c>
      <c r="G112" t="s">
        <v>659</v>
      </c>
      <c r="H112" t="s">
        <v>99</v>
      </c>
      <c r="I112" t="s">
        <v>135</v>
      </c>
      <c r="J112" t="s">
        <v>49</v>
      </c>
      <c r="L112" t="s">
        <v>49</v>
      </c>
      <c r="M112" t="s">
        <v>660</v>
      </c>
      <c r="N112" t="s">
        <v>660</v>
      </c>
      <c r="O112" t="s">
        <v>189</v>
      </c>
      <c r="P112" t="s">
        <v>196</v>
      </c>
      <c r="R112" t="str">
        <f>VLOOKUP(B112,Sheet1!$S$2:$U$39,3,FALSE)</f>
        <v>CSCI-202008-0006</v>
      </c>
      <c r="S112" t="str">
        <f>VLOOKUP(B112,Sheet1!$S$2:$U$39,2,FALSE)</f>
        <v>Cancelled</v>
      </c>
    </row>
    <row r="113" spans="1:19" hidden="1" x14ac:dyDescent="0.25">
      <c r="A113" s="6">
        <v>114</v>
      </c>
      <c r="B113" s="6">
        <v>78</v>
      </c>
      <c r="C113" t="s">
        <v>210</v>
      </c>
      <c r="D113" t="s">
        <v>104</v>
      </c>
      <c r="E113" t="s">
        <v>209</v>
      </c>
      <c r="F113" t="s">
        <v>134</v>
      </c>
      <c r="G113" t="s">
        <v>211</v>
      </c>
      <c r="H113" t="s">
        <v>99</v>
      </c>
      <c r="I113" t="s">
        <v>135</v>
      </c>
      <c r="J113" t="s">
        <v>49</v>
      </c>
      <c r="L113" t="s">
        <v>49</v>
      </c>
      <c r="M113" t="s">
        <v>661</v>
      </c>
      <c r="N113" t="s">
        <v>661</v>
      </c>
      <c r="O113" t="s">
        <v>189</v>
      </c>
      <c r="P113" t="s">
        <v>196</v>
      </c>
      <c r="R113" t="str">
        <f>VLOOKUP(B113,Sheet1!$S$2:$U$39,3,FALSE)</f>
        <v>CSCI-202008-0007</v>
      </c>
      <c r="S113" t="str">
        <f>VLOOKUP(B113,Sheet1!$S$2:$U$39,2,FALSE)</f>
        <v>Review Again</v>
      </c>
    </row>
    <row r="114" spans="1:19" x14ac:dyDescent="0.25">
      <c r="A114" s="6">
        <v>115</v>
      </c>
      <c r="B114" s="6">
        <v>79</v>
      </c>
      <c r="C114" t="s">
        <v>212</v>
      </c>
      <c r="D114" t="s">
        <v>104</v>
      </c>
      <c r="E114" t="s">
        <v>662</v>
      </c>
      <c r="F114" t="s">
        <v>663</v>
      </c>
      <c r="G114" t="s">
        <v>664</v>
      </c>
      <c r="H114" t="s">
        <v>99</v>
      </c>
      <c r="I114" t="s">
        <v>665</v>
      </c>
      <c r="J114" t="s">
        <v>49</v>
      </c>
      <c r="L114" t="s">
        <v>49</v>
      </c>
      <c r="M114" t="s">
        <v>666</v>
      </c>
      <c r="N114" t="s">
        <v>666</v>
      </c>
      <c r="O114" t="s">
        <v>189</v>
      </c>
      <c r="P114" t="s">
        <v>196</v>
      </c>
      <c r="R114" t="str">
        <f>VLOOKUP(B114,Sheet1!$S$2:$U$39,3,FALSE)</f>
        <v>CSCI-202008-0008</v>
      </c>
      <c r="S114" t="str">
        <f>VLOOKUP(B114,Sheet1!$S$2:$U$39,2,FALSE)</f>
        <v>Cancelled</v>
      </c>
    </row>
    <row r="115" spans="1:19" x14ac:dyDescent="0.25">
      <c r="A115" s="6">
        <v>116</v>
      </c>
      <c r="B115" s="6">
        <v>80</v>
      </c>
      <c r="C115" t="s">
        <v>377</v>
      </c>
      <c r="D115" t="s">
        <v>667</v>
      </c>
      <c r="E115" t="s">
        <v>668</v>
      </c>
      <c r="F115" t="s">
        <v>669</v>
      </c>
      <c r="G115" t="s">
        <v>670</v>
      </c>
      <c r="H115" t="s">
        <v>99</v>
      </c>
      <c r="I115" t="s">
        <v>671</v>
      </c>
      <c r="J115" t="s">
        <v>49</v>
      </c>
      <c r="L115" t="s">
        <v>49</v>
      </c>
      <c r="M115" t="s">
        <v>672</v>
      </c>
      <c r="N115" t="s">
        <v>672</v>
      </c>
      <c r="O115" t="s">
        <v>189</v>
      </c>
      <c r="P115" t="s">
        <v>196</v>
      </c>
      <c r="R115" t="str">
        <f>VLOOKUP(B115,Sheet1!$S$2:$U$39,3,FALSE)</f>
        <v>CSCI-202008-0009</v>
      </c>
      <c r="S115" t="str">
        <f>VLOOKUP(B115,Sheet1!$S$2:$U$39,2,FALSE)</f>
        <v>Cancelled</v>
      </c>
    </row>
    <row r="116" spans="1:19" x14ac:dyDescent="0.25">
      <c r="A116" s="6">
        <v>117</v>
      </c>
      <c r="B116" s="6">
        <v>81</v>
      </c>
      <c r="C116" t="s">
        <v>377</v>
      </c>
      <c r="D116" t="s">
        <v>667</v>
      </c>
      <c r="E116" t="s">
        <v>673</v>
      </c>
      <c r="F116" t="s">
        <v>674</v>
      </c>
      <c r="G116" t="s">
        <v>675</v>
      </c>
      <c r="H116" t="s">
        <v>99</v>
      </c>
      <c r="I116" t="s">
        <v>676</v>
      </c>
      <c r="J116" t="s">
        <v>49</v>
      </c>
      <c r="L116" t="s">
        <v>49</v>
      </c>
      <c r="M116" t="s">
        <v>677</v>
      </c>
      <c r="N116" t="s">
        <v>677</v>
      </c>
      <c r="O116" t="s">
        <v>189</v>
      </c>
      <c r="P116" t="s">
        <v>196</v>
      </c>
      <c r="R116" t="str">
        <f>VLOOKUP(B116,Sheet1!$S$2:$U$39,3,FALSE)</f>
        <v>CSCI-202008-0010</v>
      </c>
      <c r="S116" t="str">
        <f>VLOOKUP(B116,Sheet1!$S$2:$U$39,2,FALSE)</f>
        <v>Cancelled</v>
      </c>
    </row>
    <row r="117" spans="1:19" hidden="1" x14ac:dyDescent="0.25">
      <c r="A117" s="6">
        <v>118</v>
      </c>
      <c r="B117" s="6">
        <v>82</v>
      </c>
      <c r="G117" t="s">
        <v>678</v>
      </c>
      <c r="H117" t="s">
        <v>99</v>
      </c>
      <c r="I117" t="s">
        <v>679</v>
      </c>
      <c r="J117" t="s">
        <v>532</v>
      </c>
      <c r="L117" t="s">
        <v>532</v>
      </c>
      <c r="M117" t="s">
        <v>680</v>
      </c>
      <c r="N117" t="s">
        <v>680</v>
      </c>
      <c r="O117" t="s">
        <v>189</v>
      </c>
      <c r="P117" t="s">
        <v>369</v>
      </c>
      <c r="Q117" t="s">
        <v>107</v>
      </c>
      <c r="R117" t="e">
        <f>VLOOKUP(B117,Sheet1!$S$2:$U$39,3,FALSE)</f>
        <v>#N/A</v>
      </c>
    </row>
    <row r="118" spans="1:19" hidden="1" x14ac:dyDescent="0.25">
      <c r="A118" s="6">
        <v>119</v>
      </c>
      <c r="B118" s="6">
        <v>83</v>
      </c>
      <c r="G118" t="s">
        <v>681</v>
      </c>
      <c r="H118" t="s">
        <v>99</v>
      </c>
      <c r="I118" t="s">
        <v>682</v>
      </c>
      <c r="J118" t="s">
        <v>76</v>
      </c>
      <c r="L118" t="s">
        <v>76</v>
      </c>
      <c r="M118" t="s">
        <v>683</v>
      </c>
      <c r="N118" t="s">
        <v>478</v>
      </c>
      <c r="O118" t="s">
        <v>189</v>
      </c>
      <c r="P118" t="s">
        <v>369</v>
      </c>
      <c r="R118" t="e">
        <f>VLOOKUP(B118,Sheet1!$S$2:$U$39,3,FALSE)</f>
        <v>#N/A</v>
      </c>
    </row>
    <row r="119" spans="1:19" hidden="1" x14ac:dyDescent="0.25">
      <c r="A119" s="6">
        <v>120</v>
      </c>
      <c r="B119" s="6">
        <v>84</v>
      </c>
      <c r="C119" t="s">
        <v>190</v>
      </c>
      <c r="G119" t="s">
        <v>684</v>
      </c>
      <c r="H119" t="s">
        <v>99</v>
      </c>
      <c r="I119" t="s">
        <v>685</v>
      </c>
      <c r="J119" t="s">
        <v>76</v>
      </c>
      <c r="L119" t="s">
        <v>76</v>
      </c>
      <c r="M119" t="s">
        <v>686</v>
      </c>
      <c r="N119" t="s">
        <v>478</v>
      </c>
      <c r="O119" t="s">
        <v>189</v>
      </c>
      <c r="P119" t="s">
        <v>369</v>
      </c>
      <c r="R119" t="e">
        <f>VLOOKUP(B119,Sheet1!$S$2:$U$39,3,FALSE)</f>
        <v>#N/A</v>
      </c>
    </row>
    <row r="120" spans="1:19" hidden="1" x14ac:dyDescent="0.25">
      <c r="A120" s="6">
        <v>121</v>
      </c>
      <c r="B120" s="6">
        <v>84</v>
      </c>
      <c r="C120" t="s">
        <v>190</v>
      </c>
      <c r="G120" t="s">
        <v>687</v>
      </c>
      <c r="H120" t="s">
        <v>99</v>
      </c>
      <c r="I120" t="s">
        <v>688</v>
      </c>
      <c r="J120" t="s">
        <v>76</v>
      </c>
      <c r="L120" t="s">
        <v>76</v>
      </c>
      <c r="M120" t="s">
        <v>686</v>
      </c>
      <c r="N120" t="s">
        <v>478</v>
      </c>
      <c r="O120" t="s">
        <v>189</v>
      </c>
      <c r="P120" t="s">
        <v>369</v>
      </c>
      <c r="R120" t="e">
        <f>VLOOKUP(B120,Sheet1!$S$2:$U$39,3,FALSE)</f>
        <v>#N/A</v>
      </c>
    </row>
    <row r="121" spans="1:19" hidden="1" x14ac:dyDescent="0.25">
      <c r="A121" s="6">
        <v>122</v>
      </c>
      <c r="B121" s="6">
        <v>85</v>
      </c>
      <c r="C121" t="s">
        <v>190</v>
      </c>
      <c r="G121" t="s">
        <v>689</v>
      </c>
      <c r="H121" t="s">
        <v>99</v>
      </c>
      <c r="I121" t="s">
        <v>690</v>
      </c>
      <c r="J121" t="s">
        <v>76</v>
      </c>
      <c r="L121" t="s">
        <v>76</v>
      </c>
      <c r="M121" t="s">
        <v>691</v>
      </c>
      <c r="N121" t="s">
        <v>691</v>
      </c>
      <c r="O121" t="s">
        <v>189</v>
      </c>
      <c r="P121" t="s">
        <v>369</v>
      </c>
      <c r="R121" t="e">
        <f>VLOOKUP(B121,Sheet1!$S$2:$U$39,3,FALSE)</f>
        <v>#N/A</v>
      </c>
    </row>
    <row r="122" spans="1:19" hidden="1" x14ac:dyDescent="0.25">
      <c r="A122" s="6">
        <v>123</v>
      </c>
      <c r="B122" s="6">
        <v>86</v>
      </c>
      <c r="C122" t="s">
        <v>190</v>
      </c>
      <c r="G122" t="s">
        <v>692</v>
      </c>
      <c r="H122" t="s">
        <v>99</v>
      </c>
      <c r="I122" t="s">
        <v>693</v>
      </c>
      <c r="J122" t="s">
        <v>694</v>
      </c>
      <c r="L122" t="s">
        <v>694</v>
      </c>
      <c r="M122" t="s">
        <v>695</v>
      </c>
      <c r="N122" t="s">
        <v>695</v>
      </c>
      <c r="O122" t="s">
        <v>189</v>
      </c>
      <c r="P122" t="s">
        <v>369</v>
      </c>
      <c r="R122" t="e">
        <f>VLOOKUP(B122,Sheet1!$S$2:$U$39,3,FALSE)</f>
        <v>#N/A</v>
      </c>
    </row>
    <row r="123" spans="1:19" x14ac:dyDescent="0.25">
      <c r="A123" s="6">
        <v>124</v>
      </c>
      <c r="B123" s="6">
        <v>87</v>
      </c>
      <c r="C123" t="s">
        <v>696</v>
      </c>
      <c r="D123" t="s">
        <v>104</v>
      </c>
      <c r="E123" t="s">
        <v>697</v>
      </c>
      <c r="F123" t="s">
        <v>698</v>
      </c>
      <c r="G123" t="s">
        <v>699</v>
      </c>
      <c r="H123" t="s">
        <v>99</v>
      </c>
      <c r="I123" t="s">
        <v>700</v>
      </c>
      <c r="J123" t="s">
        <v>49</v>
      </c>
      <c r="L123" t="s">
        <v>49</v>
      </c>
      <c r="M123" t="s">
        <v>701</v>
      </c>
      <c r="N123" t="s">
        <v>701</v>
      </c>
      <c r="O123" t="s">
        <v>189</v>
      </c>
      <c r="P123" t="s">
        <v>196</v>
      </c>
      <c r="R123" t="str">
        <f>VLOOKUP(B123,Sheet1!$S$2:$U$39,3,FALSE)</f>
        <v>CSCI-202008-0011</v>
      </c>
      <c r="S123" t="str">
        <f>VLOOKUP(B123,Sheet1!$S$2:$U$39,2,FALSE)</f>
        <v>Cancelled</v>
      </c>
    </row>
    <row r="124" spans="1:19" hidden="1" x14ac:dyDescent="0.25">
      <c r="A124" s="6">
        <v>125</v>
      </c>
      <c r="B124" s="6">
        <v>88</v>
      </c>
      <c r="C124" t="s">
        <v>651</v>
      </c>
      <c r="D124" t="s">
        <v>133</v>
      </c>
      <c r="G124" t="s">
        <v>652</v>
      </c>
      <c r="H124" t="s">
        <v>102</v>
      </c>
      <c r="M124" t="s">
        <v>702</v>
      </c>
      <c r="N124" t="s">
        <v>702</v>
      </c>
      <c r="O124" t="s">
        <v>189</v>
      </c>
      <c r="P124" t="s">
        <v>369</v>
      </c>
      <c r="R124" t="e">
        <f>VLOOKUP(B124,Sheet1!$S$2:$U$39,3,FALSE)</f>
        <v>#N/A</v>
      </c>
    </row>
    <row r="125" spans="1:19" hidden="1" x14ac:dyDescent="0.25">
      <c r="A125" s="6">
        <v>126</v>
      </c>
      <c r="B125" s="6">
        <v>88</v>
      </c>
      <c r="C125" t="s">
        <v>654</v>
      </c>
      <c r="D125" t="s">
        <v>133</v>
      </c>
      <c r="G125" t="s">
        <v>655</v>
      </c>
      <c r="H125" t="s">
        <v>102</v>
      </c>
      <c r="M125" t="s">
        <v>702</v>
      </c>
      <c r="N125" t="s">
        <v>702</v>
      </c>
      <c r="O125" t="s">
        <v>189</v>
      </c>
      <c r="P125" t="s">
        <v>369</v>
      </c>
      <c r="R125" t="e">
        <f>VLOOKUP(B125,Sheet1!$S$2:$U$39,3,FALSE)</f>
        <v>#N/A</v>
      </c>
    </row>
    <row r="126" spans="1:19" hidden="1" x14ac:dyDescent="0.25">
      <c r="A126" s="6">
        <v>127</v>
      </c>
      <c r="B126" s="6">
        <v>88</v>
      </c>
      <c r="C126" t="s">
        <v>656</v>
      </c>
      <c r="D126" t="s">
        <v>133</v>
      </c>
      <c r="G126" t="s">
        <v>657</v>
      </c>
      <c r="H126" t="s">
        <v>102</v>
      </c>
      <c r="M126" t="s">
        <v>702</v>
      </c>
      <c r="N126" t="s">
        <v>702</v>
      </c>
      <c r="O126" t="s">
        <v>189</v>
      </c>
      <c r="P126" t="s">
        <v>369</v>
      </c>
      <c r="R126" t="e">
        <f>VLOOKUP(B126,Sheet1!$S$2:$U$39,3,FALSE)</f>
        <v>#N/A</v>
      </c>
    </row>
    <row r="127" spans="1:19" hidden="1" x14ac:dyDescent="0.25">
      <c r="A127" s="6">
        <v>128</v>
      </c>
      <c r="B127" s="6">
        <v>88</v>
      </c>
      <c r="C127" t="s">
        <v>658</v>
      </c>
      <c r="D127" t="s">
        <v>133</v>
      </c>
      <c r="G127" t="s">
        <v>501</v>
      </c>
      <c r="H127" t="s">
        <v>102</v>
      </c>
      <c r="M127" t="s">
        <v>702</v>
      </c>
      <c r="N127" t="s">
        <v>702</v>
      </c>
      <c r="O127" t="s">
        <v>189</v>
      </c>
      <c r="P127" t="s">
        <v>369</v>
      </c>
      <c r="R127" t="e">
        <f>VLOOKUP(B127,Sheet1!$S$2:$U$39,3,FALSE)</f>
        <v>#N/A</v>
      </c>
    </row>
    <row r="128" spans="1:19" x14ac:dyDescent="0.25">
      <c r="A128" s="6">
        <v>129</v>
      </c>
      <c r="B128" s="6">
        <v>89</v>
      </c>
      <c r="C128" t="s">
        <v>703</v>
      </c>
      <c r="D128" t="s">
        <v>104</v>
      </c>
      <c r="G128" t="s">
        <v>704</v>
      </c>
      <c r="H128" t="s">
        <v>102</v>
      </c>
      <c r="M128" t="s">
        <v>705</v>
      </c>
      <c r="N128" t="s">
        <v>705</v>
      </c>
      <c r="O128" t="s">
        <v>189</v>
      </c>
      <c r="P128" t="s">
        <v>196</v>
      </c>
      <c r="R128" t="str">
        <f>VLOOKUP(B128,Sheet1!$S$2:$U$39,3,FALSE)</f>
        <v>CSCI-202008-0012</v>
      </c>
      <c r="S128" t="str">
        <f>VLOOKUP(B128,Sheet1!$S$2:$U$39,2,FALSE)</f>
        <v>Cancelled</v>
      </c>
    </row>
    <row r="129" spans="1:19" x14ac:dyDescent="0.25">
      <c r="A129" s="6">
        <v>130</v>
      </c>
      <c r="B129" s="6">
        <v>90</v>
      </c>
      <c r="C129" t="s">
        <v>703</v>
      </c>
      <c r="D129" t="s">
        <v>104</v>
      </c>
      <c r="G129" t="s">
        <v>704</v>
      </c>
      <c r="H129" t="s">
        <v>102</v>
      </c>
      <c r="M129" t="s">
        <v>706</v>
      </c>
      <c r="N129" t="s">
        <v>706</v>
      </c>
      <c r="O129" t="s">
        <v>189</v>
      </c>
      <c r="P129" t="s">
        <v>196</v>
      </c>
      <c r="R129" t="str">
        <f>VLOOKUP(B129,Sheet1!$S$2:$U$39,3,FALSE)</f>
        <v>CSCI-202008-0013</v>
      </c>
      <c r="S129" t="str">
        <f>VLOOKUP(B129,Sheet1!$S$2:$U$39,2,FALSE)</f>
        <v>Cancelled</v>
      </c>
    </row>
    <row r="130" spans="1:19" x14ac:dyDescent="0.25">
      <c r="A130" s="6">
        <v>131</v>
      </c>
      <c r="B130" s="6">
        <v>91</v>
      </c>
      <c r="C130" t="s">
        <v>190</v>
      </c>
      <c r="G130" t="s">
        <v>707</v>
      </c>
      <c r="H130" t="s">
        <v>102</v>
      </c>
      <c r="M130" t="s">
        <v>708</v>
      </c>
      <c r="N130" t="s">
        <v>708</v>
      </c>
      <c r="O130" t="s">
        <v>189</v>
      </c>
      <c r="P130" t="s">
        <v>196</v>
      </c>
      <c r="R130" t="str">
        <f>VLOOKUP(B130,Sheet1!$S$2:$U$39,3,FALSE)</f>
        <v>CSCI-202008-0014</v>
      </c>
      <c r="S130" t="str">
        <f>VLOOKUP(B130,Sheet1!$S$2:$U$39,2,FALSE)</f>
        <v>Cancelled</v>
      </c>
    </row>
    <row r="131" spans="1:19" x14ac:dyDescent="0.25">
      <c r="A131" s="6">
        <v>132</v>
      </c>
      <c r="B131" s="6">
        <v>92</v>
      </c>
      <c r="C131" t="s">
        <v>703</v>
      </c>
      <c r="D131" t="s">
        <v>104</v>
      </c>
      <c r="G131" t="s">
        <v>704</v>
      </c>
      <c r="H131" t="s">
        <v>102</v>
      </c>
      <c r="M131" t="s">
        <v>709</v>
      </c>
      <c r="N131" t="s">
        <v>709</v>
      </c>
      <c r="O131" t="s">
        <v>189</v>
      </c>
      <c r="P131" t="s">
        <v>196</v>
      </c>
      <c r="R131" t="str">
        <f>VLOOKUP(B131,Sheet1!$S$2:$U$39,3,FALSE)</f>
        <v>CSCI-202008-0015</v>
      </c>
      <c r="S131" t="str">
        <f>VLOOKUP(B131,Sheet1!$S$2:$U$39,2,FALSE)</f>
        <v>Cancelled</v>
      </c>
    </row>
    <row r="132" spans="1:19" x14ac:dyDescent="0.25">
      <c r="A132" s="6">
        <v>133</v>
      </c>
      <c r="B132" s="6">
        <v>93</v>
      </c>
      <c r="C132" t="s">
        <v>710</v>
      </c>
      <c r="D132" t="s">
        <v>104</v>
      </c>
      <c r="G132" t="s">
        <v>501</v>
      </c>
      <c r="H132" t="s">
        <v>102</v>
      </c>
      <c r="M132" t="s">
        <v>711</v>
      </c>
      <c r="N132" t="s">
        <v>711</v>
      </c>
      <c r="O132" t="s">
        <v>189</v>
      </c>
      <c r="P132" t="s">
        <v>196</v>
      </c>
      <c r="R132" t="str">
        <f>VLOOKUP(B132,Sheet1!$S$2:$U$39,3,FALSE)</f>
        <v>CSCI-202008-0016</v>
      </c>
      <c r="S132" t="str">
        <f>VLOOKUP(B132,Sheet1!$S$2:$U$39,2,FALSE)</f>
        <v>Cancelled</v>
      </c>
    </row>
    <row r="133" spans="1:19" x14ac:dyDescent="0.25">
      <c r="A133" s="6">
        <v>134</v>
      </c>
      <c r="B133" s="6">
        <v>94</v>
      </c>
      <c r="C133" t="s">
        <v>190</v>
      </c>
      <c r="D133" t="s">
        <v>104</v>
      </c>
      <c r="G133" t="s">
        <v>707</v>
      </c>
      <c r="H133" t="s">
        <v>102</v>
      </c>
      <c r="M133" t="s">
        <v>712</v>
      </c>
      <c r="N133" t="s">
        <v>712</v>
      </c>
      <c r="O133" t="s">
        <v>189</v>
      </c>
      <c r="P133" t="s">
        <v>196</v>
      </c>
      <c r="R133" t="str">
        <f>VLOOKUP(B133,Sheet1!$S$2:$U$39,3,FALSE)</f>
        <v>CSCI-202008-0017</v>
      </c>
      <c r="S133" t="str">
        <f>VLOOKUP(B133,Sheet1!$S$2:$U$39,2,FALSE)</f>
        <v>Cancelled</v>
      </c>
    </row>
    <row r="134" spans="1:19" x14ac:dyDescent="0.25">
      <c r="A134" s="6">
        <v>135</v>
      </c>
      <c r="B134" s="6">
        <v>95</v>
      </c>
      <c r="C134" t="s">
        <v>703</v>
      </c>
      <c r="D134" t="s">
        <v>104</v>
      </c>
      <c r="G134" t="s">
        <v>704</v>
      </c>
      <c r="H134" t="s">
        <v>102</v>
      </c>
      <c r="M134" t="s">
        <v>713</v>
      </c>
      <c r="N134" t="s">
        <v>713</v>
      </c>
      <c r="O134" t="s">
        <v>189</v>
      </c>
      <c r="P134" t="s">
        <v>196</v>
      </c>
      <c r="R134" t="str">
        <f>VLOOKUP(B134,Sheet1!$S$2:$U$39,3,FALSE)</f>
        <v>CSCI-202008-0018</v>
      </c>
      <c r="S134" t="str">
        <f>VLOOKUP(B134,Sheet1!$S$2:$U$39,2,FALSE)</f>
        <v>Cancelled</v>
      </c>
    </row>
    <row r="135" spans="1:19" x14ac:dyDescent="0.25">
      <c r="A135" s="6">
        <v>136</v>
      </c>
      <c r="B135" s="6">
        <v>96</v>
      </c>
      <c r="C135" t="s">
        <v>194</v>
      </c>
      <c r="D135" t="s">
        <v>104</v>
      </c>
      <c r="G135" t="s">
        <v>714</v>
      </c>
      <c r="H135" t="s">
        <v>102</v>
      </c>
      <c r="M135" t="s">
        <v>715</v>
      </c>
      <c r="N135" t="s">
        <v>715</v>
      </c>
      <c r="O135" t="s">
        <v>189</v>
      </c>
      <c r="P135" t="s">
        <v>196</v>
      </c>
      <c r="R135" t="str">
        <f>VLOOKUP(B135,Sheet1!$S$2:$U$39,3,FALSE)</f>
        <v>CSCI-202008-0019</v>
      </c>
      <c r="S135" t="str">
        <f>VLOOKUP(B135,Sheet1!$S$2:$U$39,2,FALSE)</f>
        <v>Cancelled</v>
      </c>
    </row>
    <row r="136" spans="1:19" hidden="1" x14ac:dyDescent="0.25">
      <c r="A136" s="6">
        <v>137</v>
      </c>
      <c r="B136" s="6">
        <v>97</v>
      </c>
      <c r="C136" t="s">
        <v>190</v>
      </c>
      <c r="D136" t="s">
        <v>403</v>
      </c>
      <c r="G136" t="s">
        <v>716</v>
      </c>
      <c r="H136" t="s">
        <v>102</v>
      </c>
      <c r="M136" t="s">
        <v>717</v>
      </c>
      <c r="N136" t="s">
        <v>717</v>
      </c>
      <c r="O136" t="s">
        <v>189</v>
      </c>
      <c r="P136" t="s">
        <v>369</v>
      </c>
      <c r="R136" t="e">
        <f>VLOOKUP(B136,Sheet1!$S$2:$U$39,3,FALSE)</f>
        <v>#N/A</v>
      </c>
    </row>
    <row r="137" spans="1:19" hidden="1" x14ac:dyDescent="0.25">
      <c r="A137" s="6">
        <v>138</v>
      </c>
      <c r="B137" s="6">
        <v>98</v>
      </c>
      <c r="C137" t="s">
        <v>190</v>
      </c>
      <c r="D137" t="s">
        <v>127</v>
      </c>
      <c r="G137" t="s">
        <v>718</v>
      </c>
      <c r="H137" t="s">
        <v>102</v>
      </c>
      <c r="I137" t="s">
        <v>719</v>
      </c>
      <c r="J137" t="s">
        <v>76</v>
      </c>
      <c r="L137" t="s">
        <v>76</v>
      </c>
      <c r="M137" t="s">
        <v>720</v>
      </c>
      <c r="N137" t="s">
        <v>721</v>
      </c>
      <c r="O137" t="s">
        <v>189</v>
      </c>
      <c r="P137" t="s">
        <v>722</v>
      </c>
      <c r="R137" t="e">
        <f>VLOOKUP(B137,Sheet1!$S$2:$U$39,3,FALSE)</f>
        <v>#N/A</v>
      </c>
    </row>
    <row r="138" spans="1:19" hidden="1" x14ac:dyDescent="0.25">
      <c r="A138" s="6">
        <v>139</v>
      </c>
      <c r="B138" s="6">
        <v>99</v>
      </c>
      <c r="C138" t="s">
        <v>190</v>
      </c>
      <c r="G138" t="s">
        <v>723</v>
      </c>
      <c r="H138" t="s">
        <v>99</v>
      </c>
      <c r="I138" t="s">
        <v>690</v>
      </c>
      <c r="J138" t="s">
        <v>76</v>
      </c>
      <c r="L138" t="s">
        <v>76</v>
      </c>
      <c r="M138" t="s">
        <v>724</v>
      </c>
      <c r="N138" t="s">
        <v>725</v>
      </c>
      <c r="O138" t="s">
        <v>189</v>
      </c>
      <c r="P138" t="s">
        <v>369</v>
      </c>
      <c r="R138" t="e">
        <f>VLOOKUP(B138,Sheet1!$S$2:$U$39,3,FALSE)</f>
        <v>#N/A</v>
      </c>
    </row>
    <row r="139" spans="1:19" hidden="1" x14ac:dyDescent="0.25">
      <c r="A139" s="6">
        <v>140</v>
      </c>
      <c r="B139" s="6">
        <v>99</v>
      </c>
      <c r="C139" t="s">
        <v>190</v>
      </c>
      <c r="G139" t="s">
        <v>726</v>
      </c>
      <c r="H139" t="s">
        <v>99</v>
      </c>
      <c r="I139" t="s">
        <v>690</v>
      </c>
      <c r="J139" t="s">
        <v>76</v>
      </c>
      <c r="L139" t="s">
        <v>76</v>
      </c>
      <c r="M139" t="s">
        <v>724</v>
      </c>
      <c r="N139" t="s">
        <v>725</v>
      </c>
      <c r="O139" t="s">
        <v>189</v>
      </c>
      <c r="P139" t="s">
        <v>369</v>
      </c>
      <c r="Q139" t="s">
        <v>107</v>
      </c>
      <c r="R139" t="e">
        <f>VLOOKUP(B139,Sheet1!$S$2:$U$39,3,FALSE)</f>
        <v>#N/A</v>
      </c>
    </row>
    <row r="140" spans="1:19" hidden="1" x14ac:dyDescent="0.25">
      <c r="A140" s="6">
        <v>141</v>
      </c>
      <c r="B140" s="6">
        <v>100</v>
      </c>
      <c r="C140" t="s">
        <v>190</v>
      </c>
      <c r="G140" t="s">
        <v>650</v>
      </c>
      <c r="H140" t="s">
        <v>99</v>
      </c>
      <c r="I140" t="s">
        <v>727</v>
      </c>
      <c r="J140" t="s">
        <v>76</v>
      </c>
      <c r="L140" t="s">
        <v>76</v>
      </c>
      <c r="M140" t="s">
        <v>728</v>
      </c>
      <c r="N140" t="s">
        <v>728</v>
      </c>
      <c r="O140" t="s">
        <v>189</v>
      </c>
      <c r="P140" t="s">
        <v>369</v>
      </c>
      <c r="Q140" t="s">
        <v>107</v>
      </c>
      <c r="R140" t="e">
        <f>VLOOKUP(B140,Sheet1!$S$2:$U$39,3,FALSE)</f>
        <v>#N/A</v>
      </c>
    </row>
    <row r="141" spans="1:19" hidden="1" x14ac:dyDescent="0.25">
      <c r="A141" s="6">
        <v>142</v>
      </c>
      <c r="B141" s="6">
        <v>101</v>
      </c>
      <c r="C141" t="s">
        <v>190</v>
      </c>
      <c r="G141" t="s">
        <v>214</v>
      </c>
      <c r="H141" t="s">
        <v>99</v>
      </c>
      <c r="I141" t="s">
        <v>729</v>
      </c>
      <c r="J141" t="s">
        <v>408</v>
      </c>
      <c r="L141" t="s">
        <v>409</v>
      </c>
      <c r="M141" t="s">
        <v>730</v>
      </c>
      <c r="N141" t="s">
        <v>731</v>
      </c>
      <c r="O141" t="s">
        <v>189</v>
      </c>
      <c r="P141" t="s">
        <v>369</v>
      </c>
      <c r="Q141" t="s">
        <v>107</v>
      </c>
      <c r="R141" t="e">
        <f>VLOOKUP(B141,Sheet1!$S$2:$U$39,3,FALSE)</f>
        <v>#N/A</v>
      </c>
    </row>
    <row r="142" spans="1:19" hidden="1" x14ac:dyDescent="0.25">
      <c r="A142" s="6">
        <v>143</v>
      </c>
      <c r="B142" s="6">
        <v>102</v>
      </c>
      <c r="C142" t="s">
        <v>377</v>
      </c>
      <c r="G142" t="s">
        <v>732</v>
      </c>
      <c r="H142" t="s">
        <v>99</v>
      </c>
      <c r="I142" t="s">
        <v>733</v>
      </c>
      <c r="J142" t="s">
        <v>734</v>
      </c>
      <c r="L142" t="s">
        <v>67</v>
      </c>
      <c r="M142" t="s">
        <v>735</v>
      </c>
      <c r="N142" t="s">
        <v>735</v>
      </c>
      <c r="O142" t="s">
        <v>189</v>
      </c>
      <c r="P142" t="s">
        <v>369</v>
      </c>
      <c r="R142" t="e">
        <f>VLOOKUP(B142,Sheet1!$S$2:$U$39,3,FALSE)</f>
        <v>#N/A</v>
      </c>
    </row>
    <row r="143" spans="1:19" hidden="1" x14ac:dyDescent="0.25">
      <c r="A143" s="6">
        <v>144</v>
      </c>
      <c r="B143" s="6">
        <v>103</v>
      </c>
      <c r="C143" t="s">
        <v>377</v>
      </c>
      <c r="G143" t="s">
        <v>736</v>
      </c>
      <c r="H143" t="s">
        <v>99</v>
      </c>
      <c r="I143" t="s">
        <v>733</v>
      </c>
      <c r="J143" t="s">
        <v>734</v>
      </c>
      <c r="L143" t="s">
        <v>67</v>
      </c>
      <c r="M143" t="s">
        <v>737</v>
      </c>
      <c r="N143" t="s">
        <v>737</v>
      </c>
      <c r="O143" t="s">
        <v>189</v>
      </c>
      <c r="P143" t="s">
        <v>369</v>
      </c>
      <c r="R143" t="e">
        <f>VLOOKUP(B143,Sheet1!$S$2:$U$39,3,FALSE)</f>
        <v>#N/A</v>
      </c>
    </row>
    <row r="144" spans="1:19" hidden="1" x14ac:dyDescent="0.25">
      <c r="A144" s="6">
        <v>145</v>
      </c>
      <c r="B144" s="6">
        <v>103</v>
      </c>
      <c r="C144" t="s">
        <v>190</v>
      </c>
      <c r="G144" t="s">
        <v>738</v>
      </c>
      <c r="H144" t="s">
        <v>99</v>
      </c>
      <c r="I144" t="s">
        <v>733</v>
      </c>
      <c r="J144" t="s">
        <v>734</v>
      </c>
      <c r="L144" t="s">
        <v>67</v>
      </c>
      <c r="M144" t="s">
        <v>737</v>
      </c>
      <c r="N144" t="s">
        <v>737</v>
      </c>
      <c r="O144" t="s">
        <v>189</v>
      </c>
      <c r="P144" t="s">
        <v>369</v>
      </c>
      <c r="R144" t="e">
        <f>VLOOKUP(B144,Sheet1!$S$2:$U$39,3,FALSE)</f>
        <v>#N/A</v>
      </c>
    </row>
    <row r="145" spans="1:18" hidden="1" x14ac:dyDescent="0.25">
      <c r="A145" s="6">
        <v>146</v>
      </c>
      <c r="B145" s="6">
        <v>104</v>
      </c>
      <c r="C145" t="s">
        <v>190</v>
      </c>
      <c r="D145" t="s">
        <v>127</v>
      </c>
      <c r="G145" t="s">
        <v>739</v>
      </c>
      <c r="H145" t="s">
        <v>102</v>
      </c>
      <c r="M145" t="s">
        <v>740</v>
      </c>
      <c r="N145" t="s">
        <v>740</v>
      </c>
      <c r="O145" t="s">
        <v>189</v>
      </c>
      <c r="P145" t="s">
        <v>369</v>
      </c>
      <c r="R145" t="e">
        <f>VLOOKUP(B145,Sheet1!$S$2:$U$39,3,FALSE)</f>
        <v>#N/A</v>
      </c>
    </row>
    <row r="146" spans="1:18" hidden="1" x14ac:dyDescent="0.25">
      <c r="A146" s="6">
        <v>147</v>
      </c>
      <c r="B146" s="6">
        <v>104</v>
      </c>
      <c r="C146" t="s">
        <v>190</v>
      </c>
      <c r="D146" t="s">
        <v>127</v>
      </c>
      <c r="G146" t="s">
        <v>741</v>
      </c>
      <c r="H146" t="s">
        <v>102</v>
      </c>
      <c r="M146" t="s">
        <v>740</v>
      </c>
      <c r="N146" t="s">
        <v>740</v>
      </c>
      <c r="O146" t="s">
        <v>189</v>
      </c>
      <c r="P146" t="s">
        <v>369</v>
      </c>
      <c r="R146" t="e">
        <f>VLOOKUP(B146,Sheet1!$S$2:$U$39,3,FALSE)</f>
        <v>#N/A</v>
      </c>
    </row>
    <row r="147" spans="1:18" hidden="1" x14ac:dyDescent="0.25">
      <c r="A147" s="6">
        <v>148</v>
      </c>
      <c r="B147" s="6">
        <v>104</v>
      </c>
      <c r="C147" t="s">
        <v>190</v>
      </c>
      <c r="D147" t="s">
        <v>127</v>
      </c>
      <c r="G147" t="s">
        <v>742</v>
      </c>
      <c r="H147" t="s">
        <v>102</v>
      </c>
      <c r="M147" t="s">
        <v>740</v>
      </c>
      <c r="N147" t="s">
        <v>740</v>
      </c>
      <c r="O147" t="s">
        <v>189</v>
      </c>
      <c r="P147" t="s">
        <v>369</v>
      </c>
      <c r="R147" t="e">
        <f>VLOOKUP(B147,Sheet1!$S$2:$U$39,3,FALSE)</f>
        <v>#N/A</v>
      </c>
    </row>
    <row r="148" spans="1:18" hidden="1" x14ac:dyDescent="0.25">
      <c r="A148" s="6">
        <v>149</v>
      </c>
      <c r="B148" s="6">
        <v>105</v>
      </c>
      <c r="C148" t="s">
        <v>190</v>
      </c>
      <c r="D148" t="s">
        <v>127</v>
      </c>
      <c r="G148" t="s">
        <v>739</v>
      </c>
      <c r="H148" t="s">
        <v>102</v>
      </c>
      <c r="M148" t="s">
        <v>743</v>
      </c>
      <c r="N148" t="s">
        <v>743</v>
      </c>
      <c r="O148" t="s">
        <v>189</v>
      </c>
      <c r="P148" t="s">
        <v>369</v>
      </c>
      <c r="R148" t="e">
        <f>VLOOKUP(B148,Sheet1!$S$2:$U$39,3,FALSE)</f>
        <v>#N/A</v>
      </c>
    </row>
    <row r="149" spans="1:18" hidden="1" x14ac:dyDescent="0.25">
      <c r="A149" s="6">
        <v>150</v>
      </c>
      <c r="B149" s="6">
        <v>105</v>
      </c>
      <c r="C149" t="s">
        <v>190</v>
      </c>
      <c r="D149" t="s">
        <v>127</v>
      </c>
      <c r="G149" t="s">
        <v>741</v>
      </c>
      <c r="H149" t="s">
        <v>102</v>
      </c>
      <c r="M149" t="s">
        <v>743</v>
      </c>
      <c r="N149" t="s">
        <v>743</v>
      </c>
      <c r="O149" t="s">
        <v>189</v>
      </c>
      <c r="P149" t="s">
        <v>369</v>
      </c>
      <c r="R149" t="e">
        <f>VLOOKUP(B149,Sheet1!$S$2:$U$39,3,FALSE)</f>
        <v>#N/A</v>
      </c>
    </row>
    <row r="150" spans="1:18" hidden="1" x14ac:dyDescent="0.25">
      <c r="A150" s="6">
        <v>151</v>
      </c>
      <c r="B150" s="6">
        <v>105</v>
      </c>
      <c r="C150" t="s">
        <v>190</v>
      </c>
      <c r="D150" t="s">
        <v>127</v>
      </c>
      <c r="G150" t="s">
        <v>744</v>
      </c>
      <c r="H150" t="s">
        <v>102</v>
      </c>
      <c r="M150" t="s">
        <v>743</v>
      </c>
      <c r="N150" t="s">
        <v>743</v>
      </c>
      <c r="O150" t="s">
        <v>189</v>
      </c>
      <c r="P150" t="s">
        <v>369</v>
      </c>
      <c r="R150" t="e">
        <f>VLOOKUP(B150,Sheet1!$S$2:$U$39,3,FALSE)</f>
        <v>#N/A</v>
      </c>
    </row>
    <row r="151" spans="1:18" hidden="1" x14ac:dyDescent="0.25">
      <c r="A151" s="6">
        <v>152</v>
      </c>
      <c r="B151" s="6">
        <v>106</v>
      </c>
      <c r="C151" t="s">
        <v>190</v>
      </c>
      <c r="G151" t="s">
        <v>489</v>
      </c>
      <c r="H151" t="s">
        <v>99</v>
      </c>
      <c r="I151" t="s">
        <v>490</v>
      </c>
      <c r="J151" t="s">
        <v>76</v>
      </c>
      <c r="L151" t="s">
        <v>76</v>
      </c>
      <c r="M151" t="s">
        <v>745</v>
      </c>
      <c r="N151" t="s">
        <v>745</v>
      </c>
      <c r="O151" t="s">
        <v>189</v>
      </c>
      <c r="P151" t="s">
        <v>369</v>
      </c>
      <c r="R151" t="e">
        <f>VLOOKUP(B151,Sheet1!$S$2:$U$39,3,FALSE)</f>
        <v>#N/A</v>
      </c>
    </row>
    <row r="152" spans="1:18" hidden="1" x14ac:dyDescent="0.25">
      <c r="A152" s="6">
        <v>153</v>
      </c>
      <c r="B152" s="6">
        <v>107</v>
      </c>
      <c r="C152" t="s">
        <v>190</v>
      </c>
      <c r="D152" t="s">
        <v>127</v>
      </c>
      <c r="G152" t="s">
        <v>746</v>
      </c>
      <c r="H152" t="s">
        <v>102</v>
      </c>
      <c r="M152" t="s">
        <v>747</v>
      </c>
      <c r="N152" t="s">
        <v>747</v>
      </c>
      <c r="O152" t="s">
        <v>189</v>
      </c>
      <c r="P152" t="s">
        <v>369</v>
      </c>
      <c r="R152" t="e">
        <f>VLOOKUP(B152,Sheet1!$S$2:$U$39,3,FALSE)</f>
        <v>#N/A</v>
      </c>
    </row>
    <row r="153" spans="1:18" hidden="1" x14ac:dyDescent="0.25">
      <c r="A153" s="6">
        <v>154</v>
      </c>
      <c r="B153" s="6">
        <v>108</v>
      </c>
      <c r="C153" t="s">
        <v>190</v>
      </c>
      <c r="D153" t="s">
        <v>641</v>
      </c>
      <c r="G153" t="s">
        <v>748</v>
      </c>
      <c r="H153" t="s">
        <v>102</v>
      </c>
      <c r="M153" t="s">
        <v>749</v>
      </c>
      <c r="N153" t="s">
        <v>749</v>
      </c>
      <c r="O153" t="s">
        <v>189</v>
      </c>
      <c r="P153" t="s">
        <v>369</v>
      </c>
      <c r="R153" t="e">
        <f>VLOOKUP(B153,Sheet1!$S$2:$U$39,3,FALSE)</f>
        <v>#N/A</v>
      </c>
    </row>
    <row r="154" spans="1:18" hidden="1" x14ac:dyDescent="0.25">
      <c r="A154" s="6">
        <v>155</v>
      </c>
      <c r="B154" s="6">
        <v>109</v>
      </c>
      <c r="C154" t="s">
        <v>190</v>
      </c>
      <c r="D154" t="s">
        <v>127</v>
      </c>
      <c r="G154" t="s">
        <v>750</v>
      </c>
      <c r="H154" t="s">
        <v>102</v>
      </c>
      <c r="M154" t="s">
        <v>751</v>
      </c>
      <c r="N154" t="s">
        <v>751</v>
      </c>
      <c r="O154" t="s">
        <v>189</v>
      </c>
      <c r="P154" t="s">
        <v>369</v>
      </c>
      <c r="R154" t="e">
        <f>VLOOKUP(B154,Sheet1!$S$2:$U$39,3,FALSE)</f>
        <v>#N/A</v>
      </c>
    </row>
    <row r="155" spans="1:18" hidden="1" x14ac:dyDescent="0.25">
      <c r="A155" s="6">
        <v>156</v>
      </c>
      <c r="B155" s="6">
        <v>110</v>
      </c>
      <c r="G155" t="s">
        <v>752</v>
      </c>
      <c r="H155" t="s">
        <v>102</v>
      </c>
      <c r="M155" t="s">
        <v>753</v>
      </c>
      <c r="N155" t="s">
        <v>753</v>
      </c>
      <c r="O155" t="s">
        <v>189</v>
      </c>
      <c r="P155" t="s">
        <v>369</v>
      </c>
      <c r="R155" t="e">
        <f>VLOOKUP(B155,Sheet1!$S$2:$U$39,3,FALSE)</f>
        <v>#N/A</v>
      </c>
    </row>
    <row r="156" spans="1:18" hidden="1" x14ac:dyDescent="0.25">
      <c r="A156" s="6">
        <v>157</v>
      </c>
      <c r="B156" s="6">
        <v>110</v>
      </c>
      <c r="G156" t="s">
        <v>754</v>
      </c>
      <c r="H156" t="s">
        <v>102</v>
      </c>
      <c r="M156" t="s">
        <v>753</v>
      </c>
      <c r="N156" t="s">
        <v>753</v>
      </c>
      <c r="O156" t="s">
        <v>189</v>
      </c>
      <c r="P156" t="s">
        <v>369</v>
      </c>
      <c r="R156" t="e">
        <f>VLOOKUP(B156,Sheet1!$S$2:$U$39,3,FALSE)</f>
        <v>#N/A</v>
      </c>
    </row>
    <row r="157" spans="1:18" hidden="1" x14ac:dyDescent="0.25">
      <c r="A157" s="6">
        <v>158</v>
      </c>
      <c r="B157" s="6">
        <v>110</v>
      </c>
      <c r="G157" t="s">
        <v>755</v>
      </c>
      <c r="H157" t="s">
        <v>102</v>
      </c>
      <c r="M157" t="s">
        <v>753</v>
      </c>
      <c r="N157" t="s">
        <v>753</v>
      </c>
      <c r="O157" t="s">
        <v>189</v>
      </c>
      <c r="P157" t="s">
        <v>369</v>
      </c>
      <c r="R157" t="e">
        <f>VLOOKUP(B157,Sheet1!$S$2:$U$39,3,FALSE)</f>
        <v>#N/A</v>
      </c>
    </row>
    <row r="158" spans="1:18" hidden="1" x14ac:dyDescent="0.25">
      <c r="A158" s="6">
        <v>159</v>
      </c>
      <c r="B158" s="6">
        <v>110</v>
      </c>
      <c r="G158" t="s">
        <v>756</v>
      </c>
      <c r="H158" t="s">
        <v>102</v>
      </c>
      <c r="M158" t="s">
        <v>753</v>
      </c>
      <c r="N158" t="s">
        <v>753</v>
      </c>
      <c r="O158" t="s">
        <v>189</v>
      </c>
      <c r="P158" t="s">
        <v>369</v>
      </c>
      <c r="R158" t="e">
        <f>VLOOKUP(B158,Sheet1!$S$2:$U$39,3,FALSE)</f>
        <v>#N/A</v>
      </c>
    </row>
    <row r="159" spans="1:18" hidden="1" x14ac:dyDescent="0.25">
      <c r="A159" s="6">
        <v>160</v>
      </c>
      <c r="B159" s="6">
        <v>111</v>
      </c>
      <c r="G159" t="s">
        <v>757</v>
      </c>
      <c r="H159" t="s">
        <v>99</v>
      </c>
      <c r="I159" t="s">
        <v>758</v>
      </c>
      <c r="J159" t="s">
        <v>76</v>
      </c>
      <c r="L159" t="s">
        <v>76</v>
      </c>
      <c r="M159" t="s">
        <v>759</v>
      </c>
      <c r="N159" t="s">
        <v>759</v>
      </c>
      <c r="O159" t="s">
        <v>189</v>
      </c>
      <c r="P159" t="s">
        <v>369</v>
      </c>
      <c r="R159" t="e">
        <f>VLOOKUP(B159,Sheet1!$S$2:$U$39,3,FALSE)</f>
        <v>#N/A</v>
      </c>
    </row>
    <row r="160" spans="1:18" hidden="1" x14ac:dyDescent="0.25">
      <c r="A160" s="6">
        <v>161</v>
      </c>
      <c r="B160" s="6">
        <v>111</v>
      </c>
      <c r="G160" t="s">
        <v>760</v>
      </c>
      <c r="H160" t="s">
        <v>99</v>
      </c>
      <c r="I160" t="s">
        <v>761</v>
      </c>
      <c r="J160" t="s">
        <v>76</v>
      </c>
      <c r="L160" t="s">
        <v>76</v>
      </c>
      <c r="M160" t="s">
        <v>759</v>
      </c>
      <c r="N160" t="s">
        <v>759</v>
      </c>
      <c r="O160" t="s">
        <v>189</v>
      </c>
      <c r="P160" t="s">
        <v>369</v>
      </c>
      <c r="R160" t="e">
        <f>VLOOKUP(B160,Sheet1!$S$2:$U$39,3,FALSE)</f>
        <v>#N/A</v>
      </c>
    </row>
    <row r="161" spans="1:18" hidden="1" x14ac:dyDescent="0.25">
      <c r="A161" s="6">
        <v>162</v>
      </c>
      <c r="B161" s="6">
        <v>111</v>
      </c>
      <c r="G161" t="s">
        <v>762</v>
      </c>
      <c r="H161" t="s">
        <v>99</v>
      </c>
      <c r="I161" t="s">
        <v>763</v>
      </c>
      <c r="J161" t="s">
        <v>76</v>
      </c>
      <c r="L161" t="s">
        <v>76</v>
      </c>
      <c r="M161" t="s">
        <v>759</v>
      </c>
      <c r="N161" t="s">
        <v>759</v>
      </c>
      <c r="O161" t="s">
        <v>189</v>
      </c>
      <c r="P161" t="s">
        <v>369</v>
      </c>
      <c r="R161" t="e">
        <f>VLOOKUP(B161,Sheet1!$S$2:$U$39,3,FALSE)</f>
        <v>#N/A</v>
      </c>
    </row>
    <row r="162" spans="1:18" hidden="1" x14ac:dyDescent="0.25">
      <c r="A162" s="6">
        <v>163</v>
      </c>
      <c r="B162" s="6">
        <v>112</v>
      </c>
      <c r="C162" t="s">
        <v>764</v>
      </c>
      <c r="D162" t="s">
        <v>765</v>
      </c>
      <c r="E162" t="s">
        <v>766</v>
      </c>
      <c r="F162" t="s">
        <v>767</v>
      </c>
      <c r="G162" t="s">
        <v>768</v>
      </c>
      <c r="H162" t="s">
        <v>99</v>
      </c>
      <c r="I162" t="s">
        <v>769</v>
      </c>
      <c r="J162" t="s">
        <v>76</v>
      </c>
      <c r="L162" t="s">
        <v>76</v>
      </c>
      <c r="M162" t="s">
        <v>770</v>
      </c>
      <c r="N162" t="s">
        <v>770</v>
      </c>
      <c r="O162" t="s">
        <v>189</v>
      </c>
      <c r="P162" t="s">
        <v>369</v>
      </c>
      <c r="Q162" t="s">
        <v>107</v>
      </c>
      <c r="R162" t="e">
        <f>VLOOKUP(B162,Sheet1!$S$2:$U$39,3,FALSE)</f>
        <v>#N/A</v>
      </c>
    </row>
    <row r="163" spans="1:18" hidden="1" x14ac:dyDescent="0.25">
      <c r="A163" s="6">
        <v>164</v>
      </c>
      <c r="B163" s="6">
        <v>113</v>
      </c>
      <c r="G163" t="s">
        <v>771</v>
      </c>
      <c r="H163" t="s">
        <v>99</v>
      </c>
      <c r="I163" t="s">
        <v>772</v>
      </c>
      <c r="J163" t="s">
        <v>76</v>
      </c>
      <c r="L163" t="s">
        <v>76</v>
      </c>
      <c r="M163" t="s">
        <v>773</v>
      </c>
      <c r="N163" t="s">
        <v>773</v>
      </c>
      <c r="O163" t="s">
        <v>189</v>
      </c>
      <c r="P163" t="s">
        <v>369</v>
      </c>
      <c r="Q163" t="s">
        <v>107</v>
      </c>
      <c r="R163" t="e">
        <f>VLOOKUP(B163,Sheet1!$S$2:$U$39,3,FALSE)</f>
        <v>#N/A</v>
      </c>
    </row>
    <row r="164" spans="1:18" hidden="1" x14ac:dyDescent="0.25">
      <c r="A164" s="6">
        <v>165</v>
      </c>
      <c r="B164" s="6">
        <v>114</v>
      </c>
      <c r="G164" t="s">
        <v>774</v>
      </c>
      <c r="H164" t="s">
        <v>99</v>
      </c>
      <c r="I164" t="s">
        <v>775</v>
      </c>
      <c r="J164" t="s">
        <v>76</v>
      </c>
      <c r="L164" t="s">
        <v>76</v>
      </c>
      <c r="M164" t="s">
        <v>776</v>
      </c>
      <c r="N164" t="s">
        <v>776</v>
      </c>
      <c r="O164" t="s">
        <v>189</v>
      </c>
      <c r="P164" t="s">
        <v>369</v>
      </c>
      <c r="Q164" t="s">
        <v>107</v>
      </c>
      <c r="R164" t="e">
        <f>VLOOKUP(B164,Sheet1!$S$2:$U$39,3,FALSE)</f>
        <v>#N/A</v>
      </c>
    </row>
    <row r="165" spans="1:18" hidden="1" x14ac:dyDescent="0.25">
      <c r="A165" s="6">
        <v>166</v>
      </c>
      <c r="B165" s="6">
        <v>115</v>
      </c>
      <c r="G165" t="s">
        <v>215</v>
      </c>
      <c r="H165" t="s">
        <v>99</v>
      </c>
      <c r="I165" t="s">
        <v>777</v>
      </c>
      <c r="J165" t="s">
        <v>76</v>
      </c>
      <c r="L165" t="s">
        <v>76</v>
      </c>
      <c r="M165" t="s">
        <v>778</v>
      </c>
      <c r="N165" t="s">
        <v>778</v>
      </c>
      <c r="O165" t="s">
        <v>189</v>
      </c>
      <c r="P165" t="s">
        <v>369</v>
      </c>
      <c r="Q165" t="s">
        <v>107</v>
      </c>
      <c r="R165" t="e">
        <f>VLOOKUP(B165,Sheet1!$S$2:$U$39,3,FALSE)</f>
        <v>#N/A</v>
      </c>
    </row>
    <row r="166" spans="1:18" hidden="1" x14ac:dyDescent="0.25">
      <c r="A166" s="6">
        <v>167</v>
      </c>
      <c r="B166" s="6">
        <v>115</v>
      </c>
      <c r="G166" t="s">
        <v>779</v>
      </c>
      <c r="H166" t="s">
        <v>99</v>
      </c>
      <c r="I166" t="s">
        <v>780</v>
      </c>
      <c r="J166" t="s">
        <v>76</v>
      </c>
      <c r="L166" t="s">
        <v>76</v>
      </c>
      <c r="M166" t="s">
        <v>778</v>
      </c>
      <c r="N166" t="s">
        <v>778</v>
      </c>
      <c r="O166" t="s">
        <v>189</v>
      </c>
      <c r="P166" t="s">
        <v>369</v>
      </c>
      <c r="Q166" t="s">
        <v>107</v>
      </c>
      <c r="R166" t="e">
        <f>VLOOKUP(B166,Sheet1!$S$2:$U$39,3,FALSE)</f>
        <v>#N/A</v>
      </c>
    </row>
    <row r="167" spans="1:18" hidden="1" x14ac:dyDescent="0.25">
      <c r="A167" s="6">
        <v>168</v>
      </c>
      <c r="B167" s="6">
        <v>116</v>
      </c>
      <c r="G167" t="s">
        <v>781</v>
      </c>
      <c r="H167" t="s">
        <v>99</v>
      </c>
      <c r="I167" t="s">
        <v>782</v>
      </c>
      <c r="J167" t="s">
        <v>76</v>
      </c>
      <c r="L167" t="s">
        <v>76</v>
      </c>
      <c r="M167" t="s">
        <v>783</v>
      </c>
      <c r="N167" t="s">
        <v>783</v>
      </c>
      <c r="O167" t="s">
        <v>189</v>
      </c>
      <c r="P167" t="s">
        <v>369</v>
      </c>
      <c r="Q167" t="s">
        <v>107</v>
      </c>
      <c r="R167" t="e">
        <f>VLOOKUP(B167,Sheet1!$S$2:$U$39,3,FALSE)</f>
        <v>#N/A</v>
      </c>
    </row>
    <row r="168" spans="1:18" hidden="1" x14ac:dyDescent="0.25">
      <c r="A168" s="6">
        <v>169</v>
      </c>
      <c r="B168" s="6">
        <v>116</v>
      </c>
      <c r="G168" t="s">
        <v>784</v>
      </c>
      <c r="H168" t="s">
        <v>99</v>
      </c>
      <c r="I168" t="s">
        <v>785</v>
      </c>
      <c r="J168" t="s">
        <v>76</v>
      </c>
      <c r="L168" t="s">
        <v>76</v>
      </c>
      <c r="M168" t="s">
        <v>786</v>
      </c>
      <c r="N168" t="s">
        <v>786</v>
      </c>
      <c r="O168" t="s">
        <v>189</v>
      </c>
      <c r="P168" t="s">
        <v>369</v>
      </c>
      <c r="R168" t="e">
        <f>VLOOKUP(B168,Sheet1!$S$2:$U$39,3,FALSE)</f>
        <v>#N/A</v>
      </c>
    </row>
    <row r="169" spans="1:18" hidden="1" x14ac:dyDescent="0.25">
      <c r="A169" s="6">
        <v>170</v>
      </c>
      <c r="B169" s="6">
        <v>116</v>
      </c>
      <c r="G169" t="s">
        <v>787</v>
      </c>
      <c r="H169" t="s">
        <v>99</v>
      </c>
      <c r="I169" t="s">
        <v>788</v>
      </c>
      <c r="J169" t="s">
        <v>76</v>
      </c>
      <c r="L169" t="s">
        <v>76</v>
      </c>
      <c r="M169" t="s">
        <v>786</v>
      </c>
      <c r="N169" t="s">
        <v>786</v>
      </c>
      <c r="O169" t="s">
        <v>189</v>
      </c>
      <c r="P169" t="s">
        <v>369</v>
      </c>
      <c r="Q169" t="s">
        <v>107</v>
      </c>
      <c r="R169" t="e">
        <f>VLOOKUP(B169,Sheet1!$S$2:$U$39,3,FALSE)</f>
        <v>#N/A</v>
      </c>
    </row>
    <row r="170" spans="1:18" hidden="1" x14ac:dyDescent="0.25">
      <c r="A170" s="6">
        <v>171</v>
      </c>
      <c r="B170" s="6">
        <v>116</v>
      </c>
      <c r="G170" t="s">
        <v>789</v>
      </c>
      <c r="H170" t="s">
        <v>99</v>
      </c>
      <c r="I170" t="s">
        <v>790</v>
      </c>
      <c r="J170" t="s">
        <v>76</v>
      </c>
      <c r="L170" t="s">
        <v>76</v>
      </c>
      <c r="M170" t="s">
        <v>786</v>
      </c>
      <c r="N170" t="s">
        <v>786</v>
      </c>
      <c r="O170" t="s">
        <v>189</v>
      </c>
      <c r="P170" t="s">
        <v>369</v>
      </c>
      <c r="Q170" t="s">
        <v>107</v>
      </c>
      <c r="R170" t="e">
        <f>VLOOKUP(B170,Sheet1!$S$2:$U$39,3,FALSE)</f>
        <v>#N/A</v>
      </c>
    </row>
    <row r="171" spans="1:18" hidden="1" x14ac:dyDescent="0.25">
      <c r="A171" s="6">
        <v>172</v>
      </c>
      <c r="B171" s="6">
        <v>116</v>
      </c>
      <c r="G171" t="s">
        <v>791</v>
      </c>
      <c r="H171" t="s">
        <v>99</v>
      </c>
      <c r="I171" t="s">
        <v>792</v>
      </c>
      <c r="J171" t="s">
        <v>76</v>
      </c>
      <c r="L171" t="s">
        <v>76</v>
      </c>
      <c r="M171" t="s">
        <v>786</v>
      </c>
      <c r="N171" t="s">
        <v>786</v>
      </c>
      <c r="O171" t="s">
        <v>189</v>
      </c>
      <c r="P171" t="s">
        <v>369</v>
      </c>
      <c r="Q171" t="s">
        <v>107</v>
      </c>
      <c r="R171" t="e">
        <f>VLOOKUP(B171,Sheet1!$S$2:$U$39,3,FALSE)</f>
        <v>#N/A</v>
      </c>
    </row>
    <row r="172" spans="1:18" hidden="1" x14ac:dyDescent="0.25">
      <c r="A172" s="6">
        <v>173</v>
      </c>
      <c r="B172" s="6">
        <v>116</v>
      </c>
      <c r="G172" t="s">
        <v>793</v>
      </c>
      <c r="H172" t="s">
        <v>99</v>
      </c>
      <c r="I172" t="s">
        <v>794</v>
      </c>
      <c r="J172" t="s">
        <v>76</v>
      </c>
      <c r="L172" t="s">
        <v>76</v>
      </c>
      <c r="M172" t="s">
        <v>795</v>
      </c>
      <c r="N172" t="s">
        <v>795</v>
      </c>
      <c r="O172" t="s">
        <v>189</v>
      </c>
      <c r="P172" t="s">
        <v>369</v>
      </c>
      <c r="Q172" t="s">
        <v>107</v>
      </c>
      <c r="R172" t="e">
        <f>VLOOKUP(B172,Sheet1!$S$2:$U$39,3,FALSE)</f>
        <v>#N/A</v>
      </c>
    </row>
    <row r="173" spans="1:18" hidden="1" x14ac:dyDescent="0.25">
      <c r="A173" s="6">
        <v>174</v>
      </c>
      <c r="B173" s="6">
        <v>116</v>
      </c>
      <c r="G173" t="s">
        <v>796</v>
      </c>
      <c r="H173" t="s">
        <v>99</v>
      </c>
      <c r="I173" t="s">
        <v>797</v>
      </c>
      <c r="J173" t="s">
        <v>76</v>
      </c>
      <c r="L173" t="s">
        <v>76</v>
      </c>
      <c r="M173" t="s">
        <v>795</v>
      </c>
      <c r="N173" t="s">
        <v>795</v>
      </c>
      <c r="O173" t="s">
        <v>189</v>
      </c>
      <c r="P173" t="s">
        <v>369</v>
      </c>
      <c r="Q173" t="s">
        <v>107</v>
      </c>
      <c r="R173" t="e">
        <f>VLOOKUP(B173,Sheet1!$S$2:$U$39,3,FALSE)</f>
        <v>#N/A</v>
      </c>
    </row>
    <row r="174" spans="1:18" hidden="1" x14ac:dyDescent="0.25">
      <c r="A174" s="6">
        <v>175</v>
      </c>
      <c r="B174" s="6">
        <v>116</v>
      </c>
      <c r="G174" t="s">
        <v>798</v>
      </c>
      <c r="H174" t="s">
        <v>99</v>
      </c>
      <c r="I174" t="s">
        <v>799</v>
      </c>
      <c r="J174" t="s">
        <v>76</v>
      </c>
      <c r="L174" t="s">
        <v>76</v>
      </c>
      <c r="M174" t="s">
        <v>795</v>
      </c>
      <c r="N174" t="s">
        <v>795</v>
      </c>
      <c r="O174" t="s">
        <v>189</v>
      </c>
      <c r="P174" t="s">
        <v>369</v>
      </c>
      <c r="Q174" t="s">
        <v>107</v>
      </c>
      <c r="R174" t="e">
        <f>VLOOKUP(B174,Sheet1!$S$2:$U$39,3,FALSE)</f>
        <v>#N/A</v>
      </c>
    </row>
    <row r="175" spans="1:18" hidden="1" x14ac:dyDescent="0.25">
      <c r="A175" s="6">
        <v>176</v>
      </c>
      <c r="B175" s="6">
        <v>116</v>
      </c>
      <c r="G175" t="s">
        <v>800</v>
      </c>
      <c r="H175" t="s">
        <v>99</v>
      </c>
      <c r="I175" t="s">
        <v>801</v>
      </c>
      <c r="J175" t="s">
        <v>76</v>
      </c>
      <c r="L175" t="s">
        <v>76</v>
      </c>
      <c r="M175" t="s">
        <v>802</v>
      </c>
      <c r="N175" t="s">
        <v>802</v>
      </c>
      <c r="O175" t="s">
        <v>189</v>
      </c>
      <c r="P175" t="s">
        <v>369</v>
      </c>
      <c r="Q175" t="s">
        <v>107</v>
      </c>
      <c r="R175" t="e">
        <f>VLOOKUP(B175,Sheet1!$S$2:$U$39,3,FALSE)</f>
        <v>#N/A</v>
      </c>
    </row>
    <row r="176" spans="1:18" hidden="1" x14ac:dyDescent="0.25">
      <c r="A176" s="6">
        <v>177</v>
      </c>
      <c r="B176" s="6">
        <v>116</v>
      </c>
      <c r="G176" t="s">
        <v>803</v>
      </c>
      <c r="H176" t="s">
        <v>99</v>
      </c>
      <c r="I176" t="s">
        <v>804</v>
      </c>
      <c r="J176" t="s">
        <v>76</v>
      </c>
      <c r="L176" t="s">
        <v>76</v>
      </c>
      <c r="M176" t="s">
        <v>802</v>
      </c>
      <c r="N176" t="s">
        <v>802</v>
      </c>
      <c r="O176" t="s">
        <v>189</v>
      </c>
      <c r="P176" t="s">
        <v>369</v>
      </c>
      <c r="Q176" t="s">
        <v>107</v>
      </c>
      <c r="R176" t="e">
        <f>VLOOKUP(B176,Sheet1!$S$2:$U$39,3,FALSE)</f>
        <v>#N/A</v>
      </c>
    </row>
    <row r="177" spans="1:18" hidden="1" x14ac:dyDescent="0.25">
      <c r="A177" s="6">
        <v>178</v>
      </c>
      <c r="B177" s="6">
        <v>117</v>
      </c>
      <c r="G177" t="s">
        <v>805</v>
      </c>
      <c r="H177" t="s">
        <v>99</v>
      </c>
      <c r="I177" t="s">
        <v>806</v>
      </c>
      <c r="J177" t="s">
        <v>76</v>
      </c>
      <c r="L177" t="s">
        <v>76</v>
      </c>
      <c r="M177" t="s">
        <v>807</v>
      </c>
      <c r="N177" t="s">
        <v>807</v>
      </c>
      <c r="O177" t="s">
        <v>189</v>
      </c>
      <c r="P177" t="s">
        <v>369</v>
      </c>
      <c r="Q177" t="s">
        <v>107</v>
      </c>
      <c r="R177" t="e">
        <f>VLOOKUP(B177,Sheet1!$S$2:$U$39,3,FALSE)</f>
        <v>#N/A</v>
      </c>
    </row>
    <row r="178" spans="1:18" hidden="1" x14ac:dyDescent="0.25">
      <c r="A178" s="6">
        <v>179</v>
      </c>
      <c r="B178" s="6">
        <v>118</v>
      </c>
      <c r="G178" t="s">
        <v>805</v>
      </c>
      <c r="H178" t="s">
        <v>99</v>
      </c>
      <c r="I178" t="s">
        <v>808</v>
      </c>
      <c r="J178" t="s">
        <v>76</v>
      </c>
      <c r="L178" t="s">
        <v>76</v>
      </c>
      <c r="M178" t="s">
        <v>809</v>
      </c>
      <c r="N178" t="s">
        <v>809</v>
      </c>
      <c r="O178" t="s">
        <v>189</v>
      </c>
      <c r="P178" t="s">
        <v>369</v>
      </c>
      <c r="Q178" t="s">
        <v>107</v>
      </c>
      <c r="R178" t="e">
        <f>VLOOKUP(B178,Sheet1!$S$2:$U$39,3,FALSE)</f>
        <v>#N/A</v>
      </c>
    </row>
    <row r="179" spans="1:18" hidden="1" x14ac:dyDescent="0.25">
      <c r="A179" s="6">
        <v>180</v>
      </c>
      <c r="B179" s="6">
        <v>119</v>
      </c>
      <c r="G179" t="s">
        <v>810</v>
      </c>
      <c r="H179" t="s">
        <v>99</v>
      </c>
      <c r="I179" t="s">
        <v>811</v>
      </c>
      <c r="J179" t="s">
        <v>76</v>
      </c>
      <c r="L179" t="s">
        <v>76</v>
      </c>
      <c r="M179" t="s">
        <v>812</v>
      </c>
      <c r="N179" t="s">
        <v>812</v>
      </c>
      <c r="O179" t="s">
        <v>189</v>
      </c>
      <c r="P179" t="s">
        <v>369</v>
      </c>
      <c r="Q179" t="s">
        <v>107</v>
      </c>
      <c r="R179" t="e">
        <f>VLOOKUP(B179,Sheet1!$S$2:$U$39,3,FALSE)</f>
        <v>#N/A</v>
      </c>
    </row>
    <row r="180" spans="1:18" hidden="1" x14ac:dyDescent="0.25">
      <c r="A180" s="6">
        <v>181</v>
      </c>
      <c r="B180" s="6">
        <v>120</v>
      </c>
      <c r="G180" t="s">
        <v>813</v>
      </c>
      <c r="H180" t="s">
        <v>99</v>
      </c>
      <c r="I180" t="s">
        <v>814</v>
      </c>
      <c r="J180" t="s">
        <v>76</v>
      </c>
      <c r="L180" t="s">
        <v>76</v>
      </c>
      <c r="M180" t="s">
        <v>815</v>
      </c>
      <c r="N180" t="s">
        <v>815</v>
      </c>
      <c r="O180" t="s">
        <v>189</v>
      </c>
      <c r="P180" t="s">
        <v>369</v>
      </c>
      <c r="Q180" t="s">
        <v>107</v>
      </c>
      <c r="R180" t="e">
        <f>VLOOKUP(B180,Sheet1!$S$2:$U$39,3,FALSE)</f>
        <v>#N/A</v>
      </c>
    </row>
    <row r="181" spans="1:18" hidden="1" x14ac:dyDescent="0.25">
      <c r="A181" s="6">
        <v>182</v>
      </c>
      <c r="B181" s="6">
        <v>121</v>
      </c>
      <c r="G181" t="s">
        <v>816</v>
      </c>
      <c r="H181" t="s">
        <v>99</v>
      </c>
      <c r="I181" t="s">
        <v>817</v>
      </c>
      <c r="J181" t="s">
        <v>76</v>
      </c>
      <c r="L181" t="s">
        <v>76</v>
      </c>
      <c r="M181" t="s">
        <v>818</v>
      </c>
      <c r="N181" t="s">
        <v>818</v>
      </c>
      <c r="O181" t="s">
        <v>189</v>
      </c>
      <c r="P181" t="s">
        <v>369</v>
      </c>
      <c r="Q181" t="s">
        <v>107</v>
      </c>
      <c r="R181" t="e">
        <f>VLOOKUP(B181,Sheet1!$S$2:$U$39,3,FALSE)</f>
        <v>#N/A</v>
      </c>
    </row>
    <row r="182" spans="1:18" hidden="1" x14ac:dyDescent="0.25">
      <c r="A182" s="6">
        <v>183</v>
      </c>
      <c r="B182" s="6">
        <v>122</v>
      </c>
      <c r="C182" t="s">
        <v>190</v>
      </c>
      <c r="G182" t="s">
        <v>819</v>
      </c>
      <c r="H182" t="s">
        <v>99</v>
      </c>
      <c r="I182" t="s">
        <v>727</v>
      </c>
      <c r="J182" t="s">
        <v>76</v>
      </c>
      <c r="L182" t="s">
        <v>76</v>
      </c>
      <c r="M182" t="s">
        <v>820</v>
      </c>
      <c r="N182" t="s">
        <v>820</v>
      </c>
      <c r="O182" t="s">
        <v>189</v>
      </c>
      <c r="P182" t="s">
        <v>369</v>
      </c>
      <c r="Q182" t="s">
        <v>107</v>
      </c>
      <c r="R182" t="e">
        <f>VLOOKUP(B182,Sheet1!$S$2:$U$39,3,FALSE)</f>
        <v>#N/A</v>
      </c>
    </row>
    <row r="183" spans="1:18" hidden="1" x14ac:dyDescent="0.25">
      <c r="A183" s="6">
        <v>184</v>
      </c>
      <c r="B183" s="6">
        <v>123</v>
      </c>
      <c r="C183" t="s">
        <v>190</v>
      </c>
      <c r="G183" t="s">
        <v>821</v>
      </c>
      <c r="H183" t="s">
        <v>99</v>
      </c>
      <c r="I183" t="s">
        <v>727</v>
      </c>
      <c r="J183" t="s">
        <v>76</v>
      </c>
      <c r="L183" t="s">
        <v>76</v>
      </c>
      <c r="M183" t="s">
        <v>822</v>
      </c>
      <c r="N183" t="s">
        <v>822</v>
      </c>
      <c r="O183" t="s">
        <v>189</v>
      </c>
      <c r="P183" t="s">
        <v>369</v>
      </c>
      <c r="Q183" t="s">
        <v>107</v>
      </c>
      <c r="R183" t="e">
        <f>VLOOKUP(B183,Sheet1!$S$2:$U$39,3,FALSE)</f>
        <v>#N/A</v>
      </c>
    </row>
    <row r="184" spans="1:18" hidden="1" x14ac:dyDescent="0.25">
      <c r="A184" s="6">
        <v>185</v>
      </c>
      <c r="B184" s="6">
        <v>124</v>
      </c>
      <c r="G184" t="s">
        <v>823</v>
      </c>
      <c r="H184" t="s">
        <v>99</v>
      </c>
      <c r="I184" t="s">
        <v>824</v>
      </c>
      <c r="J184" t="s">
        <v>76</v>
      </c>
      <c r="L184" t="s">
        <v>76</v>
      </c>
      <c r="M184" t="s">
        <v>825</v>
      </c>
      <c r="N184" t="s">
        <v>825</v>
      </c>
      <c r="O184" t="s">
        <v>189</v>
      </c>
      <c r="P184" t="s">
        <v>369</v>
      </c>
      <c r="R184" t="e">
        <f>VLOOKUP(B184,Sheet1!$S$2:$U$39,3,FALSE)</f>
        <v>#N/A</v>
      </c>
    </row>
    <row r="185" spans="1:18" hidden="1" x14ac:dyDescent="0.25">
      <c r="A185" s="6">
        <v>186</v>
      </c>
      <c r="B185" s="6">
        <v>125</v>
      </c>
      <c r="C185" t="s">
        <v>190</v>
      </c>
      <c r="G185" t="s">
        <v>826</v>
      </c>
      <c r="H185" t="s">
        <v>99</v>
      </c>
      <c r="I185" t="s">
        <v>775</v>
      </c>
      <c r="J185" t="s">
        <v>76</v>
      </c>
      <c r="L185" t="s">
        <v>76</v>
      </c>
      <c r="M185" t="s">
        <v>827</v>
      </c>
      <c r="N185" t="s">
        <v>827</v>
      </c>
      <c r="O185" t="s">
        <v>189</v>
      </c>
      <c r="P185" t="s">
        <v>369</v>
      </c>
      <c r="R185" t="e">
        <f>VLOOKUP(B185,Sheet1!$S$2:$U$39,3,FALSE)</f>
        <v>#N/A</v>
      </c>
    </row>
    <row r="186" spans="1:18" hidden="1" x14ac:dyDescent="0.25">
      <c r="A186" s="6">
        <v>187</v>
      </c>
      <c r="B186" s="6">
        <v>126</v>
      </c>
      <c r="C186" t="s">
        <v>190</v>
      </c>
      <c r="G186" t="s">
        <v>828</v>
      </c>
      <c r="H186" t="s">
        <v>99</v>
      </c>
      <c r="I186" t="s">
        <v>829</v>
      </c>
      <c r="J186" t="s">
        <v>76</v>
      </c>
      <c r="L186" t="s">
        <v>76</v>
      </c>
      <c r="M186" t="s">
        <v>830</v>
      </c>
      <c r="N186" t="s">
        <v>830</v>
      </c>
      <c r="O186" t="s">
        <v>189</v>
      </c>
      <c r="P186" t="s">
        <v>369</v>
      </c>
      <c r="R186" t="e">
        <f>VLOOKUP(B186,Sheet1!$S$2:$U$39,3,FALSE)</f>
        <v>#N/A</v>
      </c>
    </row>
    <row r="187" spans="1:18" hidden="1" x14ac:dyDescent="0.25">
      <c r="A187" s="6">
        <v>188</v>
      </c>
      <c r="B187" s="6">
        <v>127</v>
      </c>
      <c r="G187" t="s">
        <v>757</v>
      </c>
      <c r="H187" t="s">
        <v>99</v>
      </c>
      <c r="I187" t="s">
        <v>758</v>
      </c>
      <c r="J187" t="s">
        <v>76</v>
      </c>
      <c r="L187" t="s">
        <v>76</v>
      </c>
      <c r="M187" t="s">
        <v>831</v>
      </c>
      <c r="N187" t="s">
        <v>832</v>
      </c>
      <c r="O187" t="s">
        <v>189</v>
      </c>
      <c r="P187" t="s">
        <v>369</v>
      </c>
      <c r="R187" t="e">
        <f>VLOOKUP(B187,Sheet1!$S$2:$U$39,3,FALSE)</f>
        <v>#N/A</v>
      </c>
    </row>
    <row r="188" spans="1:18" hidden="1" x14ac:dyDescent="0.25">
      <c r="A188" s="6">
        <v>189</v>
      </c>
      <c r="B188" s="6">
        <v>127</v>
      </c>
      <c r="G188" t="s">
        <v>760</v>
      </c>
      <c r="H188" t="s">
        <v>99</v>
      </c>
      <c r="I188" t="s">
        <v>761</v>
      </c>
      <c r="J188" t="s">
        <v>76</v>
      </c>
      <c r="L188" t="s">
        <v>76</v>
      </c>
      <c r="M188" t="s">
        <v>831</v>
      </c>
      <c r="N188" t="s">
        <v>832</v>
      </c>
      <c r="O188" t="s">
        <v>189</v>
      </c>
      <c r="P188" t="s">
        <v>369</v>
      </c>
      <c r="R188" t="e">
        <f>VLOOKUP(B188,Sheet1!$S$2:$U$39,3,FALSE)</f>
        <v>#N/A</v>
      </c>
    </row>
    <row r="189" spans="1:18" hidden="1" x14ac:dyDescent="0.25">
      <c r="A189" s="6">
        <v>190</v>
      </c>
      <c r="B189" s="6">
        <v>127</v>
      </c>
      <c r="G189" t="s">
        <v>762</v>
      </c>
      <c r="H189" t="s">
        <v>99</v>
      </c>
      <c r="I189" t="s">
        <v>763</v>
      </c>
      <c r="J189" t="s">
        <v>76</v>
      </c>
      <c r="L189" t="s">
        <v>76</v>
      </c>
      <c r="M189" t="s">
        <v>831</v>
      </c>
      <c r="N189" t="s">
        <v>832</v>
      </c>
      <c r="O189" t="s">
        <v>189</v>
      </c>
      <c r="P189" t="s">
        <v>369</v>
      </c>
      <c r="R189" t="e">
        <f>VLOOKUP(B189,Sheet1!$S$2:$U$39,3,FALSE)</f>
        <v>#N/A</v>
      </c>
    </row>
    <row r="190" spans="1:18" hidden="1" x14ac:dyDescent="0.25">
      <c r="A190" s="6">
        <v>191</v>
      </c>
      <c r="B190" s="6">
        <v>128</v>
      </c>
      <c r="C190" t="s">
        <v>190</v>
      </c>
      <c r="G190" t="s">
        <v>833</v>
      </c>
      <c r="H190" t="s">
        <v>99</v>
      </c>
      <c r="I190" t="s">
        <v>775</v>
      </c>
      <c r="J190" t="s">
        <v>76</v>
      </c>
      <c r="L190" t="s">
        <v>76</v>
      </c>
      <c r="M190" t="s">
        <v>834</v>
      </c>
      <c r="N190" t="s">
        <v>834</v>
      </c>
      <c r="O190" t="s">
        <v>189</v>
      </c>
      <c r="P190" t="s">
        <v>369</v>
      </c>
      <c r="Q190" t="s">
        <v>107</v>
      </c>
      <c r="R190" t="e">
        <f>VLOOKUP(B190,Sheet1!$S$2:$U$39,3,FALSE)</f>
        <v>#N/A</v>
      </c>
    </row>
    <row r="191" spans="1:18" hidden="1" x14ac:dyDescent="0.25">
      <c r="A191" s="6">
        <v>192</v>
      </c>
      <c r="B191" s="6">
        <v>129</v>
      </c>
      <c r="C191" t="s">
        <v>764</v>
      </c>
      <c r="D191" t="s">
        <v>765</v>
      </c>
      <c r="E191" t="s">
        <v>766</v>
      </c>
      <c r="F191" t="s">
        <v>767</v>
      </c>
      <c r="G191" t="s">
        <v>835</v>
      </c>
      <c r="H191" t="s">
        <v>99</v>
      </c>
      <c r="I191" t="s">
        <v>769</v>
      </c>
      <c r="J191" t="s">
        <v>76</v>
      </c>
      <c r="L191" t="s">
        <v>76</v>
      </c>
      <c r="M191" t="s">
        <v>836</v>
      </c>
      <c r="N191" t="s">
        <v>837</v>
      </c>
      <c r="O191" t="s">
        <v>189</v>
      </c>
      <c r="P191" t="s">
        <v>369</v>
      </c>
      <c r="R191" t="e">
        <f>VLOOKUP(B191,Sheet1!$S$2:$U$39,3,FALSE)</f>
        <v>#N/A</v>
      </c>
    </row>
    <row r="192" spans="1:18" hidden="1" x14ac:dyDescent="0.25">
      <c r="A192" s="6">
        <v>193</v>
      </c>
      <c r="B192" s="6">
        <v>130</v>
      </c>
      <c r="C192" t="s">
        <v>190</v>
      </c>
      <c r="G192" t="s">
        <v>838</v>
      </c>
      <c r="H192" t="s">
        <v>99</v>
      </c>
      <c r="I192" t="s">
        <v>839</v>
      </c>
      <c r="J192" t="s">
        <v>76</v>
      </c>
      <c r="L192" t="s">
        <v>76</v>
      </c>
      <c r="M192" t="s">
        <v>840</v>
      </c>
      <c r="N192" t="s">
        <v>840</v>
      </c>
      <c r="O192" t="s">
        <v>189</v>
      </c>
      <c r="P192" t="s">
        <v>369</v>
      </c>
      <c r="R192" t="e">
        <f>VLOOKUP(B192,Sheet1!$S$2:$U$39,3,FALSE)</f>
        <v>#N/A</v>
      </c>
    </row>
    <row r="193" spans="1:18" hidden="1" x14ac:dyDescent="0.25">
      <c r="A193" s="6">
        <v>194</v>
      </c>
      <c r="B193" s="6">
        <v>130</v>
      </c>
      <c r="C193" t="s">
        <v>190</v>
      </c>
      <c r="G193" t="s">
        <v>841</v>
      </c>
      <c r="H193" t="s">
        <v>99</v>
      </c>
      <c r="I193" t="s">
        <v>842</v>
      </c>
      <c r="J193" t="s">
        <v>76</v>
      </c>
      <c r="L193" t="s">
        <v>76</v>
      </c>
      <c r="M193" t="s">
        <v>843</v>
      </c>
      <c r="N193" t="s">
        <v>843</v>
      </c>
      <c r="O193" t="s">
        <v>189</v>
      </c>
      <c r="P193" t="s">
        <v>369</v>
      </c>
      <c r="R193" t="e">
        <f>VLOOKUP(B193,Sheet1!$S$2:$U$39,3,FALSE)</f>
        <v>#N/A</v>
      </c>
    </row>
    <row r="194" spans="1:18" hidden="1" x14ac:dyDescent="0.25">
      <c r="A194" s="6">
        <v>195</v>
      </c>
      <c r="B194" s="6">
        <v>130</v>
      </c>
      <c r="G194" t="s">
        <v>844</v>
      </c>
      <c r="H194" t="s">
        <v>99</v>
      </c>
      <c r="I194" t="s">
        <v>845</v>
      </c>
      <c r="J194" t="s">
        <v>76</v>
      </c>
      <c r="L194" t="s">
        <v>76</v>
      </c>
      <c r="M194" t="s">
        <v>843</v>
      </c>
      <c r="N194" t="s">
        <v>843</v>
      </c>
      <c r="O194" t="s">
        <v>189</v>
      </c>
      <c r="P194" t="s">
        <v>369</v>
      </c>
      <c r="R194" t="e">
        <f>VLOOKUP(B194,Sheet1!$S$2:$U$39,3,FALSE)</f>
        <v>#N/A</v>
      </c>
    </row>
    <row r="195" spans="1:18" hidden="1" x14ac:dyDescent="0.25">
      <c r="A195" s="6">
        <v>196</v>
      </c>
      <c r="B195" s="6">
        <v>131</v>
      </c>
      <c r="G195" t="s">
        <v>846</v>
      </c>
      <c r="H195" t="s">
        <v>99</v>
      </c>
      <c r="I195" t="s">
        <v>772</v>
      </c>
      <c r="J195" t="s">
        <v>76</v>
      </c>
      <c r="L195" t="s">
        <v>76</v>
      </c>
      <c r="M195" t="s">
        <v>847</v>
      </c>
      <c r="N195" t="s">
        <v>848</v>
      </c>
      <c r="O195" t="s">
        <v>189</v>
      </c>
      <c r="P195" t="s">
        <v>369</v>
      </c>
      <c r="R195" t="e">
        <f>VLOOKUP(B195,Sheet1!$S$2:$U$39,3,FALSE)</f>
        <v>#N/A</v>
      </c>
    </row>
    <row r="196" spans="1:18" hidden="1" x14ac:dyDescent="0.25">
      <c r="A196" s="6">
        <v>197</v>
      </c>
      <c r="B196" s="6">
        <v>132</v>
      </c>
      <c r="G196" t="s">
        <v>849</v>
      </c>
      <c r="H196" t="s">
        <v>99</v>
      </c>
      <c r="I196" t="s">
        <v>775</v>
      </c>
      <c r="J196" t="s">
        <v>76</v>
      </c>
      <c r="L196" t="s">
        <v>76</v>
      </c>
      <c r="M196" t="s">
        <v>850</v>
      </c>
      <c r="N196" t="s">
        <v>850</v>
      </c>
      <c r="O196" t="s">
        <v>189</v>
      </c>
      <c r="P196" t="s">
        <v>369</v>
      </c>
      <c r="R196" t="e">
        <f>VLOOKUP(B196,Sheet1!$S$2:$U$39,3,FALSE)</f>
        <v>#N/A</v>
      </c>
    </row>
    <row r="197" spans="1:18" hidden="1" x14ac:dyDescent="0.25">
      <c r="A197" s="6">
        <v>198</v>
      </c>
      <c r="B197" s="6">
        <v>133</v>
      </c>
      <c r="G197" t="s">
        <v>851</v>
      </c>
      <c r="H197" t="s">
        <v>99</v>
      </c>
      <c r="I197" t="s">
        <v>777</v>
      </c>
      <c r="J197" t="s">
        <v>76</v>
      </c>
      <c r="L197" t="s">
        <v>76</v>
      </c>
      <c r="M197" t="s">
        <v>852</v>
      </c>
      <c r="N197" t="s">
        <v>852</v>
      </c>
      <c r="O197" t="s">
        <v>189</v>
      </c>
      <c r="P197" t="s">
        <v>369</v>
      </c>
      <c r="R197" t="e">
        <f>VLOOKUP(B197,Sheet1!$S$2:$U$39,3,FALSE)</f>
        <v>#N/A</v>
      </c>
    </row>
    <row r="198" spans="1:18" hidden="1" x14ac:dyDescent="0.25">
      <c r="A198" s="6">
        <v>199</v>
      </c>
      <c r="B198" s="6">
        <v>133</v>
      </c>
      <c r="G198" t="s">
        <v>853</v>
      </c>
      <c r="H198" t="s">
        <v>99</v>
      </c>
      <c r="I198" t="s">
        <v>780</v>
      </c>
      <c r="J198" t="s">
        <v>76</v>
      </c>
      <c r="L198" t="s">
        <v>76</v>
      </c>
      <c r="M198" t="s">
        <v>854</v>
      </c>
      <c r="N198" t="s">
        <v>854</v>
      </c>
      <c r="O198" t="s">
        <v>189</v>
      </c>
      <c r="P198" t="s">
        <v>369</v>
      </c>
      <c r="R198" t="e">
        <f>VLOOKUP(B198,Sheet1!$S$2:$U$39,3,FALSE)</f>
        <v>#N/A</v>
      </c>
    </row>
    <row r="199" spans="1:18" hidden="1" x14ac:dyDescent="0.25">
      <c r="A199" s="6">
        <v>200</v>
      </c>
      <c r="B199" s="6">
        <v>134</v>
      </c>
      <c r="G199" t="s">
        <v>855</v>
      </c>
      <c r="H199" t="s">
        <v>102</v>
      </c>
      <c r="I199" t="s">
        <v>856</v>
      </c>
      <c r="J199" t="s">
        <v>367</v>
      </c>
      <c r="L199" t="s">
        <v>367</v>
      </c>
      <c r="M199" t="s">
        <v>857</v>
      </c>
      <c r="N199" t="s">
        <v>858</v>
      </c>
      <c r="O199" t="s">
        <v>189</v>
      </c>
      <c r="P199" t="s">
        <v>369</v>
      </c>
      <c r="R199" t="e">
        <f>VLOOKUP(B199,Sheet1!$S$2:$U$39,3,FALSE)</f>
        <v>#N/A</v>
      </c>
    </row>
    <row r="200" spans="1:18" hidden="1" x14ac:dyDescent="0.25">
      <c r="A200" s="6">
        <v>201</v>
      </c>
      <c r="B200" s="6">
        <v>135</v>
      </c>
      <c r="G200" t="s">
        <v>217</v>
      </c>
      <c r="H200" t="s">
        <v>99</v>
      </c>
      <c r="I200" t="s">
        <v>782</v>
      </c>
      <c r="J200" t="s">
        <v>76</v>
      </c>
      <c r="L200" t="s">
        <v>76</v>
      </c>
      <c r="M200" t="s">
        <v>859</v>
      </c>
      <c r="N200" t="s">
        <v>859</v>
      </c>
      <c r="O200" t="s">
        <v>189</v>
      </c>
      <c r="P200" t="s">
        <v>369</v>
      </c>
      <c r="R200" t="e">
        <f>VLOOKUP(B200,Sheet1!$S$2:$U$39,3,FALSE)</f>
        <v>#N/A</v>
      </c>
    </row>
    <row r="201" spans="1:18" hidden="1" x14ac:dyDescent="0.25">
      <c r="A201" s="6">
        <v>202</v>
      </c>
      <c r="B201" s="6">
        <v>135</v>
      </c>
      <c r="G201" t="s">
        <v>784</v>
      </c>
      <c r="H201" t="s">
        <v>99</v>
      </c>
      <c r="I201" t="s">
        <v>785</v>
      </c>
      <c r="J201" t="s">
        <v>76</v>
      </c>
      <c r="L201" t="s">
        <v>76</v>
      </c>
      <c r="M201" t="s">
        <v>859</v>
      </c>
      <c r="N201" t="s">
        <v>859</v>
      </c>
      <c r="O201" t="s">
        <v>189</v>
      </c>
      <c r="P201" t="s">
        <v>369</v>
      </c>
      <c r="R201" t="e">
        <f>VLOOKUP(B201,Sheet1!$S$2:$U$39,3,FALSE)</f>
        <v>#N/A</v>
      </c>
    </row>
    <row r="202" spans="1:18" hidden="1" x14ac:dyDescent="0.25">
      <c r="A202" s="6">
        <v>203</v>
      </c>
      <c r="B202" s="6">
        <v>135</v>
      </c>
      <c r="G202" t="s">
        <v>860</v>
      </c>
      <c r="H202" t="s">
        <v>99</v>
      </c>
      <c r="I202" t="s">
        <v>788</v>
      </c>
      <c r="J202" t="s">
        <v>76</v>
      </c>
      <c r="L202" t="s">
        <v>76</v>
      </c>
      <c r="M202" t="s">
        <v>859</v>
      </c>
      <c r="N202" t="s">
        <v>859</v>
      </c>
      <c r="O202" t="s">
        <v>189</v>
      </c>
      <c r="P202" t="s">
        <v>369</v>
      </c>
      <c r="R202" t="e">
        <f>VLOOKUP(B202,Sheet1!$S$2:$U$39,3,FALSE)</f>
        <v>#N/A</v>
      </c>
    </row>
    <row r="203" spans="1:18" hidden="1" x14ac:dyDescent="0.25">
      <c r="A203" s="6">
        <v>204</v>
      </c>
      <c r="B203" s="6">
        <v>135</v>
      </c>
      <c r="G203" t="s">
        <v>861</v>
      </c>
      <c r="H203" t="s">
        <v>99</v>
      </c>
      <c r="I203" t="s">
        <v>790</v>
      </c>
      <c r="J203" t="s">
        <v>76</v>
      </c>
      <c r="L203" t="s">
        <v>76</v>
      </c>
      <c r="M203" t="s">
        <v>862</v>
      </c>
      <c r="N203" t="s">
        <v>862</v>
      </c>
      <c r="O203" t="s">
        <v>189</v>
      </c>
      <c r="P203" t="s">
        <v>369</v>
      </c>
      <c r="R203" t="e">
        <f>VLOOKUP(B203,Sheet1!$S$2:$U$39,3,FALSE)</f>
        <v>#N/A</v>
      </c>
    </row>
    <row r="204" spans="1:18" hidden="1" x14ac:dyDescent="0.25">
      <c r="A204" s="6">
        <v>205</v>
      </c>
      <c r="B204" s="6">
        <v>135</v>
      </c>
      <c r="G204" t="s">
        <v>863</v>
      </c>
      <c r="H204" t="s">
        <v>99</v>
      </c>
      <c r="I204" t="s">
        <v>792</v>
      </c>
      <c r="J204" t="s">
        <v>76</v>
      </c>
      <c r="L204" t="s">
        <v>76</v>
      </c>
      <c r="M204" t="s">
        <v>862</v>
      </c>
      <c r="N204" t="s">
        <v>862</v>
      </c>
      <c r="O204" t="s">
        <v>189</v>
      </c>
      <c r="P204" t="s">
        <v>369</v>
      </c>
      <c r="R204" t="e">
        <f>VLOOKUP(B204,Sheet1!$S$2:$U$39,3,FALSE)</f>
        <v>#N/A</v>
      </c>
    </row>
    <row r="205" spans="1:18" hidden="1" x14ac:dyDescent="0.25">
      <c r="A205" s="6">
        <v>206</v>
      </c>
      <c r="B205" s="6">
        <v>135</v>
      </c>
      <c r="G205" t="s">
        <v>864</v>
      </c>
      <c r="H205" t="s">
        <v>99</v>
      </c>
      <c r="I205" t="s">
        <v>794</v>
      </c>
      <c r="J205" t="s">
        <v>76</v>
      </c>
      <c r="L205" t="s">
        <v>76</v>
      </c>
      <c r="M205" t="s">
        <v>862</v>
      </c>
      <c r="N205" t="s">
        <v>862</v>
      </c>
      <c r="O205" t="s">
        <v>189</v>
      </c>
      <c r="P205" t="s">
        <v>369</v>
      </c>
      <c r="R205" t="e">
        <f>VLOOKUP(B205,Sheet1!$S$2:$U$39,3,FALSE)</f>
        <v>#N/A</v>
      </c>
    </row>
    <row r="206" spans="1:18" hidden="1" x14ac:dyDescent="0.25">
      <c r="A206" s="6">
        <v>207</v>
      </c>
      <c r="B206" s="6">
        <v>135</v>
      </c>
      <c r="G206" t="s">
        <v>865</v>
      </c>
      <c r="H206" t="s">
        <v>99</v>
      </c>
      <c r="I206" t="s">
        <v>797</v>
      </c>
      <c r="J206" t="s">
        <v>76</v>
      </c>
      <c r="L206" t="s">
        <v>76</v>
      </c>
      <c r="M206" t="s">
        <v>862</v>
      </c>
      <c r="N206" t="s">
        <v>862</v>
      </c>
      <c r="O206" t="s">
        <v>189</v>
      </c>
      <c r="P206" t="s">
        <v>369</v>
      </c>
      <c r="R206" t="e">
        <f>VLOOKUP(B206,Sheet1!$S$2:$U$39,3,FALSE)</f>
        <v>#N/A</v>
      </c>
    </row>
    <row r="207" spans="1:18" hidden="1" x14ac:dyDescent="0.25">
      <c r="A207" s="6">
        <v>208</v>
      </c>
      <c r="B207" s="6">
        <v>136</v>
      </c>
      <c r="C207" t="s">
        <v>208</v>
      </c>
      <c r="G207" t="s">
        <v>642</v>
      </c>
      <c r="H207" t="s">
        <v>102</v>
      </c>
      <c r="M207" t="s">
        <v>862</v>
      </c>
      <c r="N207" t="s">
        <v>862</v>
      </c>
      <c r="O207" t="s">
        <v>189</v>
      </c>
      <c r="P207" t="s">
        <v>369</v>
      </c>
      <c r="R207" t="e">
        <f>VLOOKUP(B207,Sheet1!$S$2:$U$39,3,FALSE)</f>
        <v>#N/A</v>
      </c>
    </row>
    <row r="208" spans="1:18" hidden="1" x14ac:dyDescent="0.25">
      <c r="A208" s="6">
        <v>209</v>
      </c>
      <c r="B208" s="6">
        <v>135</v>
      </c>
      <c r="G208" t="s">
        <v>866</v>
      </c>
      <c r="H208" t="s">
        <v>99</v>
      </c>
      <c r="I208" t="s">
        <v>799</v>
      </c>
      <c r="J208" t="s">
        <v>76</v>
      </c>
      <c r="L208" t="s">
        <v>76</v>
      </c>
      <c r="M208" t="s">
        <v>867</v>
      </c>
      <c r="N208" t="s">
        <v>867</v>
      </c>
      <c r="O208" t="s">
        <v>189</v>
      </c>
      <c r="P208" t="s">
        <v>369</v>
      </c>
      <c r="R208" t="e">
        <f>VLOOKUP(B208,Sheet1!$S$2:$U$39,3,FALSE)</f>
        <v>#N/A</v>
      </c>
    </row>
    <row r="209" spans="1:18" hidden="1" x14ac:dyDescent="0.25">
      <c r="A209" s="6">
        <v>210</v>
      </c>
      <c r="B209" s="6">
        <v>135</v>
      </c>
      <c r="G209" t="s">
        <v>868</v>
      </c>
      <c r="H209" t="s">
        <v>99</v>
      </c>
      <c r="I209" t="s">
        <v>801</v>
      </c>
      <c r="J209" t="s">
        <v>76</v>
      </c>
      <c r="L209" t="s">
        <v>76</v>
      </c>
      <c r="M209" t="s">
        <v>867</v>
      </c>
      <c r="N209" t="s">
        <v>867</v>
      </c>
      <c r="O209" t="s">
        <v>189</v>
      </c>
      <c r="P209" t="s">
        <v>369</v>
      </c>
      <c r="R209" t="e">
        <f>VLOOKUP(B209,Sheet1!$S$2:$U$39,3,FALSE)</f>
        <v>#N/A</v>
      </c>
    </row>
    <row r="210" spans="1:18" hidden="1" x14ac:dyDescent="0.25">
      <c r="A210" s="6">
        <v>211</v>
      </c>
      <c r="B210" s="6">
        <v>135</v>
      </c>
      <c r="G210" t="s">
        <v>869</v>
      </c>
      <c r="H210" t="s">
        <v>99</v>
      </c>
      <c r="I210" t="s">
        <v>804</v>
      </c>
      <c r="J210" t="s">
        <v>76</v>
      </c>
      <c r="L210" t="s">
        <v>76</v>
      </c>
      <c r="M210" t="s">
        <v>867</v>
      </c>
      <c r="N210" t="s">
        <v>867</v>
      </c>
      <c r="O210" t="s">
        <v>189</v>
      </c>
      <c r="P210" t="s">
        <v>369</v>
      </c>
      <c r="R210" t="e">
        <f>VLOOKUP(B210,Sheet1!$S$2:$U$39,3,FALSE)</f>
        <v>#N/A</v>
      </c>
    </row>
    <row r="211" spans="1:18" hidden="1" x14ac:dyDescent="0.25">
      <c r="A211" s="6">
        <v>212</v>
      </c>
      <c r="B211" s="6">
        <v>137</v>
      </c>
      <c r="G211" t="s">
        <v>870</v>
      </c>
      <c r="H211" t="s">
        <v>99</v>
      </c>
      <c r="I211" t="s">
        <v>806</v>
      </c>
      <c r="J211" t="s">
        <v>76</v>
      </c>
      <c r="L211" t="s">
        <v>76</v>
      </c>
      <c r="M211" t="s">
        <v>871</v>
      </c>
      <c r="N211" t="s">
        <v>871</v>
      </c>
      <c r="O211" t="s">
        <v>189</v>
      </c>
      <c r="P211" t="s">
        <v>369</v>
      </c>
      <c r="R211" t="e">
        <f>VLOOKUP(B211,Sheet1!$S$2:$U$39,3,FALSE)</f>
        <v>#N/A</v>
      </c>
    </row>
    <row r="212" spans="1:18" hidden="1" x14ac:dyDescent="0.25">
      <c r="A212" s="6">
        <v>213</v>
      </c>
      <c r="B212" s="6">
        <v>138</v>
      </c>
      <c r="G212" t="s">
        <v>870</v>
      </c>
      <c r="H212" t="s">
        <v>99</v>
      </c>
      <c r="I212" t="s">
        <v>808</v>
      </c>
      <c r="J212" t="s">
        <v>76</v>
      </c>
      <c r="L212" t="s">
        <v>76</v>
      </c>
      <c r="M212" t="s">
        <v>872</v>
      </c>
      <c r="N212" t="s">
        <v>872</v>
      </c>
      <c r="O212" t="s">
        <v>189</v>
      </c>
      <c r="P212" t="s">
        <v>369</v>
      </c>
      <c r="R212" t="e">
        <f>VLOOKUP(B212,Sheet1!$S$2:$U$39,3,FALSE)</f>
        <v>#N/A</v>
      </c>
    </row>
    <row r="213" spans="1:18" hidden="1" x14ac:dyDescent="0.25">
      <c r="A213" s="6">
        <v>214</v>
      </c>
      <c r="B213" s="6">
        <v>139</v>
      </c>
      <c r="G213" t="s">
        <v>218</v>
      </c>
      <c r="H213" t="s">
        <v>99</v>
      </c>
      <c r="I213" t="s">
        <v>811</v>
      </c>
      <c r="J213" t="s">
        <v>76</v>
      </c>
      <c r="L213" t="s">
        <v>76</v>
      </c>
      <c r="M213" t="s">
        <v>873</v>
      </c>
      <c r="N213" t="s">
        <v>873</v>
      </c>
      <c r="O213" t="s">
        <v>189</v>
      </c>
      <c r="P213" t="s">
        <v>369</v>
      </c>
      <c r="R213" t="e">
        <f>VLOOKUP(B213,Sheet1!$S$2:$U$39,3,FALSE)</f>
        <v>#N/A</v>
      </c>
    </row>
    <row r="214" spans="1:18" hidden="1" x14ac:dyDescent="0.25">
      <c r="A214" s="6">
        <v>215</v>
      </c>
      <c r="B214" s="6">
        <v>140</v>
      </c>
      <c r="G214" t="s">
        <v>874</v>
      </c>
      <c r="H214" t="s">
        <v>99</v>
      </c>
      <c r="I214" t="s">
        <v>814</v>
      </c>
      <c r="J214" t="s">
        <v>76</v>
      </c>
      <c r="L214" t="s">
        <v>76</v>
      </c>
      <c r="M214" t="s">
        <v>875</v>
      </c>
      <c r="N214" t="s">
        <v>876</v>
      </c>
      <c r="O214" t="s">
        <v>189</v>
      </c>
      <c r="P214" t="s">
        <v>369</v>
      </c>
      <c r="R214" t="e">
        <f>VLOOKUP(B214,Sheet1!$S$2:$U$39,3,FALSE)</f>
        <v>#N/A</v>
      </c>
    </row>
    <row r="215" spans="1:18" hidden="1" x14ac:dyDescent="0.25">
      <c r="A215" s="6">
        <v>216</v>
      </c>
      <c r="B215" s="6">
        <v>141</v>
      </c>
      <c r="G215" t="s">
        <v>877</v>
      </c>
      <c r="H215" t="s">
        <v>99</v>
      </c>
      <c r="I215" t="s">
        <v>817</v>
      </c>
      <c r="J215" t="s">
        <v>76</v>
      </c>
      <c r="L215" t="s">
        <v>76</v>
      </c>
      <c r="M215" t="s">
        <v>878</v>
      </c>
      <c r="N215" t="s">
        <v>878</v>
      </c>
      <c r="O215" t="s">
        <v>189</v>
      </c>
      <c r="P215" t="s">
        <v>369</v>
      </c>
      <c r="R215" t="e">
        <f>VLOOKUP(B215,Sheet1!$S$2:$U$39,3,FALSE)</f>
        <v>#N/A</v>
      </c>
    </row>
    <row r="216" spans="1:18" hidden="1" x14ac:dyDescent="0.25">
      <c r="A216" s="6">
        <v>217</v>
      </c>
      <c r="B216" s="6">
        <v>142</v>
      </c>
      <c r="G216" t="s">
        <v>879</v>
      </c>
      <c r="H216" t="s">
        <v>99</v>
      </c>
      <c r="I216" t="s">
        <v>400</v>
      </c>
      <c r="J216" t="s">
        <v>367</v>
      </c>
      <c r="L216" t="s">
        <v>367</v>
      </c>
      <c r="M216" t="s">
        <v>880</v>
      </c>
      <c r="N216" t="s">
        <v>881</v>
      </c>
      <c r="O216" t="s">
        <v>189</v>
      </c>
      <c r="P216" t="s">
        <v>882</v>
      </c>
      <c r="Q216" t="s">
        <v>107</v>
      </c>
      <c r="R216" t="e">
        <f>VLOOKUP(B216,Sheet1!$S$2:$U$39,3,FALSE)</f>
        <v>#N/A</v>
      </c>
    </row>
    <row r="217" spans="1:18" hidden="1" x14ac:dyDescent="0.25">
      <c r="A217" s="6">
        <v>218</v>
      </c>
      <c r="B217" s="6">
        <v>143</v>
      </c>
      <c r="C217" t="s">
        <v>883</v>
      </c>
      <c r="D217" t="s">
        <v>140</v>
      </c>
      <c r="G217" t="s">
        <v>884</v>
      </c>
      <c r="H217" t="s">
        <v>102</v>
      </c>
      <c r="M217" t="s">
        <v>885</v>
      </c>
      <c r="N217" t="s">
        <v>885</v>
      </c>
      <c r="O217" t="s">
        <v>189</v>
      </c>
      <c r="P217" t="s">
        <v>369</v>
      </c>
      <c r="R217" t="e">
        <f>VLOOKUP(B217,Sheet1!$S$2:$U$39,3,FALSE)</f>
        <v>#N/A</v>
      </c>
    </row>
    <row r="218" spans="1:18" hidden="1" x14ac:dyDescent="0.25">
      <c r="A218" s="6">
        <v>219</v>
      </c>
      <c r="B218" s="6">
        <v>144</v>
      </c>
      <c r="G218" t="s">
        <v>886</v>
      </c>
      <c r="H218" t="s">
        <v>99</v>
      </c>
      <c r="I218" t="s">
        <v>887</v>
      </c>
      <c r="J218" t="s">
        <v>76</v>
      </c>
      <c r="L218" t="s">
        <v>76</v>
      </c>
      <c r="M218" t="s">
        <v>888</v>
      </c>
      <c r="N218" t="s">
        <v>888</v>
      </c>
      <c r="O218" t="s">
        <v>189</v>
      </c>
      <c r="P218" t="s">
        <v>369</v>
      </c>
      <c r="R218" t="e">
        <f>VLOOKUP(B218,Sheet1!$S$2:$U$39,3,FALSE)</f>
        <v>#N/A</v>
      </c>
    </row>
    <row r="219" spans="1:18" hidden="1" x14ac:dyDescent="0.25">
      <c r="A219" s="6">
        <v>220</v>
      </c>
      <c r="B219" s="6">
        <v>145</v>
      </c>
      <c r="G219" t="s">
        <v>889</v>
      </c>
      <c r="H219" t="s">
        <v>102</v>
      </c>
      <c r="M219" t="s">
        <v>890</v>
      </c>
      <c r="N219" t="s">
        <v>890</v>
      </c>
      <c r="O219" t="s">
        <v>189</v>
      </c>
      <c r="P219" t="s">
        <v>369</v>
      </c>
      <c r="R219" t="e">
        <f>VLOOKUP(B219,Sheet1!$S$2:$U$39,3,FALSE)</f>
        <v>#N/A</v>
      </c>
    </row>
    <row r="220" spans="1:18" hidden="1" x14ac:dyDescent="0.25">
      <c r="A220" s="6">
        <v>221</v>
      </c>
      <c r="B220" s="6">
        <v>145</v>
      </c>
      <c r="G220" t="s">
        <v>891</v>
      </c>
      <c r="H220" t="s">
        <v>102</v>
      </c>
      <c r="M220" t="s">
        <v>890</v>
      </c>
      <c r="N220" t="s">
        <v>890</v>
      </c>
      <c r="O220" t="s">
        <v>189</v>
      </c>
      <c r="P220" t="s">
        <v>369</v>
      </c>
      <c r="R220" t="e">
        <f>VLOOKUP(B220,Sheet1!$S$2:$U$39,3,FALSE)</f>
        <v>#N/A</v>
      </c>
    </row>
    <row r="221" spans="1:18" hidden="1" x14ac:dyDescent="0.25">
      <c r="A221" s="6">
        <v>222</v>
      </c>
      <c r="B221" s="6">
        <v>145</v>
      </c>
      <c r="G221" t="s">
        <v>892</v>
      </c>
      <c r="H221" t="s">
        <v>102</v>
      </c>
      <c r="M221" t="s">
        <v>890</v>
      </c>
      <c r="N221" t="s">
        <v>890</v>
      </c>
      <c r="O221" t="s">
        <v>189</v>
      </c>
      <c r="P221" t="s">
        <v>369</v>
      </c>
      <c r="R221" t="e">
        <f>VLOOKUP(B221,Sheet1!$S$2:$U$39,3,FALSE)</f>
        <v>#N/A</v>
      </c>
    </row>
    <row r="222" spans="1:18" hidden="1" x14ac:dyDescent="0.25">
      <c r="A222" s="6">
        <v>223</v>
      </c>
      <c r="B222" s="6">
        <v>145</v>
      </c>
      <c r="G222" t="s">
        <v>893</v>
      </c>
      <c r="H222" t="s">
        <v>102</v>
      </c>
      <c r="M222" t="s">
        <v>890</v>
      </c>
      <c r="N222" t="s">
        <v>890</v>
      </c>
      <c r="O222" t="s">
        <v>189</v>
      </c>
      <c r="P222" t="s">
        <v>369</v>
      </c>
      <c r="R222" t="e">
        <f>VLOOKUP(B222,Sheet1!$S$2:$U$39,3,FALSE)</f>
        <v>#N/A</v>
      </c>
    </row>
    <row r="223" spans="1:18" hidden="1" x14ac:dyDescent="0.25">
      <c r="A223" s="6">
        <v>224</v>
      </c>
      <c r="B223" s="6">
        <v>145</v>
      </c>
      <c r="G223" t="s">
        <v>894</v>
      </c>
      <c r="H223" t="s">
        <v>102</v>
      </c>
      <c r="M223" t="s">
        <v>890</v>
      </c>
      <c r="N223" t="s">
        <v>890</v>
      </c>
      <c r="O223" t="s">
        <v>189</v>
      </c>
      <c r="P223" t="s">
        <v>369</v>
      </c>
      <c r="R223" t="e">
        <f>VLOOKUP(B223,Sheet1!$S$2:$U$39,3,FALSE)</f>
        <v>#N/A</v>
      </c>
    </row>
    <row r="224" spans="1:18" hidden="1" x14ac:dyDescent="0.25">
      <c r="A224" s="6">
        <v>225</v>
      </c>
      <c r="B224" s="6">
        <v>145</v>
      </c>
      <c r="G224" t="s">
        <v>895</v>
      </c>
      <c r="H224" t="s">
        <v>102</v>
      </c>
      <c r="M224" t="s">
        <v>890</v>
      </c>
      <c r="N224" t="s">
        <v>890</v>
      </c>
      <c r="O224" t="s">
        <v>189</v>
      </c>
      <c r="P224" t="s">
        <v>369</v>
      </c>
      <c r="R224" t="e">
        <f>VLOOKUP(B224,Sheet1!$S$2:$U$39,3,FALSE)</f>
        <v>#N/A</v>
      </c>
    </row>
    <row r="225" spans="1:18" hidden="1" x14ac:dyDescent="0.25">
      <c r="A225" s="6">
        <v>226</v>
      </c>
      <c r="B225" s="6">
        <v>145</v>
      </c>
      <c r="G225" t="s">
        <v>896</v>
      </c>
      <c r="H225" t="s">
        <v>102</v>
      </c>
      <c r="M225" t="s">
        <v>890</v>
      </c>
      <c r="N225" t="s">
        <v>890</v>
      </c>
      <c r="O225" t="s">
        <v>189</v>
      </c>
      <c r="P225" t="s">
        <v>369</v>
      </c>
      <c r="R225" t="e">
        <f>VLOOKUP(B225,Sheet1!$S$2:$U$39,3,FALSE)</f>
        <v>#N/A</v>
      </c>
    </row>
    <row r="226" spans="1:18" hidden="1" x14ac:dyDescent="0.25">
      <c r="A226" s="6">
        <v>227</v>
      </c>
      <c r="B226" s="6">
        <v>145</v>
      </c>
      <c r="G226" t="s">
        <v>897</v>
      </c>
      <c r="H226" t="s">
        <v>102</v>
      </c>
      <c r="M226" t="s">
        <v>890</v>
      </c>
      <c r="N226" t="s">
        <v>890</v>
      </c>
      <c r="O226" t="s">
        <v>189</v>
      </c>
      <c r="P226" t="s">
        <v>369</v>
      </c>
      <c r="R226" t="e">
        <f>VLOOKUP(B226,Sheet1!$S$2:$U$39,3,FALSE)</f>
        <v>#N/A</v>
      </c>
    </row>
    <row r="227" spans="1:18" hidden="1" x14ac:dyDescent="0.25">
      <c r="A227" s="6">
        <v>228</v>
      </c>
      <c r="B227" s="6">
        <v>145</v>
      </c>
      <c r="G227" t="s">
        <v>898</v>
      </c>
      <c r="H227" t="s">
        <v>102</v>
      </c>
      <c r="M227" t="s">
        <v>890</v>
      </c>
      <c r="N227" t="s">
        <v>890</v>
      </c>
      <c r="O227" t="s">
        <v>189</v>
      </c>
      <c r="P227" t="s">
        <v>369</v>
      </c>
      <c r="R227" t="e">
        <f>VLOOKUP(B227,Sheet1!$S$2:$U$39,3,FALSE)</f>
        <v>#N/A</v>
      </c>
    </row>
    <row r="228" spans="1:18" hidden="1" x14ac:dyDescent="0.25">
      <c r="A228" s="6">
        <v>229</v>
      </c>
      <c r="B228" s="6">
        <v>145</v>
      </c>
      <c r="G228" t="s">
        <v>899</v>
      </c>
      <c r="H228" t="s">
        <v>102</v>
      </c>
      <c r="M228" t="s">
        <v>890</v>
      </c>
      <c r="N228" t="s">
        <v>890</v>
      </c>
      <c r="O228" t="s">
        <v>189</v>
      </c>
      <c r="P228" t="s">
        <v>369</v>
      </c>
      <c r="R228" t="e">
        <f>VLOOKUP(B228,Sheet1!$S$2:$U$39,3,FALSE)</f>
        <v>#N/A</v>
      </c>
    </row>
    <row r="229" spans="1:18" hidden="1" x14ac:dyDescent="0.25">
      <c r="A229" s="6">
        <v>230</v>
      </c>
      <c r="B229" s="6">
        <v>146</v>
      </c>
      <c r="C229" t="s">
        <v>208</v>
      </c>
      <c r="D229" t="s">
        <v>641</v>
      </c>
      <c r="G229" t="s">
        <v>642</v>
      </c>
      <c r="H229" t="s">
        <v>102</v>
      </c>
      <c r="M229" t="s">
        <v>900</v>
      </c>
      <c r="N229" t="s">
        <v>900</v>
      </c>
      <c r="O229" t="s">
        <v>189</v>
      </c>
      <c r="P229" t="s">
        <v>369</v>
      </c>
      <c r="R229" t="e">
        <f>VLOOKUP(B229,Sheet1!$S$2:$U$39,3,FALSE)</f>
        <v>#N/A</v>
      </c>
    </row>
    <row r="230" spans="1:18" hidden="1" x14ac:dyDescent="0.25">
      <c r="A230" s="6">
        <v>231</v>
      </c>
      <c r="B230" s="6">
        <v>147</v>
      </c>
      <c r="C230" t="s">
        <v>206</v>
      </c>
      <c r="D230" t="s">
        <v>641</v>
      </c>
      <c r="G230" t="s">
        <v>901</v>
      </c>
      <c r="H230" t="s">
        <v>102</v>
      </c>
      <c r="I230" t="s">
        <v>902</v>
      </c>
      <c r="J230" t="s">
        <v>76</v>
      </c>
      <c r="L230" t="s">
        <v>76</v>
      </c>
      <c r="M230" t="s">
        <v>903</v>
      </c>
      <c r="N230" t="s">
        <v>904</v>
      </c>
      <c r="O230" t="s">
        <v>189</v>
      </c>
      <c r="P230" t="s">
        <v>369</v>
      </c>
      <c r="R230" t="e">
        <f>VLOOKUP(B230,Sheet1!$S$2:$U$39,3,FALSE)</f>
        <v>#N/A</v>
      </c>
    </row>
    <row r="231" spans="1:18" hidden="1" x14ac:dyDescent="0.25">
      <c r="A231" s="6">
        <v>232</v>
      </c>
      <c r="B231" s="6">
        <v>148</v>
      </c>
      <c r="G231" t="s">
        <v>905</v>
      </c>
      <c r="H231" t="s">
        <v>99</v>
      </c>
      <c r="I231" t="s">
        <v>906</v>
      </c>
      <c r="J231" t="s">
        <v>76</v>
      </c>
      <c r="L231" t="s">
        <v>76</v>
      </c>
      <c r="M231" t="s">
        <v>907</v>
      </c>
      <c r="N231" t="s">
        <v>907</v>
      </c>
      <c r="O231" t="s">
        <v>189</v>
      </c>
      <c r="P231" t="s">
        <v>369</v>
      </c>
      <c r="Q231" t="s">
        <v>107</v>
      </c>
      <c r="R231" t="e">
        <f>VLOOKUP(B231,Sheet1!$S$2:$U$39,3,FALSE)</f>
        <v>#N/A</v>
      </c>
    </row>
    <row r="232" spans="1:18" hidden="1" x14ac:dyDescent="0.25">
      <c r="A232" s="6">
        <v>233</v>
      </c>
      <c r="B232" s="6">
        <v>149</v>
      </c>
      <c r="C232" t="s">
        <v>194</v>
      </c>
      <c r="D232" t="s">
        <v>641</v>
      </c>
      <c r="G232" t="s">
        <v>908</v>
      </c>
      <c r="H232" t="s">
        <v>102</v>
      </c>
      <c r="M232" t="s">
        <v>909</v>
      </c>
      <c r="N232" t="s">
        <v>909</v>
      </c>
      <c r="O232" t="s">
        <v>189</v>
      </c>
      <c r="P232" t="s">
        <v>369</v>
      </c>
      <c r="R232" t="e">
        <f>VLOOKUP(B232,Sheet1!$S$2:$U$39,3,FALSE)</f>
        <v>#N/A</v>
      </c>
    </row>
    <row r="233" spans="1:18" hidden="1" x14ac:dyDescent="0.25">
      <c r="A233" s="6">
        <v>234</v>
      </c>
      <c r="B233" s="6">
        <v>150</v>
      </c>
      <c r="C233" t="s">
        <v>190</v>
      </c>
      <c r="G233" t="s">
        <v>910</v>
      </c>
      <c r="H233" t="s">
        <v>99</v>
      </c>
      <c r="I233" t="s">
        <v>911</v>
      </c>
      <c r="J233" t="s">
        <v>76</v>
      </c>
      <c r="L233" t="s">
        <v>76</v>
      </c>
      <c r="M233" t="s">
        <v>912</v>
      </c>
      <c r="N233" t="s">
        <v>725</v>
      </c>
      <c r="O233" t="s">
        <v>189</v>
      </c>
      <c r="P233" t="s">
        <v>369</v>
      </c>
      <c r="R233" t="e">
        <f>VLOOKUP(B233,Sheet1!$S$2:$U$39,3,FALSE)</f>
        <v>#N/A</v>
      </c>
    </row>
    <row r="234" spans="1:18" hidden="1" x14ac:dyDescent="0.25">
      <c r="A234" s="6">
        <v>235</v>
      </c>
      <c r="B234" s="6">
        <v>151</v>
      </c>
      <c r="C234" t="s">
        <v>190</v>
      </c>
      <c r="D234" t="s">
        <v>641</v>
      </c>
      <c r="G234" t="s">
        <v>913</v>
      </c>
      <c r="H234" t="s">
        <v>102</v>
      </c>
      <c r="I234" t="s">
        <v>914</v>
      </c>
      <c r="J234" t="s">
        <v>76</v>
      </c>
      <c r="L234" t="s">
        <v>76</v>
      </c>
      <c r="M234" t="s">
        <v>915</v>
      </c>
      <c r="N234" t="s">
        <v>916</v>
      </c>
      <c r="O234" t="s">
        <v>189</v>
      </c>
      <c r="P234" t="s">
        <v>369</v>
      </c>
      <c r="R234" t="e">
        <f>VLOOKUP(B234,Sheet1!$S$2:$U$39,3,FALSE)</f>
        <v>#N/A</v>
      </c>
    </row>
    <row r="235" spans="1:18" hidden="1" x14ac:dyDescent="0.25">
      <c r="A235" s="6">
        <v>236</v>
      </c>
      <c r="B235" s="6">
        <v>152</v>
      </c>
      <c r="C235" t="s">
        <v>190</v>
      </c>
      <c r="D235" t="s">
        <v>641</v>
      </c>
      <c r="G235" t="s">
        <v>917</v>
      </c>
      <c r="H235" t="s">
        <v>102</v>
      </c>
      <c r="I235" t="s">
        <v>918</v>
      </c>
      <c r="J235" t="s">
        <v>532</v>
      </c>
      <c r="L235" t="s">
        <v>532</v>
      </c>
      <c r="M235" t="s">
        <v>919</v>
      </c>
      <c r="N235" t="s">
        <v>920</v>
      </c>
      <c r="O235" t="s">
        <v>189</v>
      </c>
      <c r="P235" t="s">
        <v>369</v>
      </c>
      <c r="R235" t="e">
        <f>VLOOKUP(B235,Sheet1!$S$2:$U$39,3,FALSE)</f>
        <v>#N/A</v>
      </c>
    </row>
    <row r="236" spans="1:18" hidden="1" x14ac:dyDescent="0.25">
      <c r="A236" s="6">
        <v>237</v>
      </c>
      <c r="B236" s="6">
        <v>157</v>
      </c>
      <c r="G236" t="s">
        <v>905</v>
      </c>
      <c r="H236" t="s">
        <v>99</v>
      </c>
      <c r="I236" t="s">
        <v>906</v>
      </c>
      <c r="J236" t="s">
        <v>76</v>
      </c>
      <c r="L236" t="s">
        <v>76</v>
      </c>
      <c r="M236" t="s">
        <v>921</v>
      </c>
      <c r="N236" t="s">
        <v>922</v>
      </c>
      <c r="O236" t="s">
        <v>189</v>
      </c>
      <c r="P236" t="s">
        <v>369</v>
      </c>
      <c r="Q236" t="s">
        <v>107</v>
      </c>
      <c r="R236" t="e">
        <f>VLOOKUP(B236,Sheet1!$S$2:$U$39,3,FALSE)</f>
        <v>#N/A</v>
      </c>
    </row>
    <row r="237" spans="1:18" hidden="1" x14ac:dyDescent="0.25">
      <c r="A237" s="6">
        <v>238</v>
      </c>
      <c r="B237" s="6">
        <v>158</v>
      </c>
      <c r="G237" t="s">
        <v>821</v>
      </c>
      <c r="H237" t="s">
        <v>99</v>
      </c>
      <c r="I237" t="s">
        <v>727</v>
      </c>
      <c r="J237" t="s">
        <v>76</v>
      </c>
      <c r="L237" t="s">
        <v>76</v>
      </c>
      <c r="M237" t="s">
        <v>923</v>
      </c>
      <c r="N237" t="s">
        <v>922</v>
      </c>
      <c r="O237" t="s">
        <v>189</v>
      </c>
      <c r="P237" t="s">
        <v>369</v>
      </c>
      <c r="Q237" t="s">
        <v>107</v>
      </c>
      <c r="R237" t="e">
        <f>VLOOKUP(B237,Sheet1!$S$2:$U$39,3,FALSE)</f>
        <v>#N/A</v>
      </c>
    </row>
    <row r="238" spans="1:18" hidden="1" x14ac:dyDescent="0.25">
      <c r="A238" s="6">
        <v>239</v>
      </c>
      <c r="B238" s="6">
        <v>162</v>
      </c>
      <c r="C238" t="s">
        <v>190</v>
      </c>
      <c r="G238" t="s">
        <v>823</v>
      </c>
      <c r="H238" t="s">
        <v>99</v>
      </c>
      <c r="I238" t="s">
        <v>824</v>
      </c>
      <c r="J238" t="s">
        <v>76</v>
      </c>
      <c r="L238" t="s">
        <v>76</v>
      </c>
      <c r="M238" t="s">
        <v>924</v>
      </c>
      <c r="N238" t="s">
        <v>924</v>
      </c>
      <c r="O238" t="s">
        <v>189</v>
      </c>
      <c r="P238" t="s">
        <v>369</v>
      </c>
      <c r="Q238" t="s">
        <v>107</v>
      </c>
      <c r="R238" t="e">
        <f>VLOOKUP(B238,Sheet1!$S$2:$U$39,3,FALSE)</f>
        <v>#N/A</v>
      </c>
    </row>
    <row r="239" spans="1:18" hidden="1" x14ac:dyDescent="0.25">
      <c r="A239" s="6">
        <v>240</v>
      </c>
      <c r="B239" s="6">
        <v>165</v>
      </c>
      <c r="C239" t="s">
        <v>190</v>
      </c>
      <c r="G239" t="s">
        <v>925</v>
      </c>
      <c r="H239" t="s">
        <v>99</v>
      </c>
      <c r="I239" t="s">
        <v>926</v>
      </c>
      <c r="J239" t="s">
        <v>408</v>
      </c>
      <c r="L239" t="s">
        <v>409</v>
      </c>
      <c r="M239" t="s">
        <v>927</v>
      </c>
      <c r="N239" t="s">
        <v>927</v>
      </c>
      <c r="O239" t="s">
        <v>189</v>
      </c>
      <c r="P239" t="s">
        <v>369</v>
      </c>
      <c r="R239" t="e">
        <f>VLOOKUP(B239,Sheet1!$S$2:$U$39,3,FALSE)</f>
        <v>#N/A</v>
      </c>
    </row>
    <row r="240" spans="1:18" hidden="1" x14ac:dyDescent="0.25">
      <c r="A240" s="6">
        <v>241</v>
      </c>
      <c r="B240" s="6">
        <v>166</v>
      </c>
      <c r="C240" t="s">
        <v>190</v>
      </c>
      <c r="D240" t="s">
        <v>127</v>
      </c>
      <c r="G240" t="s">
        <v>928</v>
      </c>
      <c r="H240" t="s">
        <v>102</v>
      </c>
      <c r="I240" t="s">
        <v>929</v>
      </c>
      <c r="J240" t="s">
        <v>76</v>
      </c>
      <c r="L240" t="s">
        <v>76</v>
      </c>
      <c r="M240" t="s">
        <v>930</v>
      </c>
      <c r="N240" t="s">
        <v>931</v>
      </c>
      <c r="O240" t="s">
        <v>189</v>
      </c>
      <c r="P240" t="s">
        <v>369</v>
      </c>
      <c r="R240" t="e">
        <f>VLOOKUP(B240,Sheet1!$S$2:$U$39,3,FALSE)</f>
        <v>#N/A</v>
      </c>
    </row>
    <row r="241" spans="1:18" hidden="1" x14ac:dyDescent="0.25">
      <c r="A241" s="6">
        <v>242</v>
      </c>
      <c r="B241" s="6">
        <v>167</v>
      </c>
      <c r="G241" t="s">
        <v>932</v>
      </c>
      <c r="H241" t="s">
        <v>102</v>
      </c>
      <c r="M241" t="s">
        <v>933</v>
      </c>
      <c r="N241" t="s">
        <v>933</v>
      </c>
      <c r="O241" t="s">
        <v>189</v>
      </c>
      <c r="P241" t="s">
        <v>369</v>
      </c>
      <c r="Q241" t="s">
        <v>107</v>
      </c>
      <c r="R241" t="e">
        <f>VLOOKUP(B241,Sheet1!$S$2:$U$39,3,FALSE)</f>
        <v>#N/A</v>
      </c>
    </row>
    <row r="242" spans="1:18" hidden="1" x14ac:dyDescent="0.25">
      <c r="A242" s="6">
        <v>243</v>
      </c>
      <c r="B242" s="6">
        <v>167</v>
      </c>
      <c r="G242" t="s">
        <v>934</v>
      </c>
      <c r="H242" t="s">
        <v>102</v>
      </c>
      <c r="M242" t="s">
        <v>933</v>
      </c>
      <c r="N242" t="s">
        <v>933</v>
      </c>
      <c r="O242" t="s">
        <v>189</v>
      </c>
      <c r="P242" t="s">
        <v>369</v>
      </c>
      <c r="Q242" t="s">
        <v>107</v>
      </c>
      <c r="R242" t="e">
        <f>VLOOKUP(B242,Sheet1!$S$2:$U$39,3,FALSE)</f>
        <v>#N/A</v>
      </c>
    </row>
    <row r="243" spans="1:18" hidden="1" x14ac:dyDescent="0.25">
      <c r="A243" s="6">
        <v>244</v>
      </c>
      <c r="B243" s="6">
        <v>167</v>
      </c>
      <c r="G243" t="s">
        <v>935</v>
      </c>
      <c r="H243" t="s">
        <v>102</v>
      </c>
      <c r="M243" t="s">
        <v>933</v>
      </c>
      <c r="N243" t="s">
        <v>933</v>
      </c>
      <c r="O243" t="s">
        <v>189</v>
      </c>
      <c r="P243" t="s">
        <v>369</v>
      </c>
      <c r="Q243" t="s">
        <v>107</v>
      </c>
      <c r="R243" t="e">
        <f>VLOOKUP(B243,Sheet1!$S$2:$U$39,3,FALSE)</f>
        <v>#N/A</v>
      </c>
    </row>
    <row r="244" spans="1:18" hidden="1" x14ac:dyDescent="0.25">
      <c r="A244" s="6">
        <v>245</v>
      </c>
      <c r="B244" s="6">
        <v>167</v>
      </c>
      <c r="G244" t="s">
        <v>936</v>
      </c>
      <c r="H244" t="s">
        <v>102</v>
      </c>
      <c r="M244" t="s">
        <v>933</v>
      </c>
      <c r="N244" t="s">
        <v>933</v>
      </c>
      <c r="O244" t="s">
        <v>189</v>
      </c>
      <c r="P244" t="s">
        <v>369</v>
      </c>
      <c r="Q244" t="s">
        <v>107</v>
      </c>
      <c r="R244" t="e">
        <f>VLOOKUP(B244,Sheet1!$S$2:$U$39,3,FALSE)</f>
        <v>#N/A</v>
      </c>
    </row>
    <row r="245" spans="1:18" hidden="1" x14ac:dyDescent="0.25">
      <c r="A245" s="6">
        <v>246</v>
      </c>
      <c r="B245" s="6">
        <v>168</v>
      </c>
      <c r="D245" t="s">
        <v>133</v>
      </c>
      <c r="E245" t="s">
        <v>937</v>
      </c>
      <c r="F245" t="s">
        <v>938</v>
      </c>
      <c r="G245" t="s">
        <v>939</v>
      </c>
      <c r="H245" t="s">
        <v>99</v>
      </c>
      <c r="I245" t="s">
        <v>940</v>
      </c>
      <c r="J245" t="s">
        <v>408</v>
      </c>
      <c r="L245" t="s">
        <v>409</v>
      </c>
      <c r="M245" t="s">
        <v>941</v>
      </c>
      <c r="N245" t="s">
        <v>941</v>
      </c>
      <c r="O245" t="s">
        <v>189</v>
      </c>
      <c r="P245" t="s">
        <v>369</v>
      </c>
      <c r="R245" t="e">
        <f>VLOOKUP(B245,Sheet1!$S$2:$U$39,3,FALSE)</f>
        <v>#N/A</v>
      </c>
    </row>
    <row r="246" spans="1:18" hidden="1" x14ac:dyDescent="0.25">
      <c r="A246" s="6">
        <v>247</v>
      </c>
      <c r="B246" s="6">
        <v>168</v>
      </c>
      <c r="D246" t="s">
        <v>133</v>
      </c>
      <c r="E246" t="s">
        <v>942</v>
      </c>
      <c r="F246" t="s">
        <v>943</v>
      </c>
      <c r="G246" t="s">
        <v>944</v>
      </c>
      <c r="H246" t="s">
        <v>99</v>
      </c>
      <c r="I246" t="s">
        <v>945</v>
      </c>
      <c r="J246" t="s">
        <v>408</v>
      </c>
      <c r="L246" t="s">
        <v>409</v>
      </c>
      <c r="M246" t="s">
        <v>941</v>
      </c>
      <c r="N246" t="s">
        <v>941</v>
      </c>
      <c r="O246" t="s">
        <v>189</v>
      </c>
      <c r="P246" t="s">
        <v>369</v>
      </c>
      <c r="R246" t="e">
        <f>VLOOKUP(B246,Sheet1!$S$2:$U$39,3,FALSE)</f>
        <v>#N/A</v>
      </c>
    </row>
    <row r="247" spans="1:18" hidden="1" x14ac:dyDescent="0.25">
      <c r="A247" s="6">
        <v>248</v>
      </c>
      <c r="B247" s="6">
        <v>168</v>
      </c>
      <c r="D247" t="s">
        <v>133</v>
      </c>
      <c r="E247" t="s">
        <v>946</v>
      </c>
      <c r="F247" t="s">
        <v>947</v>
      </c>
      <c r="G247" t="s">
        <v>219</v>
      </c>
      <c r="H247" t="s">
        <v>99</v>
      </c>
      <c r="I247" t="s">
        <v>948</v>
      </c>
      <c r="J247" t="s">
        <v>408</v>
      </c>
      <c r="L247" t="s">
        <v>409</v>
      </c>
      <c r="M247" t="s">
        <v>941</v>
      </c>
      <c r="N247" t="s">
        <v>941</v>
      </c>
      <c r="O247" t="s">
        <v>189</v>
      </c>
      <c r="P247" t="s">
        <v>369</v>
      </c>
      <c r="R247" t="e">
        <f>VLOOKUP(B247,Sheet1!$S$2:$U$39,3,FALSE)</f>
        <v>#N/A</v>
      </c>
    </row>
    <row r="248" spans="1:18" hidden="1" x14ac:dyDescent="0.25">
      <c r="A248" s="6">
        <v>249</v>
      </c>
      <c r="B248" s="6">
        <v>168</v>
      </c>
      <c r="D248" t="s">
        <v>133</v>
      </c>
      <c r="E248" t="s">
        <v>946</v>
      </c>
      <c r="F248" t="s">
        <v>947</v>
      </c>
      <c r="G248" t="s">
        <v>949</v>
      </c>
      <c r="H248" t="s">
        <v>99</v>
      </c>
      <c r="I248" t="s">
        <v>948</v>
      </c>
      <c r="J248" t="s">
        <v>408</v>
      </c>
      <c r="L248" t="s">
        <v>409</v>
      </c>
      <c r="M248" t="s">
        <v>950</v>
      </c>
      <c r="N248" t="s">
        <v>950</v>
      </c>
      <c r="O248" t="s">
        <v>189</v>
      </c>
      <c r="P248" t="s">
        <v>369</v>
      </c>
      <c r="R248" t="e">
        <f>VLOOKUP(B248,Sheet1!$S$2:$U$39,3,FALSE)</f>
        <v>#N/A</v>
      </c>
    </row>
    <row r="249" spans="1:18" hidden="1" x14ac:dyDescent="0.25">
      <c r="A249" s="6">
        <v>250</v>
      </c>
      <c r="B249" s="6">
        <v>168</v>
      </c>
      <c r="D249" t="s">
        <v>133</v>
      </c>
      <c r="E249" t="s">
        <v>946</v>
      </c>
      <c r="F249" t="s">
        <v>947</v>
      </c>
      <c r="G249" t="s">
        <v>951</v>
      </c>
      <c r="H249" t="s">
        <v>99</v>
      </c>
      <c r="I249" t="s">
        <v>948</v>
      </c>
      <c r="J249" t="s">
        <v>408</v>
      </c>
      <c r="L249" t="s">
        <v>409</v>
      </c>
      <c r="M249" t="s">
        <v>950</v>
      </c>
      <c r="N249" t="s">
        <v>950</v>
      </c>
      <c r="O249" t="s">
        <v>189</v>
      </c>
      <c r="P249" t="s">
        <v>369</v>
      </c>
      <c r="R249" t="e">
        <f>VLOOKUP(B249,Sheet1!$S$2:$U$39,3,FALSE)</f>
        <v>#N/A</v>
      </c>
    </row>
    <row r="250" spans="1:18" hidden="1" x14ac:dyDescent="0.25">
      <c r="A250" s="6">
        <v>251</v>
      </c>
      <c r="B250" s="6">
        <v>168</v>
      </c>
      <c r="D250" t="s">
        <v>133</v>
      </c>
      <c r="E250" t="s">
        <v>946</v>
      </c>
      <c r="F250" t="s">
        <v>947</v>
      </c>
      <c r="G250" t="s">
        <v>952</v>
      </c>
      <c r="H250" t="s">
        <v>99</v>
      </c>
      <c r="I250" t="s">
        <v>948</v>
      </c>
      <c r="J250" t="s">
        <v>408</v>
      </c>
      <c r="L250" t="s">
        <v>409</v>
      </c>
      <c r="M250" t="s">
        <v>950</v>
      </c>
      <c r="N250" t="s">
        <v>950</v>
      </c>
      <c r="O250" t="s">
        <v>189</v>
      </c>
      <c r="P250" t="s">
        <v>369</v>
      </c>
      <c r="R250" t="e">
        <f>VLOOKUP(B250,Sheet1!$S$2:$U$39,3,FALSE)</f>
        <v>#N/A</v>
      </c>
    </row>
    <row r="251" spans="1:18" hidden="1" x14ac:dyDescent="0.25">
      <c r="A251" s="6">
        <v>252</v>
      </c>
      <c r="B251" s="6">
        <v>169</v>
      </c>
      <c r="C251" t="s">
        <v>190</v>
      </c>
      <c r="G251" t="s">
        <v>925</v>
      </c>
      <c r="H251" t="s">
        <v>99</v>
      </c>
      <c r="I251" t="s">
        <v>926</v>
      </c>
      <c r="J251" t="s">
        <v>408</v>
      </c>
      <c r="L251" t="s">
        <v>409</v>
      </c>
      <c r="M251" t="s">
        <v>953</v>
      </c>
      <c r="N251" t="s">
        <v>953</v>
      </c>
      <c r="O251" t="s">
        <v>189</v>
      </c>
      <c r="P251" t="s">
        <v>369</v>
      </c>
      <c r="R251" t="e">
        <f>VLOOKUP(B251,Sheet1!$S$2:$U$39,3,FALSE)</f>
        <v>#N/A</v>
      </c>
    </row>
    <row r="252" spans="1:18" hidden="1" x14ac:dyDescent="0.25">
      <c r="A252" s="6">
        <v>253</v>
      </c>
      <c r="B252" s="6">
        <v>170</v>
      </c>
      <c r="C252" t="s">
        <v>206</v>
      </c>
      <c r="G252" t="s">
        <v>954</v>
      </c>
      <c r="H252" t="s">
        <v>99</v>
      </c>
      <c r="I252" t="s">
        <v>955</v>
      </c>
      <c r="J252" t="s">
        <v>76</v>
      </c>
      <c r="L252" t="s">
        <v>76</v>
      </c>
      <c r="M252" t="s">
        <v>956</v>
      </c>
      <c r="N252" t="s">
        <v>922</v>
      </c>
      <c r="O252" t="s">
        <v>189</v>
      </c>
      <c r="P252" t="s">
        <v>369</v>
      </c>
      <c r="Q252" t="s">
        <v>107</v>
      </c>
      <c r="R252" t="e">
        <f>VLOOKUP(B252,Sheet1!$S$2:$U$39,3,FALSE)</f>
        <v>#N/A</v>
      </c>
    </row>
    <row r="253" spans="1:18" hidden="1" x14ac:dyDescent="0.25">
      <c r="A253" s="6">
        <v>254</v>
      </c>
      <c r="B253" s="6">
        <v>171</v>
      </c>
      <c r="G253" t="s">
        <v>957</v>
      </c>
      <c r="H253" t="s">
        <v>99</v>
      </c>
      <c r="I253" t="s">
        <v>958</v>
      </c>
      <c r="J253" t="s">
        <v>76</v>
      </c>
      <c r="L253" t="s">
        <v>76</v>
      </c>
      <c r="M253" t="s">
        <v>959</v>
      </c>
      <c r="N253" t="s">
        <v>922</v>
      </c>
      <c r="O253" t="s">
        <v>189</v>
      </c>
      <c r="P253" t="s">
        <v>369</v>
      </c>
      <c r="Q253" t="s">
        <v>107</v>
      </c>
      <c r="R253" t="e">
        <f>VLOOKUP(B253,Sheet1!$S$2:$U$39,3,FALSE)</f>
        <v>#N/A</v>
      </c>
    </row>
    <row r="254" spans="1:18" hidden="1" x14ac:dyDescent="0.25">
      <c r="A254" s="6">
        <v>255</v>
      </c>
      <c r="B254" s="6">
        <v>172</v>
      </c>
      <c r="C254" t="s">
        <v>190</v>
      </c>
      <c r="D254" t="s">
        <v>127</v>
      </c>
      <c r="G254" t="s">
        <v>960</v>
      </c>
      <c r="H254" t="s">
        <v>102</v>
      </c>
      <c r="I254" t="s">
        <v>961</v>
      </c>
      <c r="J254" t="s">
        <v>76</v>
      </c>
      <c r="L254" t="s">
        <v>76</v>
      </c>
      <c r="M254" t="s">
        <v>962</v>
      </c>
      <c r="N254" t="s">
        <v>931</v>
      </c>
      <c r="O254" t="s">
        <v>189</v>
      </c>
      <c r="P254" t="s">
        <v>369</v>
      </c>
      <c r="Q254" t="s">
        <v>107</v>
      </c>
      <c r="R254" t="e">
        <f>VLOOKUP(B254,Sheet1!$S$2:$U$39,3,FALSE)</f>
        <v>#N/A</v>
      </c>
    </row>
    <row r="255" spans="1:18" hidden="1" x14ac:dyDescent="0.25">
      <c r="A255" s="6">
        <v>256</v>
      </c>
      <c r="B255" s="6">
        <v>173</v>
      </c>
      <c r="G255" t="s">
        <v>963</v>
      </c>
      <c r="H255" t="s">
        <v>99</v>
      </c>
      <c r="I255" t="s">
        <v>926</v>
      </c>
      <c r="J255" t="s">
        <v>408</v>
      </c>
      <c r="L255" t="s">
        <v>409</v>
      </c>
      <c r="M255" t="s">
        <v>964</v>
      </c>
      <c r="N255" t="s">
        <v>964</v>
      </c>
      <c r="O255" t="s">
        <v>189</v>
      </c>
      <c r="P255" t="s">
        <v>369</v>
      </c>
      <c r="R255" t="e">
        <f>VLOOKUP(B255,Sheet1!$S$2:$U$39,3,FALSE)</f>
        <v>#N/A</v>
      </c>
    </row>
    <row r="256" spans="1:18" hidden="1" x14ac:dyDescent="0.25">
      <c r="A256" s="6">
        <v>257</v>
      </c>
      <c r="B256" s="6">
        <v>174</v>
      </c>
      <c r="C256" t="s">
        <v>190</v>
      </c>
      <c r="G256" t="s">
        <v>965</v>
      </c>
      <c r="H256" t="s">
        <v>99</v>
      </c>
      <c r="I256" t="s">
        <v>824</v>
      </c>
      <c r="J256" t="s">
        <v>76</v>
      </c>
      <c r="L256" t="s">
        <v>76</v>
      </c>
      <c r="M256" t="s">
        <v>966</v>
      </c>
      <c r="N256" t="s">
        <v>922</v>
      </c>
      <c r="O256" t="s">
        <v>189</v>
      </c>
      <c r="P256" t="s">
        <v>369</v>
      </c>
      <c r="Q256" t="s">
        <v>107</v>
      </c>
      <c r="R256" t="e">
        <f>VLOOKUP(B256,Sheet1!$S$2:$U$39,3,FALSE)</f>
        <v>#N/A</v>
      </c>
    </row>
    <row r="257" spans="1:19" hidden="1" x14ac:dyDescent="0.25">
      <c r="A257" s="6">
        <v>258</v>
      </c>
      <c r="B257" s="6">
        <v>175</v>
      </c>
      <c r="C257" t="s">
        <v>190</v>
      </c>
      <c r="G257" t="s">
        <v>810</v>
      </c>
      <c r="H257" t="s">
        <v>99</v>
      </c>
      <c r="I257" t="s">
        <v>967</v>
      </c>
      <c r="J257" t="s">
        <v>734</v>
      </c>
      <c r="L257" t="s">
        <v>67</v>
      </c>
      <c r="M257" t="s">
        <v>968</v>
      </c>
      <c r="N257" t="s">
        <v>969</v>
      </c>
      <c r="O257" t="s">
        <v>189</v>
      </c>
      <c r="P257" t="s">
        <v>722</v>
      </c>
      <c r="R257" t="e">
        <f>VLOOKUP(B257,Sheet1!$S$2:$U$39,3,FALSE)</f>
        <v>#N/A</v>
      </c>
    </row>
    <row r="258" spans="1:19" hidden="1" x14ac:dyDescent="0.25">
      <c r="A258" s="6">
        <v>259</v>
      </c>
      <c r="B258" s="6">
        <v>175</v>
      </c>
      <c r="C258" t="s">
        <v>190</v>
      </c>
      <c r="G258" t="s">
        <v>970</v>
      </c>
      <c r="H258" t="s">
        <v>99</v>
      </c>
      <c r="I258" t="s">
        <v>971</v>
      </c>
      <c r="J258" t="s">
        <v>734</v>
      </c>
      <c r="L258" t="s">
        <v>67</v>
      </c>
      <c r="M258" t="s">
        <v>968</v>
      </c>
      <c r="N258" t="s">
        <v>969</v>
      </c>
      <c r="O258" t="s">
        <v>189</v>
      </c>
      <c r="P258" t="s">
        <v>722</v>
      </c>
      <c r="R258" t="e">
        <f>VLOOKUP(B258,Sheet1!$S$2:$U$39,3,FALSE)</f>
        <v>#N/A</v>
      </c>
    </row>
    <row r="259" spans="1:19" hidden="1" x14ac:dyDescent="0.25">
      <c r="A259" s="6">
        <v>260</v>
      </c>
      <c r="B259" s="6">
        <v>175</v>
      </c>
      <c r="C259" t="s">
        <v>220</v>
      </c>
      <c r="D259" t="s">
        <v>104</v>
      </c>
      <c r="E259" t="s">
        <v>972</v>
      </c>
      <c r="F259" t="s">
        <v>973</v>
      </c>
      <c r="G259" t="s">
        <v>974</v>
      </c>
      <c r="H259" t="s">
        <v>99</v>
      </c>
      <c r="I259" t="s">
        <v>975</v>
      </c>
      <c r="J259" t="s">
        <v>734</v>
      </c>
      <c r="L259" t="s">
        <v>67</v>
      </c>
      <c r="M259" t="s">
        <v>976</v>
      </c>
      <c r="N259" t="s">
        <v>969</v>
      </c>
      <c r="O259" t="s">
        <v>189</v>
      </c>
      <c r="P259" t="s">
        <v>722</v>
      </c>
      <c r="R259" t="e">
        <f>VLOOKUP(B259,Sheet1!$S$2:$U$39,3,FALSE)</f>
        <v>#N/A</v>
      </c>
    </row>
    <row r="260" spans="1:19" hidden="1" x14ac:dyDescent="0.25">
      <c r="A260" s="6">
        <v>261</v>
      </c>
      <c r="B260" s="6">
        <v>175</v>
      </c>
      <c r="C260" t="s">
        <v>190</v>
      </c>
      <c r="G260" t="s">
        <v>221</v>
      </c>
      <c r="H260" t="s">
        <v>99</v>
      </c>
      <c r="I260" t="s">
        <v>977</v>
      </c>
      <c r="J260" t="s">
        <v>734</v>
      </c>
      <c r="L260" t="s">
        <v>67</v>
      </c>
      <c r="M260" t="s">
        <v>976</v>
      </c>
      <c r="N260" t="s">
        <v>969</v>
      </c>
      <c r="O260" t="s">
        <v>189</v>
      </c>
      <c r="P260" t="s">
        <v>722</v>
      </c>
      <c r="R260" t="e">
        <f>VLOOKUP(B260,Sheet1!$S$2:$U$39,3,FALSE)</f>
        <v>#N/A</v>
      </c>
    </row>
    <row r="261" spans="1:19" hidden="1" x14ac:dyDescent="0.25">
      <c r="A261" s="6">
        <v>262</v>
      </c>
      <c r="B261" s="6">
        <v>176</v>
      </c>
      <c r="C261" t="s">
        <v>190</v>
      </c>
      <c r="G261" t="s">
        <v>978</v>
      </c>
      <c r="H261" t="s">
        <v>99</v>
      </c>
      <c r="I261" t="s">
        <v>829</v>
      </c>
      <c r="J261" t="s">
        <v>76</v>
      </c>
      <c r="L261" t="s">
        <v>76</v>
      </c>
      <c r="M261" t="s">
        <v>979</v>
      </c>
      <c r="N261" t="s">
        <v>922</v>
      </c>
      <c r="O261" t="s">
        <v>189</v>
      </c>
      <c r="P261" t="s">
        <v>369</v>
      </c>
      <c r="Q261" t="s">
        <v>107</v>
      </c>
      <c r="R261" t="e">
        <f>VLOOKUP(B261,Sheet1!$S$2:$U$39,3,FALSE)</f>
        <v>#N/A</v>
      </c>
    </row>
    <row r="262" spans="1:19" hidden="1" x14ac:dyDescent="0.25">
      <c r="A262" s="6">
        <v>263</v>
      </c>
      <c r="B262" s="6">
        <v>177</v>
      </c>
      <c r="C262" t="s">
        <v>222</v>
      </c>
      <c r="D262" t="s">
        <v>140</v>
      </c>
      <c r="G262" t="s">
        <v>223</v>
      </c>
      <c r="H262" t="s">
        <v>102</v>
      </c>
      <c r="M262" t="s">
        <v>980</v>
      </c>
      <c r="N262" t="s">
        <v>980</v>
      </c>
      <c r="O262" t="s">
        <v>189</v>
      </c>
      <c r="P262" t="s">
        <v>196</v>
      </c>
      <c r="R262" t="str">
        <f>VLOOKUP(B262,Sheet1!$S$2:$U$39,3,FALSE)</f>
        <v>CSCI-202008-0020</v>
      </c>
      <c r="S262" t="str">
        <f>VLOOKUP(B262,Sheet1!$S$2:$U$39,2,FALSE)</f>
        <v>Review Again</v>
      </c>
    </row>
    <row r="263" spans="1:19" hidden="1" x14ac:dyDescent="0.25">
      <c r="A263" s="6">
        <v>264</v>
      </c>
      <c r="B263" s="6">
        <v>178</v>
      </c>
      <c r="C263" t="s">
        <v>190</v>
      </c>
      <c r="D263" t="s">
        <v>127</v>
      </c>
      <c r="G263" t="s">
        <v>622</v>
      </c>
      <c r="H263" t="s">
        <v>102</v>
      </c>
      <c r="M263" t="s">
        <v>981</v>
      </c>
      <c r="N263" t="s">
        <v>981</v>
      </c>
      <c r="O263" t="s">
        <v>189</v>
      </c>
      <c r="P263" t="s">
        <v>369</v>
      </c>
      <c r="R263" t="e">
        <f>VLOOKUP(B263,Sheet1!$S$2:$U$39,3,FALSE)</f>
        <v>#N/A</v>
      </c>
    </row>
    <row r="264" spans="1:19" hidden="1" x14ac:dyDescent="0.25">
      <c r="A264" s="6">
        <v>265</v>
      </c>
      <c r="B264" s="6">
        <v>179</v>
      </c>
      <c r="C264" t="s">
        <v>647</v>
      </c>
      <c r="D264" t="s">
        <v>133</v>
      </c>
      <c r="G264" t="s">
        <v>648</v>
      </c>
      <c r="M264" t="s">
        <v>982</v>
      </c>
      <c r="N264" t="s">
        <v>982</v>
      </c>
      <c r="R264" t="e">
        <f>VLOOKUP(B264,Sheet1!$S$2:$U$39,3,FALSE)</f>
        <v>#N/A</v>
      </c>
    </row>
    <row r="265" spans="1:19" hidden="1" x14ac:dyDescent="0.25">
      <c r="A265" s="6">
        <v>266</v>
      </c>
      <c r="B265" s="6">
        <v>179</v>
      </c>
      <c r="C265" t="s">
        <v>647</v>
      </c>
      <c r="D265" t="s">
        <v>133</v>
      </c>
      <c r="G265" t="s">
        <v>650</v>
      </c>
      <c r="M265" t="s">
        <v>982</v>
      </c>
      <c r="N265" t="s">
        <v>982</v>
      </c>
      <c r="R265" t="e">
        <f>VLOOKUP(B265,Sheet1!$S$2:$U$39,3,FALSE)</f>
        <v>#N/A</v>
      </c>
    </row>
    <row r="266" spans="1:19" hidden="1" x14ac:dyDescent="0.25">
      <c r="A266" s="6">
        <v>267</v>
      </c>
      <c r="B266" s="6">
        <v>180</v>
      </c>
      <c r="C266" t="s">
        <v>190</v>
      </c>
      <c r="G266" t="s">
        <v>225</v>
      </c>
      <c r="H266" t="s">
        <v>99</v>
      </c>
      <c r="I266" t="s">
        <v>142</v>
      </c>
      <c r="J266" t="s">
        <v>49</v>
      </c>
      <c r="L266" t="s">
        <v>49</v>
      </c>
      <c r="M266" t="s">
        <v>983</v>
      </c>
      <c r="N266" t="s">
        <v>983</v>
      </c>
      <c r="O266" t="s">
        <v>189</v>
      </c>
      <c r="P266" t="s">
        <v>196</v>
      </c>
      <c r="R266" t="str">
        <f>VLOOKUP(B266,Sheet1!$S$2:$U$39,3,FALSE)</f>
        <v>CSCI-202008-0021</v>
      </c>
      <c r="S266" t="str">
        <f>VLOOKUP(B266,Sheet1!$S$2:$U$39,2,FALSE)</f>
        <v>Review Again</v>
      </c>
    </row>
    <row r="267" spans="1:19" hidden="1" x14ac:dyDescent="0.25">
      <c r="A267" s="6">
        <v>268</v>
      </c>
      <c r="B267" s="6">
        <v>181</v>
      </c>
      <c r="C267" t="s">
        <v>226</v>
      </c>
      <c r="G267" t="s">
        <v>227</v>
      </c>
      <c r="H267" t="s">
        <v>99</v>
      </c>
      <c r="I267" t="s">
        <v>145</v>
      </c>
      <c r="J267" t="s">
        <v>49</v>
      </c>
      <c r="L267" t="s">
        <v>49</v>
      </c>
      <c r="M267" t="s">
        <v>984</v>
      </c>
      <c r="N267" t="s">
        <v>984</v>
      </c>
      <c r="O267" t="s">
        <v>189</v>
      </c>
      <c r="P267" t="s">
        <v>196</v>
      </c>
      <c r="R267" t="str">
        <f>VLOOKUP(B267,Sheet1!$S$2:$U$39,3,FALSE)</f>
        <v>CSCI-202008-0022</v>
      </c>
      <c r="S267" t="str">
        <f>VLOOKUP(B267,Sheet1!$S$2:$U$39,2,FALSE)</f>
        <v>Pending</v>
      </c>
    </row>
    <row r="268" spans="1:19" hidden="1" x14ac:dyDescent="0.25">
      <c r="A268" s="6">
        <v>269</v>
      </c>
      <c r="B268" s="6">
        <v>182</v>
      </c>
      <c r="C268" t="s">
        <v>190</v>
      </c>
      <c r="G268" t="s">
        <v>985</v>
      </c>
      <c r="H268" t="s">
        <v>99</v>
      </c>
      <c r="I268" t="s">
        <v>986</v>
      </c>
      <c r="J268" t="s">
        <v>76</v>
      </c>
      <c r="L268" t="s">
        <v>76</v>
      </c>
      <c r="M268" t="s">
        <v>987</v>
      </c>
      <c r="N268" t="s">
        <v>987</v>
      </c>
      <c r="O268" t="s">
        <v>189</v>
      </c>
      <c r="P268" t="s">
        <v>369</v>
      </c>
      <c r="Q268" t="s">
        <v>107</v>
      </c>
      <c r="R268" t="e">
        <f>VLOOKUP(B268,Sheet1!$S$2:$U$39,3,FALSE)</f>
        <v>#N/A</v>
      </c>
    </row>
    <row r="269" spans="1:19" hidden="1" x14ac:dyDescent="0.25">
      <c r="A269" s="6">
        <v>270</v>
      </c>
      <c r="B269" s="6">
        <v>183</v>
      </c>
      <c r="C269" t="s">
        <v>190</v>
      </c>
      <c r="G269" t="s">
        <v>988</v>
      </c>
      <c r="H269" t="s">
        <v>99</v>
      </c>
      <c r="I269" t="s">
        <v>989</v>
      </c>
      <c r="J269" t="s">
        <v>76</v>
      </c>
      <c r="L269" t="s">
        <v>76</v>
      </c>
      <c r="M269" t="s">
        <v>990</v>
      </c>
      <c r="N269" t="s">
        <v>990</v>
      </c>
      <c r="O269" t="s">
        <v>189</v>
      </c>
      <c r="P269" t="s">
        <v>369</v>
      </c>
      <c r="R269" t="e">
        <f>VLOOKUP(B269,Sheet1!$S$2:$U$39,3,FALSE)</f>
        <v>#N/A</v>
      </c>
    </row>
    <row r="270" spans="1:19" hidden="1" x14ac:dyDescent="0.25">
      <c r="A270" s="6">
        <v>271</v>
      </c>
      <c r="B270" s="6">
        <v>189</v>
      </c>
      <c r="C270" t="s">
        <v>190</v>
      </c>
      <c r="D270" t="s">
        <v>104</v>
      </c>
      <c r="E270" t="s">
        <v>579</v>
      </c>
      <c r="F270" t="s">
        <v>580</v>
      </c>
      <c r="G270" t="s">
        <v>581</v>
      </c>
      <c r="H270" t="s">
        <v>99</v>
      </c>
      <c r="I270" t="s">
        <v>582</v>
      </c>
      <c r="J270" t="s">
        <v>532</v>
      </c>
      <c r="L270" t="s">
        <v>532</v>
      </c>
      <c r="M270" t="s">
        <v>991</v>
      </c>
      <c r="N270" t="s">
        <v>991</v>
      </c>
      <c r="O270" t="s">
        <v>189</v>
      </c>
      <c r="P270" t="s">
        <v>369</v>
      </c>
      <c r="R270" t="e">
        <f>VLOOKUP(B270,Sheet1!$S$2:$U$39,3,FALSE)</f>
        <v>#N/A</v>
      </c>
    </row>
    <row r="271" spans="1:19" hidden="1" x14ac:dyDescent="0.25">
      <c r="A271" s="6">
        <v>272</v>
      </c>
      <c r="B271" s="6">
        <v>189</v>
      </c>
      <c r="C271" t="s">
        <v>190</v>
      </c>
      <c r="G271" t="s">
        <v>584</v>
      </c>
      <c r="H271" t="s">
        <v>99</v>
      </c>
      <c r="I271" t="s">
        <v>585</v>
      </c>
      <c r="J271" t="s">
        <v>532</v>
      </c>
      <c r="L271" t="s">
        <v>532</v>
      </c>
      <c r="M271" t="s">
        <v>991</v>
      </c>
      <c r="N271" t="s">
        <v>991</v>
      </c>
      <c r="O271" t="s">
        <v>189</v>
      </c>
      <c r="P271" t="s">
        <v>369</v>
      </c>
      <c r="R271" t="e">
        <f>VLOOKUP(B271,Sheet1!$S$2:$U$39,3,FALSE)</f>
        <v>#N/A</v>
      </c>
    </row>
    <row r="272" spans="1:19" hidden="1" x14ac:dyDescent="0.25">
      <c r="A272" s="6">
        <v>273</v>
      </c>
      <c r="B272" s="6">
        <v>194</v>
      </c>
      <c r="C272" t="s">
        <v>190</v>
      </c>
      <c r="D272" t="s">
        <v>140</v>
      </c>
      <c r="G272" t="s">
        <v>992</v>
      </c>
      <c r="H272" t="s">
        <v>102</v>
      </c>
      <c r="I272" t="s">
        <v>993</v>
      </c>
      <c r="J272" t="s">
        <v>408</v>
      </c>
      <c r="L272" t="s">
        <v>409</v>
      </c>
      <c r="M272" t="s">
        <v>994</v>
      </c>
      <c r="N272" t="s">
        <v>995</v>
      </c>
      <c r="O272" t="s">
        <v>189</v>
      </c>
      <c r="P272" t="s">
        <v>369</v>
      </c>
      <c r="Q272" t="s">
        <v>107</v>
      </c>
      <c r="R272" t="e">
        <f>VLOOKUP(B272,Sheet1!$S$2:$U$39,3,FALSE)</f>
        <v>#N/A</v>
      </c>
    </row>
    <row r="273" spans="1:18" hidden="1" x14ac:dyDescent="0.25">
      <c r="A273" s="6">
        <v>274</v>
      </c>
      <c r="B273" s="6">
        <v>194</v>
      </c>
      <c r="C273" t="s">
        <v>190</v>
      </c>
      <c r="G273" t="s">
        <v>996</v>
      </c>
      <c r="H273" t="s">
        <v>102</v>
      </c>
      <c r="I273" t="s">
        <v>993</v>
      </c>
      <c r="J273" t="s">
        <v>408</v>
      </c>
      <c r="L273" t="s">
        <v>409</v>
      </c>
      <c r="M273" t="s">
        <v>994</v>
      </c>
      <c r="N273" t="s">
        <v>995</v>
      </c>
      <c r="O273" t="s">
        <v>189</v>
      </c>
      <c r="P273" t="s">
        <v>369</v>
      </c>
      <c r="Q273" t="s">
        <v>107</v>
      </c>
      <c r="R273" t="e">
        <f>VLOOKUP(B273,Sheet1!$S$2:$U$39,3,FALSE)</f>
        <v>#N/A</v>
      </c>
    </row>
    <row r="274" spans="1:18" hidden="1" x14ac:dyDescent="0.25">
      <c r="A274" s="6">
        <v>275</v>
      </c>
      <c r="B274" s="6">
        <v>194</v>
      </c>
      <c r="C274" t="s">
        <v>190</v>
      </c>
      <c r="G274" t="s">
        <v>997</v>
      </c>
      <c r="H274" t="s">
        <v>102</v>
      </c>
      <c r="I274" t="s">
        <v>998</v>
      </c>
      <c r="J274" t="s">
        <v>408</v>
      </c>
      <c r="L274" t="s">
        <v>409</v>
      </c>
      <c r="M274" t="s">
        <v>994</v>
      </c>
      <c r="N274" t="s">
        <v>995</v>
      </c>
      <c r="O274" t="s">
        <v>189</v>
      </c>
      <c r="P274" t="s">
        <v>369</v>
      </c>
      <c r="Q274" t="s">
        <v>107</v>
      </c>
      <c r="R274" t="e">
        <f>VLOOKUP(B274,Sheet1!$S$2:$U$39,3,FALSE)</f>
        <v>#N/A</v>
      </c>
    </row>
    <row r="275" spans="1:18" hidden="1" x14ac:dyDescent="0.25">
      <c r="A275" s="6">
        <v>276</v>
      </c>
      <c r="B275" s="6">
        <v>194</v>
      </c>
      <c r="C275" t="s">
        <v>190</v>
      </c>
      <c r="G275" t="s">
        <v>999</v>
      </c>
      <c r="H275" t="s">
        <v>102</v>
      </c>
      <c r="I275" t="s">
        <v>1000</v>
      </c>
      <c r="J275" t="s">
        <v>408</v>
      </c>
      <c r="L275" t="s">
        <v>409</v>
      </c>
      <c r="M275" t="s">
        <v>1001</v>
      </c>
      <c r="N275" t="s">
        <v>995</v>
      </c>
      <c r="O275" t="s">
        <v>189</v>
      </c>
      <c r="P275" t="s">
        <v>369</v>
      </c>
      <c r="Q275" t="s">
        <v>107</v>
      </c>
      <c r="R275" t="e">
        <f>VLOOKUP(B275,Sheet1!$S$2:$U$39,3,FALSE)</f>
        <v>#N/A</v>
      </c>
    </row>
    <row r="276" spans="1:18" hidden="1" x14ac:dyDescent="0.25">
      <c r="A276" s="6">
        <v>277</v>
      </c>
      <c r="B276" s="6">
        <v>194</v>
      </c>
      <c r="C276" t="s">
        <v>190</v>
      </c>
      <c r="G276" t="s">
        <v>1002</v>
      </c>
      <c r="H276" t="s">
        <v>102</v>
      </c>
      <c r="I276" t="s">
        <v>1003</v>
      </c>
      <c r="J276" t="s">
        <v>408</v>
      </c>
      <c r="L276" t="s">
        <v>409</v>
      </c>
      <c r="M276" t="s">
        <v>1001</v>
      </c>
      <c r="N276" t="s">
        <v>995</v>
      </c>
      <c r="O276" t="s">
        <v>189</v>
      </c>
      <c r="P276" t="s">
        <v>369</v>
      </c>
      <c r="Q276" t="s">
        <v>107</v>
      </c>
      <c r="R276" t="e">
        <f>VLOOKUP(B276,Sheet1!$S$2:$U$39,3,FALSE)</f>
        <v>#N/A</v>
      </c>
    </row>
    <row r="277" spans="1:18" hidden="1" x14ac:dyDescent="0.25">
      <c r="A277" s="6">
        <v>278</v>
      </c>
      <c r="B277" s="6">
        <v>194</v>
      </c>
      <c r="C277" t="s">
        <v>190</v>
      </c>
      <c r="G277" t="s">
        <v>1004</v>
      </c>
      <c r="H277" t="s">
        <v>102</v>
      </c>
      <c r="I277" t="s">
        <v>1003</v>
      </c>
      <c r="J277" t="s">
        <v>408</v>
      </c>
      <c r="L277" t="s">
        <v>409</v>
      </c>
      <c r="M277" t="s">
        <v>1001</v>
      </c>
      <c r="N277" t="s">
        <v>995</v>
      </c>
      <c r="O277" t="s">
        <v>189</v>
      </c>
      <c r="P277" t="s">
        <v>369</v>
      </c>
      <c r="Q277" t="s">
        <v>107</v>
      </c>
      <c r="R277" t="e">
        <f>VLOOKUP(B277,Sheet1!$S$2:$U$39,3,FALSE)</f>
        <v>#N/A</v>
      </c>
    </row>
    <row r="278" spans="1:18" hidden="1" x14ac:dyDescent="0.25">
      <c r="A278" s="6">
        <v>279</v>
      </c>
      <c r="B278" s="6">
        <v>194</v>
      </c>
      <c r="C278" t="s">
        <v>190</v>
      </c>
      <c r="G278" t="s">
        <v>1005</v>
      </c>
      <c r="H278" t="s">
        <v>102</v>
      </c>
      <c r="I278" t="s">
        <v>1006</v>
      </c>
      <c r="J278" t="s">
        <v>408</v>
      </c>
      <c r="L278" t="s">
        <v>409</v>
      </c>
      <c r="M278" t="s">
        <v>1001</v>
      </c>
      <c r="N278" t="s">
        <v>995</v>
      </c>
      <c r="O278" t="s">
        <v>189</v>
      </c>
      <c r="P278" t="s">
        <v>369</v>
      </c>
      <c r="Q278" t="s">
        <v>107</v>
      </c>
      <c r="R278" t="e">
        <f>VLOOKUP(B278,Sheet1!$S$2:$U$39,3,FALSE)</f>
        <v>#N/A</v>
      </c>
    </row>
    <row r="279" spans="1:18" hidden="1" x14ac:dyDescent="0.25">
      <c r="A279" s="6">
        <v>280</v>
      </c>
      <c r="B279" s="6">
        <v>194</v>
      </c>
      <c r="C279" t="s">
        <v>190</v>
      </c>
      <c r="G279" t="s">
        <v>1007</v>
      </c>
      <c r="H279" t="s">
        <v>102</v>
      </c>
      <c r="I279" t="s">
        <v>1006</v>
      </c>
      <c r="J279" t="s">
        <v>408</v>
      </c>
      <c r="L279" t="s">
        <v>409</v>
      </c>
      <c r="M279" t="s">
        <v>1001</v>
      </c>
      <c r="N279" t="s">
        <v>995</v>
      </c>
      <c r="O279" t="s">
        <v>189</v>
      </c>
      <c r="P279" t="s">
        <v>369</v>
      </c>
      <c r="Q279" t="s">
        <v>107</v>
      </c>
      <c r="R279" t="e">
        <f>VLOOKUP(B279,Sheet1!$S$2:$U$39,3,FALSE)</f>
        <v>#N/A</v>
      </c>
    </row>
    <row r="280" spans="1:18" hidden="1" x14ac:dyDescent="0.25">
      <c r="A280" s="6">
        <v>281</v>
      </c>
      <c r="B280" s="6">
        <v>194</v>
      </c>
      <c r="C280" t="s">
        <v>190</v>
      </c>
      <c r="G280" t="s">
        <v>1008</v>
      </c>
      <c r="H280" t="s">
        <v>102</v>
      </c>
      <c r="I280" t="s">
        <v>1006</v>
      </c>
      <c r="J280" t="s">
        <v>408</v>
      </c>
      <c r="L280" t="s">
        <v>409</v>
      </c>
      <c r="M280" t="s">
        <v>1001</v>
      </c>
      <c r="N280" t="s">
        <v>995</v>
      </c>
      <c r="O280" t="s">
        <v>189</v>
      </c>
      <c r="P280" t="s">
        <v>369</v>
      </c>
      <c r="Q280" t="s">
        <v>107</v>
      </c>
      <c r="R280" t="e">
        <f>VLOOKUP(B280,Sheet1!$S$2:$U$39,3,FALSE)</f>
        <v>#N/A</v>
      </c>
    </row>
    <row r="281" spans="1:18" hidden="1" x14ac:dyDescent="0.25">
      <c r="A281" s="6">
        <v>282</v>
      </c>
      <c r="B281" s="6">
        <v>194</v>
      </c>
      <c r="C281" t="s">
        <v>190</v>
      </c>
      <c r="G281" t="s">
        <v>1009</v>
      </c>
      <c r="H281" t="s">
        <v>102</v>
      </c>
      <c r="I281" t="s">
        <v>1006</v>
      </c>
      <c r="J281" t="s">
        <v>408</v>
      </c>
      <c r="L281" t="s">
        <v>409</v>
      </c>
      <c r="M281" t="s">
        <v>1001</v>
      </c>
      <c r="N281" t="s">
        <v>995</v>
      </c>
      <c r="O281" t="s">
        <v>189</v>
      </c>
      <c r="P281" t="s">
        <v>369</v>
      </c>
      <c r="Q281" t="s">
        <v>107</v>
      </c>
      <c r="R281" t="e">
        <f>VLOOKUP(B281,Sheet1!$S$2:$U$39,3,FALSE)</f>
        <v>#N/A</v>
      </c>
    </row>
    <row r="282" spans="1:18" hidden="1" x14ac:dyDescent="0.25">
      <c r="A282" s="6">
        <v>283</v>
      </c>
      <c r="B282" s="6">
        <v>194</v>
      </c>
      <c r="C282" t="s">
        <v>190</v>
      </c>
      <c r="D282" t="s">
        <v>140</v>
      </c>
      <c r="G282" t="s">
        <v>1010</v>
      </c>
      <c r="H282" t="s">
        <v>102</v>
      </c>
      <c r="I282" t="s">
        <v>1006</v>
      </c>
      <c r="J282" t="s">
        <v>408</v>
      </c>
      <c r="L282" t="s">
        <v>409</v>
      </c>
      <c r="M282" t="s">
        <v>1001</v>
      </c>
      <c r="N282" t="s">
        <v>995</v>
      </c>
      <c r="O282" t="s">
        <v>189</v>
      </c>
      <c r="P282" t="s">
        <v>369</v>
      </c>
      <c r="Q282" t="s">
        <v>107</v>
      </c>
      <c r="R282" t="e">
        <f>VLOOKUP(B282,Sheet1!$S$2:$U$39,3,FALSE)</f>
        <v>#N/A</v>
      </c>
    </row>
    <row r="283" spans="1:18" hidden="1" x14ac:dyDescent="0.25">
      <c r="A283" s="6">
        <v>284</v>
      </c>
      <c r="B283" s="6">
        <v>195</v>
      </c>
      <c r="C283" t="s">
        <v>190</v>
      </c>
      <c r="G283" t="s">
        <v>988</v>
      </c>
      <c r="H283" t="s">
        <v>99</v>
      </c>
      <c r="I283" t="s">
        <v>989</v>
      </c>
      <c r="J283" t="s">
        <v>76</v>
      </c>
      <c r="L283" t="s">
        <v>76</v>
      </c>
      <c r="M283" t="s">
        <v>1011</v>
      </c>
      <c r="N283" t="s">
        <v>1011</v>
      </c>
      <c r="O283" t="s">
        <v>189</v>
      </c>
      <c r="P283" t="s">
        <v>369</v>
      </c>
      <c r="R283" t="e">
        <f>VLOOKUP(B283,Sheet1!$S$2:$U$39,3,FALSE)</f>
        <v>#N/A</v>
      </c>
    </row>
    <row r="284" spans="1:18" hidden="1" x14ac:dyDescent="0.25">
      <c r="A284" s="6">
        <v>285</v>
      </c>
      <c r="B284" s="6">
        <v>197</v>
      </c>
      <c r="C284" t="s">
        <v>190</v>
      </c>
      <c r="D284" t="s">
        <v>127</v>
      </c>
      <c r="G284" t="s">
        <v>1012</v>
      </c>
      <c r="H284" t="s">
        <v>102</v>
      </c>
      <c r="I284" t="s">
        <v>1013</v>
      </c>
      <c r="J284" t="s">
        <v>390</v>
      </c>
      <c r="L284" t="s">
        <v>390</v>
      </c>
      <c r="M284" t="s">
        <v>1014</v>
      </c>
      <c r="N284" t="s">
        <v>1015</v>
      </c>
      <c r="O284" t="s">
        <v>189</v>
      </c>
      <c r="P284" t="s">
        <v>369</v>
      </c>
      <c r="R284" t="e">
        <f>VLOOKUP(B284,Sheet1!$S$2:$U$39,3,FALSE)</f>
        <v>#N/A</v>
      </c>
    </row>
    <row r="285" spans="1:18" hidden="1" x14ac:dyDescent="0.25">
      <c r="A285" s="6">
        <v>286</v>
      </c>
      <c r="B285" s="6">
        <v>198</v>
      </c>
      <c r="C285" t="s">
        <v>206</v>
      </c>
      <c r="G285" t="s">
        <v>1016</v>
      </c>
      <c r="H285" t="s">
        <v>99</v>
      </c>
      <c r="I285" t="s">
        <v>1017</v>
      </c>
      <c r="J285" t="s">
        <v>76</v>
      </c>
      <c r="L285" t="s">
        <v>76</v>
      </c>
      <c r="M285" t="s">
        <v>1018</v>
      </c>
      <c r="N285" t="s">
        <v>1018</v>
      </c>
      <c r="O285" t="s">
        <v>189</v>
      </c>
      <c r="P285" t="s">
        <v>369</v>
      </c>
      <c r="R285" t="e">
        <f>VLOOKUP(B285,Sheet1!$S$2:$U$39,3,FALSE)</f>
        <v>#N/A</v>
      </c>
    </row>
    <row r="286" spans="1:18" hidden="1" x14ac:dyDescent="0.25">
      <c r="A286" s="6">
        <v>287</v>
      </c>
      <c r="B286" s="6">
        <v>199</v>
      </c>
      <c r="C286" t="s">
        <v>206</v>
      </c>
      <c r="G286" t="s">
        <v>1019</v>
      </c>
      <c r="H286" t="s">
        <v>99</v>
      </c>
      <c r="I286" t="s">
        <v>1020</v>
      </c>
      <c r="J286" t="s">
        <v>408</v>
      </c>
      <c r="L286" t="s">
        <v>409</v>
      </c>
      <c r="M286" t="s">
        <v>1021</v>
      </c>
      <c r="N286" t="s">
        <v>1021</v>
      </c>
      <c r="O286" t="s">
        <v>189</v>
      </c>
      <c r="P286" t="s">
        <v>369</v>
      </c>
      <c r="R286" t="e">
        <f>VLOOKUP(B286,Sheet1!$S$2:$U$39,3,FALSE)</f>
        <v>#N/A</v>
      </c>
    </row>
    <row r="287" spans="1:18" hidden="1" x14ac:dyDescent="0.25">
      <c r="A287" s="6">
        <v>288</v>
      </c>
      <c r="B287" s="6">
        <v>200</v>
      </c>
      <c r="C287" t="s">
        <v>190</v>
      </c>
      <c r="D287" t="s">
        <v>127</v>
      </c>
      <c r="G287" t="s">
        <v>1022</v>
      </c>
      <c r="H287" t="s">
        <v>102</v>
      </c>
      <c r="I287" t="s">
        <v>605</v>
      </c>
      <c r="J287" t="s">
        <v>76</v>
      </c>
      <c r="L287" t="s">
        <v>76</v>
      </c>
      <c r="M287" t="s">
        <v>1023</v>
      </c>
      <c r="N287" t="s">
        <v>1024</v>
      </c>
      <c r="O287" t="s">
        <v>189</v>
      </c>
      <c r="P287" t="s">
        <v>369</v>
      </c>
      <c r="R287" t="e">
        <f>VLOOKUP(B287,Sheet1!$S$2:$U$39,3,FALSE)</f>
        <v>#N/A</v>
      </c>
    </row>
    <row r="288" spans="1:18" hidden="1" x14ac:dyDescent="0.25">
      <c r="A288" s="6">
        <v>289</v>
      </c>
      <c r="B288" s="6">
        <v>201</v>
      </c>
      <c r="G288" t="s">
        <v>1025</v>
      </c>
      <c r="H288" t="s">
        <v>99</v>
      </c>
      <c r="I288" t="s">
        <v>1026</v>
      </c>
      <c r="J288" t="s">
        <v>76</v>
      </c>
      <c r="L288" t="s">
        <v>76</v>
      </c>
      <c r="M288" t="s">
        <v>1027</v>
      </c>
      <c r="N288" t="s">
        <v>1027</v>
      </c>
      <c r="O288" t="s">
        <v>189</v>
      </c>
      <c r="P288" t="s">
        <v>369</v>
      </c>
      <c r="R288" t="e">
        <f>VLOOKUP(B288,Sheet1!$S$2:$U$39,3,FALSE)</f>
        <v>#N/A</v>
      </c>
    </row>
    <row r="289" spans="1:18" hidden="1" x14ac:dyDescent="0.25">
      <c r="A289" s="6">
        <v>290</v>
      </c>
      <c r="B289" s="6">
        <v>203</v>
      </c>
      <c r="G289" t="s">
        <v>1028</v>
      </c>
      <c r="H289" t="s">
        <v>102</v>
      </c>
      <c r="I289" t="s">
        <v>1029</v>
      </c>
      <c r="J289" t="s">
        <v>76</v>
      </c>
      <c r="L289" t="s">
        <v>76</v>
      </c>
      <c r="M289" t="s">
        <v>1030</v>
      </c>
      <c r="N289" t="s">
        <v>1031</v>
      </c>
      <c r="O289" t="s">
        <v>189</v>
      </c>
      <c r="P289" t="s">
        <v>369</v>
      </c>
      <c r="R289" t="e">
        <f>VLOOKUP(B289,Sheet1!$S$2:$U$39,3,FALSE)</f>
        <v>#N/A</v>
      </c>
    </row>
    <row r="290" spans="1:18" hidden="1" x14ac:dyDescent="0.25">
      <c r="A290" s="6">
        <v>291</v>
      </c>
      <c r="B290" s="6">
        <v>205</v>
      </c>
      <c r="C290" t="s">
        <v>190</v>
      </c>
      <c r="D290" t="s">
        <v>127</v>
      </c>
      <c r="G290" t="s">
        <v>739</v>
      </c>
      <c r="H290" t="s">
        <v>102</v>
      </c>
      <c r="M290" t="s">
        <v>1032</v>
      </c>
      <c r="N290" t="s">
        <v>1032</v>
      </c>
      <c r="O290" t="s">
        <v>189</v>
      </c>
      <c r="P290" t="s">
        <v>369</v>
      </c>
      <c r="R290" t="e">
        <f>VLOOKUP(B290,Sheet1!$S$2:$U$39,3,FALSE)</f>
        <v>#N/A</v>
      </c>
    </row>
    <row r="291" spans="1:18" hidden="1" x14ac:dyDescent="0.25">
      <c r="A291" s="6">
        <v>292</v>
      </c>
      <c r="B291" s="6">
        <v>205</v>
      </c>
      <c r="C291" t="s">
        <v>190</v>
      </c>
      <c r="D291" t="s">
        <v>127</v>
      </c>
      <c r="G291" t="s">
        <v>741</v>
      </c>
      <c r="H291" t="s">
        <v>102</v>
      </c>
      <c r="M291" t="s">
        <v>1032</v>
      </c>
      <c r="N291" t="s">
        <v>1032</v>
      </c>
      <c r="O291" t="s">
        <v>189</v>
      </c>
      <c r="P291" t="s">
        <v>369</v>
      </c>
      <c r="R291" t="e">
        <f>VLOOKUP(B291,Sheet1!$S$2:$U$39,3,FALSE)</f>
        <v>#N/A</v>
      </c>
    </row>
    <row r="292" spans="1:18" hidden="1" x14ac:dyDescent="0.25">
      <c r="A292" s="6">
        <v>293</v>
      </c>
      <c r="B292" s="6">
        <v>205</v>
      </c>
      <c r="G292" t="s">
        <v>744</v>
      </c>
      <c r="H292" t="s">
        <v>102</v>
      </c>
      <c r="M292" t="s">
        <v>1032</v>
      </c>
      <c r="N292" t="s">
        <v>1032</v>
      </c>
      <c r="O292" t="s">
        <v>189</v>
      </c>
      <c r="P292" t="s">
        <v>369</v>
      </c>
      <c r="R292" t="e">
        <f>VLOOKUP(B292,Sheet1!$S$2:$U$39,3,FALSE)</f>
        <v>#N/A</v>
      </c>
    </row>
    <row r="293" spans="1:18" hidden="1" x14ac:dyDescent="0.25">
      <c r="A293" s="6">
        <v>294</v>
      </c>
      <c r="B293" s="6">
        <v>206</v>
      </c>
      <c r="C293" t="s">
        <v>190</v>
      </c>
      <c r="D293" t="s">
        <v>127</v>
      </c>
      <c r="G293" t="s">
        <v>823</v>
      </c>
      <c r="M293" t="s">
        <v>1033</v>
      </c>
      <c r="N293" t="s">
        <v>1033</v>
      </c>
      <c r="R293" t="e">
        <f>VLOOKUP(B293,Sheet1!$S$2:$U$39,3,FALSE)</f>
        <v>#N/A</v>
      </c>
    </row>
    <row r="294" spans="1:18" hidden="1" x14ac:dyDescent="0.25">
      <c r="A294" s="6">
        <v>295</v>
      </c>
      <c r="B294" s="6">
        <v>207</v>
      </c>
      <c r="D294" t="s">
        <v>104</v>
      </c>
      <c r="E294" t="s">
        <v>579</v>
      </c>
      <c r="F294" t="s">
        <v>580</v>
      </c>
      <c r="G294" t="s">
        <v>581</v>
      </c>
      <c r="H294" t="s">
        <v>99</v>
      </c>
      <c r="I294" t="s">
        <v>582</v>
      </c>
      <c r="J294" t="s">
        <v>532</v>
      </c>
      <c r="L294" t="s">
        <v>532</v>
      </c>
      <c r="M294" t="s">
        <v>1034</v>
      </c>
      <c r="N294" t="s">
        <v>1034</v>
      </c>
      <c r="O294" t="s">
        <v>189</v>
      </c>
      <c r="P294" t="s">
        <v>369</v>
      </c>
      <c r="R294" t="e">
        <f>VLOOKUP(B294,Sheet1!$S$2:$U$39,3,FALSE)</f>
        <v>#N/A</v>
      </c>
    </row>
    <row r="295" spans="1:18" hidden="1" x14ac:dyDescent="0.25">
      <c r="A295" s="6">
        <v>296</v>
      </c>
      <c r="B295" s="6">
        <v>207</v>
      </c>
      <c r="G295" t="s">
        <v>584</v>
      </c>
      <c r="H295" t="s">
        <v>99</v>
      </c>
      <c r="I295" t="s">
        <v>585</v>
      </c>
      <c r="J295" t="s">
        <v>532</v>
      </c>
      <c r="L295" t="s">
        <v>532</v>
      </c>
      <c r="M295" t="s">
        <v>1034</v>
      </c>
      <c r="N295" t="s">
        <v>1034</v>
      </c>
      <c r="O295" t="s">
        <v>189</v>
      </c>
      <c r="P295" t="s">
        <v>369</v>
      </c>
      <c r="R295" t="e">
        <f>VLOOKUP(B295,Sheet1!$S$2:$U$39,3,FALSE)</f>
        <v>#N/A</v>
      </c>
    </row>
    <row r="296" spans="1:18" hidden="1" x14ac:dyDescent="0.25">
      <c r="A296" s="6">
        <v>297</v>
      </c>
      <c r="B296" s="6">
        <v>211</v>
      </c>
      <c r="G296" t="s">
        <v>1035</v>
      </c>
      <c r="H296" t="s">
        <v>102</v>
      </c>
      <c r="M296" t="s">
        <v>1036</v>
      </c>
      <c r="N296" t="s">
        <v>1036</v>
      </c>
      <c r="O296" t="s">
        <v>189</v>
      </c>
      <c r="P296" t="s">
        <v>369</v>
      </c>
      <c r="R296" t="e">
        <f>VLOOKUP(B296,Sheet1!$S$2:$U$39,3,FALSE)</f>
        <v>#N/A</v>
      </c>
    </row>
    <row r="297" spans="1:18" hidden="1" x14ac:dyDescent="0.25">
      <c r="A297" s="6">
        <v>298</v>
      </c>
      <c r="B297" s="6">
        <v>211</v>
      </c>
      <c r="G297" t="s">
        <v>1035</v>
      </c>
      <c r="H297" t="s">
        <v>102</v>
      </c>
      <c r="M297" t="s">
        <v>1037</v>
      </c>
      <c r="N297" t="s">
        <v>1037</v>
      </c>
      <c r="O297" t="s">
        <v>189</v>
      </c>
      <c r="P297" t="s">
        <v>369</v>
      </c>
      <c r="R297" t="e">
        <f>VLOOKUP(B297,Sheet1!$S$2:$U$39,3,FALSE)</f>
        <v>#N/A</v>
      </c>
    </row>
    <row r="298" spans="1:18" hidden="1" x14ac:dyDescent="0.25">
      <c r="A298" s="6">
        <v>299</v>
      </c>
      <c r="B298" s="6">
        <v>212</v>
      </c>
      <c r="C298" t="s">
        <v>190</v>
      </c>
      <c r="G298" t="s">
        <v>1038</v>
      </c>
      <c r="H298" t="s">
        <v>99</v>
      </c>
      <c r="I298" t="s">
        <v>775</v>
      </c>
      <c r="J298" t="s">
        <v>76</v>
      </c>
      <c r="L298" t="s">
        <v>76</v>
      </c>
      <c r="M298" t="s">
        <v>1039</v>
      </c>
      <c r="N298" t="s">
        <v>725</v>
      </c>
      <c r="O298" t="s">
        <v>189</v>
      </c>
      <c r="P298" t="s">
        <v>369</v>
      </c>
      <c r="Q298" t="s">
        <v>107</v>
      </c>
      <c r="R298" t="e">
        <f>VLOOKUP(B298,Sheet1!$S$2:$U$39,3,FALSE)</f>
        <v>#N/A</v>
      </c>
    </row>
    <row r="299" spans="1:18" hidden="1" x14ac:dyDescent="0.25">
      <c r="A299" s="6">
        <v>300</v>
      </c>
      <c r="B299" s="6">
        <v>213</v>
      </c>
      <c r="C299" t="s">
        <v>212</v>
      </c>
      <c r="D299" t="s">
        <v>433</v>
      </c>
      <c r="G299" t="s">
        <v>1040</v>
      </c>
      <c r="H299" t="s">
        <v>102</v>
      </c>
      <c r="M299" t="s">
        <v>1041</v>
      </c>
      <c r="N299" t="s">
        <v>1041</v>
      </c>
      <c r="O299" t="s">
        <v>189</v>
      </c>
      <c r="P299" t="s">
        <v>722</v>
      </c>
      <c r="R299" t="e">
        <f>VLOOKUP(B299,Sheet1!$S$2:$U$39,3,FALSE)</f>
        <v>#N/A</v>
      </c>
    </row>
    <row r="300" spans="1:18" hidden="1" x14ac:dyDescent="0.25">
      <c r="A300" s="6">
        <v>301</v>
      </c>
      <c r="B300" s="6">
        <v>214</v>
      </c>
      <c r="C300" t="s">
        <v>190</v>
      </c>
      <c r="D300" t="s">
        <v>127</v>
      </c>
      <c r="G300" t="s">
        <v>1042</v>
      </c>
      <c r="H300" t="s">
        <v>102</v>
      </c>
      <c r="M300" t="s">
        <v>1043</v>
      </c>
      <c r="N300" t="s">
        <v>1043</v>
      </c>
      <c r="O300" t="s">
        <v>189</v>
      </c>
      <c r="P300" t="s">
        <v>369</v>
      </c>
      <c r="R300" t="e">
        <f>VLOOKUP(B300,Sheet1!$S$2:$U$39,3,FALSE)</f>
        <v>#N/A</v>
      </c>
    </row>
    <row r="301" spans="1:18" hidden="1" x14ac:dyDescent="0.25">
      <c r="A301" s="6">
        <v>302</v>
      </c>
      <c r="B301" s="6">
        <v>216</v>
      </c>
      <c r="D301" t="s">
        <v>133</v>
      </c>
      <c r="E301" t="s">
        <v>937</v>
      </c>
      <c r="F301" t="s">
        <v>938</v>
      </c>
      <c r="G301" t="s">
        <v>1044</v>
      </c>
      <c r="H301" t="s">
        <v>99</v>
      </c>
      <c r="I301" t="s">
        <v>940</v>
      </c>
      <c r="J301" t="s">
        <v>408</v>
      </c>
      <c r="L301" t="s">
        <v>409</v>
      </c>
      <c r="M301" t="s">
        <v>1045</v>
      </c>
      <c r="N301" t="s">
        <v>1045</v>
      </c>
      <c r="O301" t="s">
        <v>189</v>
      </c>
      <c r="P301" t="s">
        <v>369</v>
      </c>
      <c r="Q301" t="s">
        <v>107</v>
      </c>
      <c r="R301" t="e">
        <f>VLOOKUP(B301,Sheet1!$S$2:$U$39,3,FALSE)</f>
        <v>#N/A</v>
      </c>
    </row>
    <row r="302" spans="1:18" hidden="1" x14ac:dyDescent="0.25">
      <c r="A302" s="6">
        <v>303</v>
      </c>
      <c r="B302" s="6">
        <v>216</v>
      </c>
      <c r="D302" t="s">
        <v>133</v>
      </c>
      <c r="E302" t="s">
        <v>942</v>
      </c>
      <c r="F302" t="s">
        <v>943</v>
      </c>
      <c r="G302" t="s">
        <v>1046</v>
      </c>
      <c r="H302" t="s">
        <v>99</v>
      </c>
      <c r="I302" t="s">
        <v>945</v>
      </c>
      <c r="J302" t="s">
        <v>408</v>
      </c>
      <c r="L302" t="s">
        <v>409</v>
      </c>
      <c r="M302" t="s">
        <v>1047</v>
      </c>
      <c r="N302" t="s">
        <v>1047</v>
      </c>
      <c r="O302" t="s">
        <v>189</v>
      </c>
      <c r="P302" t="s">
        <v>369</v>
      </c>
      <c r="Q302" t="s">
        <v>107</v>
      </c>
      <c r="R302" t="e">
        <f>VLOOKUP(B302,Sheet1!$S$2:$U$39,3,FALSE)</f>
        <v>#N/A</v>
      </c>
    </row>
    <row r="303" spans="1:18" hidden="1" x14ac:dyDescent="0.25">
      <c r="A303" s="6">
        <v>304</v>
      </c>
      <c r="B303" s="6">
        <v>216</v>
      </c>
      <c r="D303" t="s">
        <v>133</v>
      </c>
      <c r="E303" t="s">
        <v>946</v>
      </c>
      <c r="F303" t="s">
        <v>947</v>
      </c>
      <c r="G303" t="s">
        <v>1048</v>
      </c>
      <c r="H303" t="s">
        <v>99</v>
      </c>
      <c r="I303" t="s">
        <v>948</v>
      </c>
      <c r="J303" t="s">
        <v>408</v>
      </c>
      <c r="L303" t="s">
        <v>409</v>
      </c>
      <c r="M303" t="s">
        <v>1047</v>
      </c>
      <c r="N303" t="s">
        <v>1047</v>
      </c>
      <c r="O303" t="s">
        <v>189</v>
      </c>
      <c r="P303" t="s">
        <v>369</v>
      </c>
      <c r="Q303" t="s">
        <v>107</v>
      </c>
      <c r="R303" t="e">
        <f>VLOOKUP(B303,Sheet1!$S$2:$U$39,3,FALSE)</f>
        <v>#N/A</v>
      </c>
    </row>
    <row r="304" spans="1:18" hidden="1" x14ac:dyDescent="0.25">
      <c r="A304" s="6">
        <v>305</v>
      </c>
      <c r="B304" s="6">
        <v>216</v>
      </c>
      <c r="D304" t="s">
        <v>133</v>
      </c>
      <c r="E304" t="s">
        <v>946</v>
      </c>
      <c r="F304" t="s">
        <v>947</v>
      </c>
      <c r="G304" t="s">
        <v>1049</v>
      </c>
      <c r="H304" t="s">
        <v>99</v>
      </c>
      <c r="I304" t="s">
        <v>948</v>
      </c>
      <c r="J304" t="s">
        <v>408</v>
      </c>
      <c r="L304" t="s">
        <v>409</v>
      </c>
      <c r="M304" t="s">
        <v>1047</v>
      </c>
      <c r="N304" t="s">
        <v>1047</v>
      </c>
      <c r="O304" t="s">
        <v>189</v>
      </c>
      <c r="P304" t="s">
        <v>369</v>
      </c>
      <c r="Q304" t="s">
        <v>107</v>
      </c>
      <c r="R304" t="e">
        <f>VLOOKUP(B304,Sheet1!$S$2:$U$39,3,FALSE)</f>
        <v>#N/A</v>
      </c>
    </row>
    <row r="305" spans="1:18" hidden="1" x14ac:dyDescent="0.25">
      <c r="A305" s="6">
        <v>306</v>
      </c>
      <c r="B305" s="6">
        <v>216</v>
      </c>
      <c r="D305" t="s">
        <v>133</v>
      </c>
      <c r="E305" t="s">
        <v>946</v>
      </c>
      <c r="F305" t="s">
        <v>947</v>
      </c>
      <c r="G305" t="s">
        <v>1050</v>
      </c>
      <c r="H305" t="s">
        <v>99</v>
      </c>
      <c r="I305" t="s">
        <v>948</v>
      </c>
      <c r="J305" t="s">
        <v>408</v>
      </c>
      <c r="L305" t="s">
        <v>409</v>
      </c>
      <c r="M305" t="s">
        <v>1051</v>
      </c>
      <c r="N305" t="s">
        <v>1051</v>
      </c>
      <c r="O305" t="s">
        <v>189</v>
      </c>
      <c r="P305" t="s">
        <v>369</v>
      </c>
      <c r="Q305" t="s">
        <v>107</v>
      </c>
      <c r="R305" t="e">
        <f>VLOOKUP(B305,Sheet1!$S$2:$U$39,3,FALSE)</f>
        <v>#N/A</v>
      </c>
    </row>
    <row r="306" spans="1:18" hidden="1" x14ac:dyDescent="0.25">
      <c r="A306" s="6">
        <v>307</v>
      </c>
      <c r="B306" s="6">
        <v>216</v>
      </c>
      <c r="D306" t="s">
        <v>133</v>
      </c>
      <c r="E306" t="s">
        <v>946</v>
      </c>
      <c r="F306" t="s">
        <v>947</v>
      </c>
      <c r="G306" t="s">
        <v>1052</v>
      </c>
      <c r="H306" t="s">
        <v>99</v>
      </c>
      <c r="I306" t="s">
        <v>948</v>
      </c>
      <c r="J306" t="s">
        <v>408</v>
      </c>
      <c r="L306" t="s">
        <v>409</v>
      </c>
      <c r="M306" t="s">
        <v>1051</v>
      </c>
      <c r="N306" t="s">
        <v>1051</v>
      </c>
      <c r="O306" t="s">
        <v>189</v>
      </c>
      <c r="P306" t="s">
        <v>369</v>
      </c>
      <c r="Q306" t="s">
        <v>107</v>
      </c>
      <c r="R306" t="e">
        <f>VLOOKUP(B306,Sheet1!$S$2:$U$39,3,FALSE)</f>
        <v>#N/A</v>
      </c>
    </row>
    <row r="307" spans="1:18" hidden="1" x14ac:dyDescent="0.25">
      <c r="A307" s="6">
        <v>308</v>
      </c>
      <c r="B307" s="6">
        <v>217</v>
      </c>
      <c r="D307" t="s">
        <v>133</v>
      </c>
      <c r="E307" t="s">
        <v>937</v>
      </c>
      <c r="F307" t="s">
        <v>938</v>
      </c>
      <c r="G307" t="s">
        <v>1053</v>
      </c>
      <c r="H307" t="s">
        <v>99</v>
      </c>
      <c r="I307" t="s">
        <v>940</v>
      </c>
      <c r="J307" t="s">
        <v>408</v>
      </c>
      <c r="L307" t="s">
        <v>409</v>
      </c>
      <c r="M307" t="s">
        <v>1054</v>
      </c>
      <c r="N307" t="s">
        <v>1054</v>
      </c>
      <c r="O307" t="s">
        <v>189</v>
      </c>
      <c r="P307" t="s">
        <v>369</v>
      </c>
      <c r="Q307" t="s">
        <v>107</v>
      </c>
      <c r="R307" t="e">
        <f>VLOOKUP(B307,Sheet1!$S$2:$U$39,3,FALSE)</f>
        <v>#N/A</v>
      </c>
    </row>
    <row r="308" spans="1:18" hidden="1" x14ac:dyDescent="0.25">
      <c r="A308" s="6">
        <v>309</v>
      </c>
      <c r="B308" s="6">
        <v>217</v>
      </c>
      <c r="D308" t="s">
        <v>133</v>
      </c>
      <c r="E308" t="s">
        <v>1055</v>
      </c>
      <c r="F308" t="s">
        <v>1056</v>
      </c>
      <c r="G308" t="s">
        <v>1057</v>
      </c>
      <c r="H308" t="s">
        <v>99</v>
      </c>
      <c r="I308" t="s">
        <v>1058</v>
      </c>
      <c r="J308" t="s">
        <v>408</v>
      </c>
      <c r="L308" t="s">
        <v>409</v>
      </c>
      <c r="M308" t="s">
        <v>1054</v>
      </c>
      <c r="N308" t="s">
        <v>1054</v>
      </c>
      <c r="O308" t="s">
        <v>189</v>
      </c>
      <c r="P308" t="s">
        <v>369</v>
      </c>
      <c r="Q308" t="s">
        <v>107</v>
      </c>
      <c r="R308" t="e">
        <f>VLOOKUP(B308,Sheet1!$S$2:$U$39,3,FALSE)</f>
        <v>#N/A</v>
      </c>
    </row>
    <row r="309" spans="1:18" hidden="1" x14ac:dyDescent="0.25">
      <c r="A309" s="6">
        <v>310</v>
      </c>
      <c r="B309" s="6">
        <v>217</v>
      </c>
      <c r="D309" t="s">
        <v>133</v>
      </c>
      <c r="E309" t="s">
        <v>942</v>
      </c>
      <c r="F309" t="s">
        <v>943</v>
      </c>
      <c r="G309" t="s">
        <v>1059</v>
      </c>
      <c r="H309" t="s">
        <v>99</v>
      </c>
      <c r="I309" t="s">
        <v>945</v>
      </c>
      <c r="J309" t="s">
        <v>408</v>
      </c>
      <c r="L309" t="s">
        <v>409</v>
      </c>
      <c r="M309" t="s">
        <v>1054</v>
      </c>
      <c r="N309" t="s">
        <v>1054</v>
      </c>
      <c r="O309" t="s">
        <v>189</v>
      </c>
      <c r="P309" t="s">
        <v>369</v>
      </c>
      <c r="Q309" t="s">
        <v>107</v>
      </c>
      <c r="R309" t="e">
        <f>VLOOKUP(B309,Sheet1!$S$2:$U$39,3,FALSE)</f>
        <v>#N/A</v>
      </c>
    </row>
    <row r="310" spans="1:18" hidden="1" x14ac:dyDescent="0.25">
      <c r="A310" s="6">
        <v>311</v>
      </c>
      <c r="B310" s="6">
        <v>217</v>
      </c>
      <c r="D310" t="s">
        <v>133</v>
      </c>
      <c r="E310" t="s">
        <v>942</v>
      </c>
      <c r="F310" t="s">
        <v>943</v>
      </c>
      <c r="G310" t="s">
        <v>805</v>
      </c>
      <c r="H310" t="s">
        <v>99</v>
      </c>
      <c r="I310" t="s">
        <v>1060</v>
      </c>
      <c r="J310" t="s">
        <v>408</v>
      </c>
      <c r="L310" t="s">
        <v>409</v>
      </c>
      <c r="M310" t="s">
        <v>1061</v>
      </c>
      <c r="N310" t="s">
        <v>1061</v>
      </c>
      <c r="O310" t="s">
        <v>189</v>
      </c>
      <c r="P310" t="s">
        <v>369</v>
      </c>
      <c r="Q310" t="s">
        <v>107</v>
      </c>
      <c r="R310" t="e">
        <f>VLOOKUP(B310,Sheet1!$S$2:$U$39,3,FALSE)</f>
        <v>#N/A</v>
      </c>
    </row>
    <row r="311" spans="1:18" hidden="1" x14ac:dyDescent="0.25">
      <c r="A311" s="6">
        <v>312</v>
      </c>
      <c r="B311" s="6">
        <v>218</v>
      </c>
      <c r="D311" t="s">
        <v>133</v>
      </c>
      <c r="E311" t="s">
        <v>937</v>
      </c>
      <c r="F311" t="s">
        <v>938</v>
      </c>
      <c r="G311" t="s">
        <v>1053</v>
      </c>
      <c r="H311" t="s">
        <v>99</v>
      </c>
      <c r="I311" t="s">
        <v>940</v>
      </c>
      <c r="J311" t="s">
        <v>408</v>
      </c>
      <c r="L311" t="s">
        <v>409</v>
      </c>
      <c r="M311" t="s">
        <v>1062</v>
      </c>
      <c r="N311" t="s">
        <v>1062</v>
      </c>
      <c r="O311" t="s">
        <v>189</v>
      </c>
      <c r="P311" t="s">
        <v>369</v>
      </c>
      <c r="Q311" t="s">
        <v>107</v>
      </c>
      <c r="R311" t="e">
        <f>VLOOKUP(B311,Sheet1!$S$2:$U$39,3,FALSE)</f>
        <v>#N/A</v>
      </c>
    </row>
    <row r="312" spans="1:18" hidden="1" x14ac:dyDescent="0.25">
      <c r="A312" s="6">
        <v>313</v>
      </c>
      <c r="B312" s="6">
        <v>218</v>
      </c>
      <c r="D312" t="s">
        <v>133</v>
      </c>
      <c r="E312" t="s">
        <v>1055</v>
      </c>
      <c r="F312" t="s">
        <v>1056</v>
      </c>
      <c r="G312" t="s">
        <v>1057</v>
      </c>
      <c r="H312" t="s">
        <v>99</v>
      </c>
      <c r="I312" t="s">
        <v>1058</v>
      </c>
      <c r="J312" t="s">
        <v>408</v>
      </c>
      <c r="L312" t="s">
        <v>409</v>
      </c>
      <c r="M312" t="s">
        <v>1062</v>
      </c>
      <c r="N312" t="s">
        <v>1062</v>
      </c>
      <c r="O312" t="s">
        <v>189</v>
      </c>
      <c r="P312" t="s">
        <v>369</v>
      </c>
      <c r="Q312" t="s">
        <v>107</v>
      </c>
      <c r="R312" t="e">
        <f>VLOOKUP(B312,Sheet1!$S$2:$U$39,3,FALSE)</f>
        <v>#N/A</v>
      </c>
    </row>
    <row r="313" spans="1:18" hidden="1" x14ac:dyDescent="0.25">
      <c r="A313" s="6">
        <v>314</v>
      </c>
      <c r="B313" s="6">
        <v>218</v>
      </c>
      <c r="D313" t="s">
        <v>133</v>
      </c>
      <c r="E313" t="s">
        <v>942</v>
      </c>
      <c r="F313" t="s">
        <v>943</v>
      </c>
      <c r="G313" t="s">
        <v>1059</v>
      </c>
      <c r="H313" t="s">
        <v>99</v>
      </c>
      <c r="I313" t="s">
        <v>945</v>
      </c>
      <c r="J313" t="s">
        <v>408</v>
      </c>
      <c r="L313" t="s">
        <v>409</v>
      </c>
      <c r="M313" t="s">
        <v>1063</v>
      </c>
      <c r="N313" t="s">
        <v>1063</v>
      </c>
      <c r="O313" t="s">
        <v>189</v>
      </c>
      <c r="P313" t="s">
        <v>369</v>
      </c>
      <c r="Q313" t="s">
        <v>107</v>
      </c>
      <c r="R313" t="e">
        <f>VLOOKUP(B313,Sheet1!$S$2:$U$39,3,FALSE)</f>
        <v>#N/A</v>
      </c>
    </row>
    <row r="314" spans="1:18" hidden="1" x14ac:dyDescent="0.25">
      <c r="A314" s="6">
        <v>315</v>
      </c>
      <c r="B314" s="6">
        <v>218</v>
      </c>
      <c r="D314" t="s">
        <v>133</v>
      </c>
      <c r="E314" t="s">
        <v>942</v>
      </c>
      <c r="F314" t="s">
        <v>943</v>
      </c>
      <c r="G314" t="s">
        <v>1064</v>
      </c>
      <c r="H314" t="s">
        <v>99</v>
      </c>
      <c r="I314" t="s">
        <v>1060</v>
      </c>
      <c r="J314" t="s">
        <v>408</v>
      </c>
      <c r="L314" t="s">
        <v>409</v>
      </c>
      <c r="M314" t="s">
        <v>1063</v>
      </c>
      <c r="N314" t="s">
        <v>1063</v>
      </c>
      <c r="O314" t="s">
        <v>189</v>
      </c>
      <c r="P314" t="s">
        <v>369</v>
      </c>
      <c r="Q314" t="s">
        <v>107</v>
      </c>
      <c r="R314" t="e">
        <f>VLOOKUP(B314,Sheet1!$S$2:$U$39,3,FALSE)</f>
        <v>#N/A</v>
      </c>
    </row>
    <row r="315" spans="1:18" hidden="1" x14ac:dyDescent="0.25">
      <c r="A315" s="6">
        <v>316</v>
      </c>
      <c r="B315" s="6">
        <v>219</v>
      </c>
      <c r="C315" t="s">
        <v>647</v>
      </c>
      <c r="D315" t="s">
        <v>133</v>
      </c>
      <c r="G315" t="s">
        <v>648</v>
      </c>
      <c r="M315" t="s">
        <v>1065</v>
      </c>
      <c r="N315" t="s">
        <v>1065</v>
      </c>
      <c r="R315" t="e">
        <f>VLOOKUP(B315,Sheet1!$S$2:$U$39,3,FALSE)</f>
        <v>#N/A</v>
      </c>
    </row>
    <row r="316" spans="1:18" hidden="1" x14ac:dyDescent="0.25">
      <c r="A316" s="6">
        <v>317</v>
      </c>
      <c r="B316" s="6">
        <v>219</v>
      </c>
      <c r="C316" t="s">
        <v>647</v>
      </c>
      <c r="D316" t="s">
        <v>133</v>
      </c>
      <c r="G316" t="s">
        <v>650</v>
      </c>
      <c r="M316" t="s">
        <v>1065</v>
      </c>
      <c r="N316" t="s">
        <v>1065</v>
      </c>
      <c r="R316" t="e">
        <f>VLOOKUP(B316,Sheet1!$S$2:$U$39,3,FALSE)</f>
        <v>#N/A</v>
      </c>
    </row>
    <row r="317" spans="1:18" hidden="1" x14ac:dyDescent="0.25">
      <c r="A317" s="6">
        <v>318</v>
      </c>
      <c r="B317" s="6">
        <v>220</v>
      </c>
      <c r="C317" t="s">
        <v>647</v>
      </c>
      <c r="D317" t="s">
        <v>133</v>
      </c>
      <c r="G317" t="s">
        <v>648</v>
      </c>
      <c r="M317" t="s">
        <v>1066</v>
      </c>
      <c r="N317" t="s">
        <v>1066</v>
      </c>
      <c r="R317" t="e">
        <f>VLOOKUP(B317,Sheet1!$S$2:$U$39,3,FALSE)</f>
        <v>#N/A</v>
      </c>
    </row>
    <row r="318" spans="1:18" hidden="1" x14ac:dyDescent="0.25">
      <c r="A318" s="6">
        <v>319</v>
      </c>
      <c r="B318" s="6">
        <v>220</v>
      </c>
      <c r="C318" t="s">
        <v>647</v>
      </c>
      <c r="D318" t="s">
        <v>133</v>
      </c>
      <c r="G318" t="s">
        <v>650</v>
      </c>
      <c r="M318" t="s">
        <v>1066</v>
      </c>
      <c r="N318" t="s">
        <v>1066</v>
      </c>
      <c r="R318" t="e">
        <f>VLOOKUP(B318,Sheet1!$S$2:$U$39,3,FALSE)</f>
        <v>#N/A</v>
      </c>
    </row>
    <row r="319" spans="1:18" hidden="1" x14ac:dyDescent="0.25">
      <c r="A319" s="6">
        <v>320</v>
      </c>
      <c r="B319" s="6">
        <v>221</v>
      </c>
      <c r="C319" t="s">
        <v>1067</v>
      </c>
      <c r="D319" t="s">
        <v>133</v>
      </c>
      <c r="E319" t="s">
        <v>1068</v>
      </c>
      <c r="F319" t="s">
        <v>1069</v>
      </c>
      <c r="G319" t="s">
        <v>1070</v>
      </c>
      <c r="H319" t="s">
        <v>99</v>
      </c>
      <c r="I319" t="s">
        <v>1071</v>
      </c>
      <c r="J319" t="s">
        <v>367</v>
      </c>
      <c r="L319" t="s">
        <v>367</v>
      </c>
      <c r="M319" t="s">
        <v>1072</v>
      </c>
      <c r="N319" t="s">
        <v>1072</v>
      </c>
      <c r="O319" t="s">
        <v>189</v>
      </c>
      <c r="P319" t="s">
        <v>369</v>
      </c>
      <c r="Q319" t="s">
        <v>107</v>
      </c>
      <c r="R319" t="e">
        <f>VLOOKUP(B319,Sheet1!$S$2:$U$39,3,FALSE)</f>
        <v>#N/A</v>
      </c>
    </row>
    <row r="320" spans="1:18" hidden="1" x14ac:dyDescent="0.25">
      <c r="A320" s="6">
        <v>321</v>
      </c>
      <c r="B320" s="6">
        <v>221</v>
      </c>
      <c r="C320" t="s">
        <v>1073</v>
      </c>
      <c r="D320" t="s">
        <v>133</v>
      </c>
      <c r="E320" t="s">
        <v>1074</v>
      </c>
      <c r="F320" t="s">
        <v>1075</v>
      </c>
      <c r="G320" t="s">
        <v>1076</v>
      </c>
      <c r="H320" t="s">
        <v>99</v>
      </c>
      <c r="I320" t="s">
        <v>1077</v>
      </c>
      <c r="J320" t="s">
        <v>367</v>
      </c>
      <c r="L320" t="s">
        <v>367</v>
      </c>
      <c r="M320" t="s">
        <v>1078</v>
      </c>
      <c r="N320" t="s">
        <v>1078</v>
      </c>
      <c r="O320" t="s">
        <v>189</v>
      </c>
      <c r="P320" t="s">
        <v>369</v>
      </c>
      <c r="Q320" t="s">
        <v>107</v>
      </c>
      <c r="R320" t="e">
        <f>VLOOKUP(B320,Sheet1!$S$2:$U$39,3,FALSE)</f>
        <v>#N/A</v>
      </c>
    </row>
    <row r="321" spans="1:18" hidden="1" x14ac:dyDescent="0.25">
      <c r="A321" s="6">
        <v>322</v>
      </c>
      <c r="B321" s="6">
        <v>221</v>
      </c>
      <c r="C321" t="s">
        <v>192</v>
      </c>
      <c r="D321" t="s">
        <v>133</v>
      </c>
      <c r="E321" t="s">
        <v>1079</v>
      </c>
      <c r="F321" t="s">
        <v>1080</v>
      </c>
      <c r="G321" t="s">
        <v>1081</v>
      </c>
      <c r="H321" t="s">
        <v>99</v>
      </c>
      <c r="I321" t="s">
        <v>1082</v>
      </c>
      <c r="J321" t="s">
        <v>367</v>
      </c>
      <c r="L321" t="s">
        <v>367</v>
      </c>
      <c r="M321" t="s">
        <v>1078</v>
      </c>
      <c r="N321" t="s">
        <v>1078</v>
      </c>
      <c r="O321" t="s">
        <v>189</v>
      </c>
      <c r="P321" t="s">
        <v>369</v>
      </c>
      <c r="R321" t="e">
        <f>VLOOKUP(B321,Sheet1!$S$2:$U$39,3,FALSE)</f>
        <v>#N/A</v>
      </c>
    </row>
    <row r="322" spans="1:18" hidden="1" x14ac:dyDescent="0.25">
      <c r="A322" s="6">
        <v>323</v>
      </c>
      <c r="B322" s="6">
        <v>221</v>
      </c>
      <c r="C322" t="s">
        <v>1083</v>
      </c>
      <c r="D322" t="s">
        <v>133</v>
      </c>
      <c r="E322" t="s">
        <v>1084</v>
      </c>
      <c r="F322" t="s">
        <v>1085</v>
      </c>
      <c r="G322" t="s">
        <v>1086</v>
      </c>
      <c r="H322" t="s">
        <v>99</v>
      </c>
      <c r="I322" t="s">
        <v>1087</v>
      </c>
      <c r="J322" t="s">
        <v>367</v>
      </c>
      <c r="L322" t="s">
        <v>367</v>
      </c>
      <c r="M322" t="s">
        <v>1078</v>
      </c>
      <c r="N322" t="s">
        <v>1078</v>
      </c>
      <c r="O322" t="s">
        <v>189</v>
      </c>
      <c r="P322" t="s">
        <v>369</v>
      </c>
      <c r="R322" t="e">
        <f>VLOOKUP(B322,Sheet1!$S$2:$U$39,3,FALSE)</f>
        <v>#N/A</v>
      </c>
    </row>
    <row r="323" spans="1:18" hidden="1" x14ac:dyDescent="0.25">
      <c r="A323" s="6">
        <v>324</v>
      </c>
      <c r="B323" s="6">
        <v>221</v>
      </c>
      <c r="C323" t="s">
        <v>1088</v>
      </c>
      <c r="D323" t="s">
        <v>133</v>
      </c>
      <c r="E323" t="s">
        <v>1089</v>
      </c>
      <c r="F323" t="s">
        <v>1090</v>
      </c>
      <c r="G323" t="s">
        <v>1091</v>
      </c>
      <c r="H323" t="s">
        <v>99</v>
      </c>
      <c r="I323" t="s">
        <v>1092</v>
      </c>
      <c r="J323" t="s">
        <v>367</v>
      </c>
      <c r="L323" t="s">
        <v>367</v>
      </c>
      <c r="M323" t="s">
        <v>1093</v>
      </c>
      <c r="N323" t="s">
        <v>1093</v>
      </c>
      <c r="O323" t="s">
        <v>189</v>
      </c>
      <c r="P323" t="s">
        <v>369</v>
      </c>
      <c r="R323" t="e">
        <f>VLOOKUP(B323,Sheet1!$S$2:$U$39,3,FALSE)</f>
        <v>#N/A</v>
      </c>
    </row>
    <row r="324" spans="1:18" hidden="1" x14ac:dyDescent="0.25">
      <c r="A324" s="6">
        <v>325</v>
      </c>
      <c r="B324" s="6">
        <v>221</v>
      </c>
      <c r="C324" t="s">
        <v>1094</v>
      </c>
      <c r="D324" t="s">
        <v>133</v>
      </c>
      <c r="E324" t="s">
        <v>1095</v>
      </c>
      <c r="F324" t="s">
        <v>1096</v>
      </c>
      <c r="G324" t="s">
        <v>1097</v>
      </c>
      <c r="H324" t="s">
        <v>99</v>
      </c>
      <c r="I324" t="s">
        <v>1098</v>
      </c>
      <c r="J324" t="s">
        <v>367</v>
      </c>
      <c r="L324" t="s">
        <v>367</v>
      </c>
      <c r="M324" t="s">
        <v>1093</v>
      </c>
      <c r="N324" t="s">
        <v>1093</v>
      </c>
      <c r="O324" t="s">
        <v>189</v>
      </c>
      <c r="P324" t="s">
        <v>369</v>
      </c>
      <c r="R324" t="e">
        <f>VLOOKUP(B324,Sheet1!$S$2:$U$39,3,FALSE)</f>
        <v>#N/A</v>
      </c>
    </row>
    <row r="325" spans="1:18" hidden="1" x14ac:dyDescent="0.25">
      <c r="A325" s="6">
        <v>326</v>
      </c>
      <c r="B325" s="6">
        <v>221</v>
      </c>
      <c r="C325" t="s">
        <v>228</v>
      </c>
      <c r="D325" t="s">
        <v>133</v>
      </c>
      <c r="E325" t="s">
        <v>1099</v>
      </c>
      <c r="F325" t="s">
        <v>1100</v>
      </c>
      <c r="G325" t="s">
        <v>1101</v>
      </c>
      <c r="H325" t="s">
        <v>99</v>
      </c>
      <c r="I325" t="s">
        <v>1102</v>
      </c>
      <c r="J325" t="s">
        <v>367</v>
      </c>
      <c r="L325" t="s">
        <v>367</v>
      </c>
      <c r="M325" t="s">
        <v>1093</v>
      </c>
      <c r="N325" t="s">
        <v>1093</v>
      </c>
      <c r="O325" t="s">
        <v>189</v>
      </c>
      <c r="P325" t="s">
        <v>369</v>
      </c>
      <c r="R325" t="e">
        <f>VLOOKUP(B325,Sheet1!$S$2:$U$39,3,FALSE)</f>
        <v>#N/A</v>
      </c>
    </row>
    <row r="326" spans="1:18" hidden="1" x14ac:dyDescent="0.25">
      <c r="A326" s="6">
        <v>327</v>
      </c>
      <c r="B326" s="6">
        <v>221</v>
      </c>
      <c r="C326" t="s">
        <v>1103</v>
      </c>
      <c r="D326" t="s">
        <v>133</v>
      </c>
      <c r="E326" t="s">
        <v>1104</v>
      </c>
      <c r="F326" t="s">
        <v>1105</v>
      </c>
      <c r="G326" t="s">
        <v>1106</v>
      </c>
      <c r="H326" t="s">
        <v>99</v>
      </c>
      <c r="I326" t="s">
        <v>1107</v>
      </c>
      <c r="J326" t="s">
        <v>367</v>
      </c>
      <c r="L326" t="s">
        <v>367</v>
      </c>
      <c r="M326" t="s">
        <v>1093</v>
      </c>
      <c r="N326" t="s">
        <v>1093</v>
      </c>
      <c r="O326" t="s">
        <v>189</v>
      </c>
      <c r="P326" t="s">
        <v>369</v>
      </c>
      <c r="R326" t="e">
        <f>VLOOKUP(B326,Sheet1!$S$2:$U$39,3,FALSE)</f>
        <v>#N/A</v>
      </c>
    </row>
    <row r="327" spans="1:18" hidden="1" x14ac:dyDescent="0.25">
      <c r="A327" s="6">
        <v>328</v>
      </c>
      <c r="B327" s="6">
        <v>221</v>
      </c>
      <c r="C327" t="s">
        <v>1108</v>
      </c>
      <c r="D327" t="s">
        <v>133</v>
      </c>
      <c r="E327" t="s">
        <v>1109</v>
      </c>
      <c r="F327" t="s">
        <v>1110</v>
      </c>
      <c r="G327" t="s">
        <v>1111</v>
      </c>
      <c r="H327" t="s">
        <v>99</v>
      </c>
      <c r="I327" t="s">
        <v>1112</v>
      </c>
      <c r="J327" t="s">
        <v>367</v>
      </c>
      <c r="L327" t="s">
        <v>367</v>
      </c>
      <c r="M327" t="s">
        <v>1113</v>
      </c>
      <c r="N327" t="s">
        <v>1113</v>
      </c>
      <c r="O327" t="s">
        <v>189</v>
      </c>
      <c r="P327" t="s">
        <v>369</v>
      </c>
      <c r="R327" t="e">
        <f>VLOOKUP(B327,Sheet1!$S$2:$U$39,3,FALSE)</f>
        <v>#N/A</v>
      </c>
    </row>
    <row r="328" spans="1:18" hidden="1" x14ac:dyDescent="0.25">
      <c r="A328" s="6">
        <v>329</v>
      </c>
      <c r="B328" s="6">
        <v>221</v>
      </c>
      <c r="C328" t="s">
        <v>1114</v>
      </c>
      <c r="D328" t="s">
        <v>133</v>
      </c>
      <c r="E328" t="s">
        <v>1115</v>
      </c>
      <c r="F328" t="s">
        <v>1116</v>
      </c>
      <c r="G328" t="s">
        <v>1117</v>
      </c>
      <c r="H328" t="s">
        <v>99</v>
      </c>
      <c r="I328" t="s">
        <v>1118</v>
      </c>
      <c r="J328" t="s">
        <v>367</v>
      </c>
      <c r="L328" t="s">
        <v>367</v>
      </c>
      <c r="M328" t="s">
        <v>1113</v>
      </c>
      <c r="N328" t="s">
        <v>1113</v>
      </c>
      <c r="O328" t="s">
        <v>189</v>
      </c>
      <c r="P328" t="s">
        <v>369</v>
      </c>
      <c r="R328" t="e">
        <f>VLOOKUP(B328,Sheet1!$S$2:$U$39,3,FALSE)</f>
        <v>#N/A</v>
      </c>
    </row>
    <row r="329" spans="1:18" hidden="1" x14ac:dyDescent="0.25">
      <c r="A329" s="6">
        <v>330</v>
      </c>
      <c r="B329" s="6">
        <v>221</v>
      </c>
      <c r="C329" t="s">
        <v>1119</v>
      </c>
      <c r="D329" t="s">
        <v>133</v>
      </c>
      <c r="E329" t="s">
        <v>1120</v>
      </c>
      <c r="F329" t="s">
        <v>1121</v>
      </c>
      <c r="G329" t="s">
        <v>1122</v>
      </c>
      <c r="H329" t="s">
        <v>99</v>
      </c>
      <c r="I329" t="s">
        <v>1123</v>
      </c>
      <c r="J329" t="s">
        <v>367</v>
      </c>
      <c r="L329" t="s">
        <v>367</v>
      </c>
      <c r="M329" t="s">
        <v>1113</v>
      </c>
      <c r="N329" t="s">
        <v>1113</v>
      </c>
      <c r="O329" t="s">
        <v>189</v>
      </c>
      <c r="P329" t="s">
        <v>369</v>
      </c>
      <c r="R329" t="e">
        <f>VLOOKUP(B329,Sheet1!$S$2:$U$39,3,FALSE)</f>
        <v>#N/A</v>
      </c>
    </row>
    <row r="330" spans="1:18" hidden="1" x14ac:dyDescent="0.25">
      <c r="A330" s="6">
        <v>331</v>
      </c>
      <c r="B330" s="6">
        <v>221</v>
      </c>
      <c r="C330" t="s">
        <v>1124</v>
      </c>
      <c r="D330" t="s">
        <v>133</v>
      </c>
      <c r="E330" t="s">
        <v>1125</v>
      </c>
      <c r="F330" t="s">
        <v>1126</v>
      </c>
      <c r="G330" t="s">
        <v>1127</v>
      </c>
      <c r="H330" t="s">
        <v>99</v>
      </c>
      <c r="I330" t="s">
        <v>1128</v>
      </c>
      <c r="J330" t="s">
        <v>367</v>
      </c>
      <c r="L330" t="s">
        <v>367</v>
      </c>
      <c r="M330" t="s">
        <v>1129</v>
      </c>
      <c r="N330" t="s">
        <v>1129</v>
      </c>
      <c r="O330" t="s">
        <v>189</v>
      </c>
      <c r="P330" t="s">
        <v>369</v>
      </c>
      <c r="R330" t="e">
        <f>VLOOKUP(B330,Sheet1!$S$2:$U$39,3,FALSE)</f>
        <v>#N/A</v>
      </c>
    </row>
    <row r="331" spans="1:18" hidden="1" x14ac:dyDescent="0.25">
      <c r="A331" s="6">
        <v>332</v>
      </c>
      <c r="B331" s="6">
        <v>221</v>
      </c>
      <c r="C331" t="s">
        <v>1130</v>
      </c>
      <c r="D331" t="s">
        <v>104</v>
      </c>
      <c r="E331" t="s">
        <v>1131</v>
      </c>
      <c r="F331" t="s">
        <v>1132</v>
      </c>
      <c r="G331" t="s">
        <v>1133</v>
      </c>
      <c r="H331" t="s">
        <v>99</v>
      </c>
      <c r="I331" t="s">
        <v>1134</v>
      </c>
      <c r="J331" t="s">
        <v>367</v>
      </c>
      <c r="L331" t="s">
        <v>367</v>
      </c>
      <c r="M331" t="s">
        <v>1129</v>
      </c>
      <c r="N331" t="s">
        <v>1129</v>
      </c>
      <c r="O331" t="s">
        <v>189</v>
      </c>
      <c r="P331" t="s">
        <v>369</v>
      </c>
      <c r="R331" t="e">
        <f>VLOOKUP(B331,Sheet1!$S$2:$U$39,3,FALSE)</f>
        <v>#N/A</v>
      </c>
    </row>
    <row r="332" spans="1:18" hidden="1" x14ac:dyDescent="0.25">
      <c r="A332" s="6">
        <v>333</v>
      </c>
      <c r="B332" s="6">
        <v>221</v>
      </c>
      <c r="C332" t="s">
        <v>1135</v>
      </c>
      <c r="D332" t="s">
        <v>104</v>
      </c>
      <c r="E332" t="s">
        <v>1136</v>
      </c>
      <c r="F332" t="s">
        <v>1137</v>
      </c>
      <c r="G332" t="s">
        <v>1138</v>
      </c>
      <c r="H332" t="s">
        <v>99</v>
      </c>
      <c r="I332" t="s">
        <v>1139</v>
      </c>
      <c r="J332" t="s">
        <v>367</v>
      </c>
      <c r="L332" t="s">
        <v>367</v>
      </c>
      <c r="M332" t="s">
        <v>1129</v>
      </c>
      <c r="N332" t="s">
        <v>1129</v>
      </c>
      <c r="O332" t="s">
        <v>189</v>
      </c>
      <c r="P332" t="s">
        <v>369</v>
      </c>
      <c r="R332" t="e">
        <f>VLOOKUP(B332,Sheet1!$S$2:$U$39,3,FALSE)</f>
        <v>#N/A</v>
      </c>
    </row>
    <row r="333" spans="1:18" hidden="1" x14ac:dyDescent="0.25">
      <c r="A333" s="6">
        <v>334</v>
      </c>
      <c r="B333" s="6">
        <v>221</v>
      </c>
      <c r="C333" t="s">
        <v>1140</v>
      </c>
      <c r="D333" t="s">
        <v>104</v>
      </c>
      <c r="E333" t="s">
        <v>1141</v>
      </c>
      <c r="F333" t="s">
        <v>1142</v>
      </c>
      <c r="G333" t="s">
        <v>1143</v>
      </c>
      <c r="H333" t="s">
        <v>99</v>
      </c>
      <c r="I333" t="s">
        <v>1144</v>
      </c>
      <c r="J333" t="s">
        <v>367</v>
      </c>
      <c r="L333" t="s">
        <v>367</v>
      </c>
      <c r="M333" t="s">
        <v>1129</v>
      </c>
      <c r="N333" t="s">
        <v>1129</v>
      </c>
      <c r="O333" t="s">
        <v>189</v>
      </c>
      <c r="P333" t="s">
        <v>369</v>
      </c>
      <c r="R333" t="e">
        <f>VLOOKUP(B333,Sheet1!$S$2:$U$39,3,FALSE)</f>
        <v>#N/A</v>
      </c>
    </row>
    <row r="334" spans="1:18" hidden="1" x14ac:dyDescent="0.25">
      <c r="A334" s="6">
        <v>335</v>
      </c>
      <c r="B334" s="6">
        <v>221</v>
      </c>
      <c r="C334" t="s">
        <v>1145</v>
      </c>
      <c r="D334" t="s">
        <v>104</v>
      </c>
      <c r="E334" t="s">
        <v>1146</v>
      </c>
      <c r="F334" t="s">
        <v>1147</v>
      </c>
      <c r="G334" t="s">
        <v>1148</v>
      </c>
      <c r="H334" t="s">
        <v>99</v>
      </c>
      <c r="I334" t="s">
        <v>1149</v>
      </c>
      <c r="J334" t="s">
        <v>367</v>
      </c>
      <c r="L334" t="s">
        <v>367</v>
      </c>
      <c r="M334" t="s">
        <v>1150</v>
      </c>
      <c r="N334" t="s">
        <v>1150</v>
      </c>
      <c r="O334" t="s">
        <v>189</v>
      </c>
      <c r="P334" t="s">
        <v>369</v>
      </c>
      <c r="R334" t="e">
        <f>VLOOKUP(B334,Sheet1!$S$2:$U$39,3,FALSE)</f>
        <v>#N/A</v>
      </c>
    </row>
    <row r="335" spans="1:18" hidden="1" x14ac:dyDescent="0.25">
      <c r="A335" s="6">
        <v>336</v>
      </c>
      <c r="B335" s="6">
        <v>221</v>
      </c>
      <c r="C335" t="s">
        <v>1151</v>
      </c>
      <c r="D335" t="s">
        <v>104</v>
      </c>
      <c r="E335" t="s">
        <v>1152</v>
      </c>
      <c r="F335" t="s">
        <v>1153</v>
      </c>
      <c r="G335" t="s">
        <v>1154</v>
      </c>
      <c r="H335" t="s">
        <v>99</v>
      </c>
      <c r="I335" t="s">
        <v>1155</v>
      </c>
      <c r="J335" t="s">
        <v>367</v>
      </c>
      <c r="L335" t="s">
        <v>367</v>
      </c>
      <c r="M335" t="s">
        <v>1150</v>
      </c>
      <c r="N335" t="s">
        <v>1150</v>
      </c>
      <c r="O335" t="s">
        <v>189</v>
      </c>
      <c r="P335" t="s">
        <v>369</v>
      </c>
      <c r="R335" t="e">
        <f>VLOOKUP(B335,Sheet1!$S$2:$U$39,3,FALSE)</f>
        <v>#N/A</v>
      </c>
    </row>
    <row r="336" spans="1:18" hidden="1" x14ac:dyDescent="0.25">
      <c r="A336" s="6">
        <v>337</v>
      </c>
      <c r="B336" s="6">
        <v>221</v>
      </c>
      <c r="C336" t="s">
        <v>1156</v>
      </c>
      <c r="D336" t="s">
        <v>104</v>
      </c>
      <c r="E336" t="s">
        <v>1157</v>
      </c>
      <c r="F336" t="s">
        <v>1158</v>
      </c>
      <c r="G336" t="s">
        <v>1159</v>
      </c>
      <c r="H336" t="s">
        <v>99</v>
      </c>
      <c r="I336" t="s">
        <v>1160</v>
      </c>
      <c r="J336" t="s">
        <v>367</v>
      </c>
      <c r="L336" t="s">
        <v>367</v>
      </c>
      <c r="M336" t="s">
        <v>1150</v>
      </c>
      <c r="N336" t="s">
        <v>1150</v>
      </c>
      <c r="O336" t="s">
        <v>189</v>
      </c>
      <c r="P336" t="s">
        <v>369</v>
      </c>
      <c r="R336" t="e">
        <f>VLOOKUP(B336,Sheet1!$S$2:$U$39,3,FALSE)</f>
        <v>#N/A</v>
      </c>
    </row>
    <row r="337" spans="1:18" hidden="1" x14ac:dyDescent="0.25">
      <c r="A337" s="6">
        <v>338</v>
      </c>
      <c r="B337" s="6">
        <v>221</v>
      </c>
      <c r="C337" t="s">
        <v>1161</v>
      </c>
      <c r="D337" t="s">
        <v>104</v>
      </c>
      <c r="E337" t="s">
        <v>1162</v>
      </c>
      <c r="F337" t="s">
        <v>1163</v>
      </c>
      <c r="G337" t="s">
        <v>1164</v>
      </c>
      <c r="H337" t="s">
        <v>99</v>
      </c>
      <c r="I337" t="s">
        <v>1165</v>
      </c>
      <c r="J337" t="s">
        <v>367</v>
      </c>
      <c r="L337" t="s">
        <v>367</v>
      </c>
      <c r="M337" t="s">
        <v>1166</v>
      </c>
      <c r="N337" t="s">
        <v>1166</v>
      </c>
      <c r="O337" t="s">
        <v>189</v>
      </c>
      <c r="P337" t="s">
        <v>369</v>
      </c>
      <c r="R337" t="e">
        <f>VLOOKUP(B337,Sheet1!$S$2:$U$39,3,FALSE)</f>
        <v>#N/A</v>
      </c>
    </row>
    <row r="338" spans="1:18" hidden="1" x14ac:dyDescent="0.25">
      <c r="A338" s="6">
        <v>339</v>
      </c>
      <c r="B338" s="6">
        <v>221</v>
      </c>
      <c r="C338" t="s">
        <v>1167</v>
      </c>
      <c r="D338" t="s">
        <v>104</v>
      </c>
      <c r="E338" t="s">
        <v>1168</v>
      </c>
      <c r="F338" t="s">
        <v>1169</v>
      </c>
      <c r="G338" t="s">
        <v>1170</v>
      </c>
      <c r="H338" t="s">
        <v>99</v>
      </c>
      <c r="I338" t="s">
        <v>1171</v>
      </c>
      <c r="J338" t="s">
        <v>367</v>
      </c>
      <c r="L338" t="s">
        <v>367</v>
      </c>
      <c r="M338" t="s">
        <v>1166</v>
      </c>
      <c r="N338" t="s">
        <v>1166</v>
      </c>
      <c r="O338" t="s">
        <v>189</v>
      </c>
      <c r="P338" t="s">
        <v>369</v>
      </c>
      <c r="R338" t="e">
        <f>VLOOKUP(B338,Sheet1!$S$2:$U$39,3,FALSE)</f>
        <v>#N/A</v>
      </c>
    </row>
    <row r="339" spans="1:18" hidden="1" x14ac:dyDescent="0.25">
      <c r="A339" s="6">
        <v>340</v>
      </c>
      <c r="B339" s="6">
        <v>221</v>
      </c>
      <c r="C339" t="s">
        <v>1172</v>
      </c>
      <c r="D339" t="s">
        <v>104</v>
      </c>
      <c r="E339" t="s">
        <v>1173</v>
      </c>
      <c r="F339" t="s">
        <v>1174</v>
      </c>
      <c r="G339" t="s">
        <v>1175</v>
      </c>
      <c r="H339" t="s">
        <v>99</v>
      </c>
      <c r="I339" t="s">
        <v>1176</v>
      </c>
      <c r="J339" t="s">
        <v>367</v>
      </c>
      <c r="L339" t="s">
        <v>367</v>
      </c>
      <c r="M339" t="s">
        <v>1166</v>
      </c>
      <c r="N339" t="s">
        <v>1166</v>
      </c>
      <c r="O339" t="s">
        <v>189</v>
      </c>
      <c r="P339" t="s">
        <v>369</v>
      </c>
      <c r="R339" t="e">
        <f>VLOOKUP(B339,Sheet1!$S$2:$U$39,3,FALSE)</f>
        <v>#N/A</v>
      </c>
    </row>
    <row r="340" spans="1:18" hidden="1" x14ac:dyDescent="0.25">
      <c r="A340" s="6">
        <v>341</v>
      </c>
      <c r="B340" s="6">
        <v>221</v>
      </c>
      <c r="C340" t="s">
        <v>1177</v>
      </c>
      <c r="D340" t="s">
        <v>104</v>
      </c>
      <c r="E340" t="s">
        <v>1178</v>
      </c>
      <c r="F340" t="s">
        <v>1179</v>
      </c>
      <c r="G340" t="s">
        <v>1180</v>
      </c>
      <c r="H340" t="s">
        <v>99</v>
      </c>
      <c r="I340" t="s">
        <v>1181</v>
      </c>
      <c r="J340" t="s">
        <v>367</v>
      </c>
      <c r="L340" t="s">
        <v>367</v>
      </c>
      <c r="M340" t="s">
        <v>1166</v>
      </c>
      <c r="N340" t="s">
        <v>1166</v>
      </c>
      <c r="O340" t="s">
        <v>189</v>
      </c>
      <c r="P340" t="s">
        <v>369</v>
      </c>
      <c r="R340" t="e">
        <f>VLOOKUP(B340,Sheet1!$S$2:$U$39,3,FALSE)</f>
        <v>#N/A</v>
      </c>
    </row>
    <row r="341" spans="1:18" hidden="1" x14ac:dyDescent="0.25">
      <c r="A341" s="6">
        <v>342</v>
      </c>
      <c r="B341" s="6">
        <v>221</v>
      </c>
      <c r="C341" t="s">
        <v>1182</v>
      </c>
      <c r="D341" t="s">
        <v>104</v>
      </c>
      <c r="E341" t="s">
        <v>1183</v>
      </c>
      <c r="F341" t="s">
        <v>1184</v>
      </c>
      <c r="G341" t="s">
        <v>657</v>
      </c>
      <c r="H341" t="s">
        <v>99</v>
      </c>
      <c r="I341" t="s">
        <v>1185</v>
      </c>
      <c r="J341" t="s">
        <v>367</v>
      </c>
      <c r="L341" t="s">
        <v>367</v>
      </c>
      <c r="M341" t="s">
        <v>1186</v>
      </c>
      <c r="N341" t="s">
        <v>1186</v>
      </c>
      <c r="O341" t="s">
        <v>189</v>
      </c>
      <c r="P341" t="s">
        <v>369</v>
      </c>
      <c r="R341" t="e">
        <f>VLOOKUP(B341,Sheet1!$S$2:$U$39,3,FALSE)</f>
        <v>#N/A</v>
      </c>
    </row>
    <row r="342" spans="1:18" hidden="1" x14ac:dyDescent="0.25">
      <c r="A342" s="6">
        <v>343</v>
      </c>
      <c r="B342" s="6">
        <v>221</v>
      </c>
      <c r="C342" t="s">
        <v>1187</v>
      </c>
      <c r="D342" t="s">
        <v>104</v>
      </c>
      <c r="E342" t="s">
        <v>1188</v>
      </c>
      <c r="F342" t="s">
        <v>1189</v>
      </c>
      <c r="G342" t="s">
        <v>1190</v>
      </c>
      <c r="H342" t="s">
        <v>99</v>
      </c>
      <c r="I342" t="s">
        <v>1191</v>
      </c>
      <c r="J342" t="s">
        <v>367</v>
      </c>
      <c r="L342" t="s">
        <v>367</v>
      </c>
      <c r="M342" t="s">
        <v>1186</v>
      </c>
      <c r="N342" t="s">
        <v>1186</v>
      </c>
      <c r="O342" t="s">
        <v>189</v>
      </c>
      <c r="P342" t="s">
        <v>369</v>
      </c>
      <c r="R342" t="e">
        <f>VLOOKUP(B342,Sheet1!$S$2:$U$39,3,FALSE)</f>
        <v>#N/A</v>
      </c>
    </row>
    <row r="343" spans="1:18" hidden="1" x14ac:dyDescent="0.25">
      <c r="A343" s="6">
        <v>344</v>
      </c>
      <c r="B343" s="6">
        <v>221</v>
      </c>
      <c r="C343" t="s">
        <v>1192</v>
      </c>
      <c r="D343" t="s">
        <v>104</v>
      </c>
      <c r="E343" t="s">
        <v>1193</v>
      </c>
      <c r="F343" t="s">
        <v>1194</v>
      </c>
      <c r="G343" t="s">
        <v>657</v>
      </c>
      <c r="H343" t="s">
        <v>99</v>
      </c>
      <c r="I343" t="s">
        <v>1195</v>
      </c>
      <c r="J343" t="s">
        <v>367</v>
      </c>
      <c r="L343" t="s">
        <v>367</v>
      </c>
      <c r="M343" t="s">
        <v>1186</v>
      </c>
      <c r="N343" t="s">
        <v>1186</v>
      </c>
      <c r="O343" t="s">
        <v>189</v>
      </c>
      <c r="P343" t="s">
        <v>369</v>
      </c>
      <c r="R343" t="e">
        <f>VLOOKUP(B343,Sheet1!$S$2:$U$39,3,FALSE)</f>
        <v>#N/A</v>
      </c>
    </row>
    <row r="344" spans="1:18" hidden="1" x14ac:dyDescent="0.25">
      <c r="A344" s="6">
        <v>345</v>
      </c>
      <c r="B344" s="6">
        <v>221</v>
      </c>
      <c r="C344" t="s">
        <v>1196</v>
      </c>
      <c r="D344" t="s">
        <v>104</v>
      </c>
      <c r="E344" t="s">
        <v>1197</v>
      </c>
      <c r="F344" t="s">
        <v>1198</v>
      </c>
      <c r="G344" t="s">
        <v>1199</v>
      </c>
      <c r="H344" t="s">
        <v>99</v>
      </c>
      <c r="I344" t="s">
        <v>1200</v>
      </c>
      <c r="J344" t="s">
        <v>367</v>
      </c>
      <c r="L344" t="s">
        <v>367</v>
      </c>
      <c r="M344" t="s">
        <v>1186</v>
      </c>
      <c r="N344" t="s">
        <v>1186</v>
      </c>
      <c r="O344" t="s">
        <v>189</v>
      </c>
      <c r="P344" t="s">
        <v>369</v>
      </c>
      <c r="R344" t="e">
        <f>VLOOKUP(B344,Sheet1!$S$2:$U$39,3,FALSE)</f>
        <v>#N/A</v>
      </c>
    </row>
    <row r="345" spans="1:18" hidden="1" x14ac:dyDescent="0.25">
      <c r="A345" s="6">
        <v>346</v>
      </c>
      <c r="B345" s="6">
        <v>221</v>
      </c>
      <c r="C345" t="s">
        <v>965</v>
      </c>
      <c r="D345" t="s">
        <v>104</v>
      </c>
      <c r="E345" t="s">
        <v>1201</v>
      </c>
      <c r="F345" t="s">
        <v>1202</v>
      </c>
      <c r="G345" t="s">
        <v>1203</v>
      </c>
      <c r="H345" t="s">
        <v>99</v>
      </c>
      <c r="I345" t="s">
        <v>1204</v>
      </c>
      <c r="J345" t="s">
        <v>367</v>
      </c>
      <c r="L345" t="s">
        <v>367</v>
      </c>
      <c r="M345" t="s">
        <v>1205</v>
      </c>
      <c r="N345" t="s">
        <v>1205</v>
      </c>
      <c r="O345" t="s">
        <v>189</v>
      </c>
      <c r="P345" t="s">
        <v>369</v>
      </c>
      <c r="R345" t="e">
        <f>VLOOKUP(B345,Sheet1!$S$2:$U$39,3,FALSE)</f>
        <v>#N/A</v>
      </c>
    </row>
    <row r="346" spans="1:18" hidden="1" x14ac:dyDescent="0.25">
      <c r="A346" s="6">
        <v>347</v>
      </c>
      <c r="B346" s="6">
        <v>221</v>
      </c>
      <c r="C346" t="s">
        <v>810</v>
      </c>
      <c r="D346" t="s">
        <v>104</v>
      </c>
      <c r="E346" t="s">
        <v>1206</v>
      </c>
      <c r="F346" t="s">
        <v>1207</v>
      </c>
      <c r="G346" t="s">
        <v>1199</v>
      </c>
      <c r="H346" t="s">
        <v>99</v>
      </c>
      <c r="I346" t="s">
        <v>1208</v>
      </c>
      <c r="J346" t="s">
        <v>367</v>
      </c>
      <c r="L346" t="s">
        <v>367</v>
      </c>
      <c r="M346" t="s">
        <v>1205</v>
      </c>
      <c r="N346" t="s">
        <v>1205</v>
      </c>
      <c r="O346" t="s">
        <v>189</v>
      </c>
      <c r="P346" t="s">
        <v>369</v>
      </c>
      <c r="R346" t="e">
        <f>VLOOKUP(B346,Sheet1!$S$2:$U$39,3,FALSE)</f>
        <v>#N/A</v>
      </c>
    </row>
    <row r="347" spans="1:18" hidden="1" x14ac:dyDescent="0.25">
      <c r="A347" s="6">
        <v>348</v>
      </c>
      <c r="B347" s="6">
        <v>221</v>
      </c>
      <c r="C347" t="s">
        <v>1209</v>
      </c>
      <c r="D347" t="s">
        <v>104</v>
      </c>
      <c r="E347" t="s">
        <v>1210</v>
      </c>
      <c r="F347" t="s">
        <v>1211</v>
      </c>
      <c r="G347" t="s">
        <v>1212</v>
      </c>
      <c r="H347" t="s">
        <v>99</v>
      </c>
      <c r="I347" t="s">
        <v>1213</v>
      </c>
      <c r="J347" t="s">
        <v>367</v>
      </c>
      <c r="L347" t="s">
        <v>367</v>
      </c>
      <c r="M347" t="s">
        <v>1205</v>
      </c>
      <c r="N347" t="s">
        <v>1205</v>
      </c>
      <c r="O347" t="s">
        <v>189</v>
      </c>
      <c r="P347" t="s">
        <v>369</v>
      </c>
      <c r="R347" t="e">
        <f>VLOOKUP(B347,Sheet1!$S$2:$U$39,3,FALSE)</f>
        <v>#N/A</v>
      </c>
    </row>
    <row r="348" spans="1:18" hidden="1" x14ac:dyDescent="0.25">
      <c r="A348" s="6">
        <v>349</v>
      </c>
      <c r="B348" s="6">
        <v>221</v>
      </c>
      <c r="C348" t="s">
        <v>1214</v>
      </c>
      <c r="D348" t="s">
        <v>104</v>
      </c>
      <c r="E348" t="s">
        <v>1215</v>
      </c>
      <c r="F348" t="s">
        <v>1216</v>
      </c>
      <c r="G348" t="s">
        <v>1217</v>
      </c>
      <c r="H348" t="s">
        <v>99</v>
      </c>
      <c r="I348" t="s">
        <v>1218</v>
      </c>
      <c r="J348" t="s">
        <v>367</v>
      </c>
      <c r="L348" t="s">
        <v>367</v>
      </c>
      <c r="M348" t="s">
        <v>1205</v>
      </c>
      <c r="N348" t="s">
        <v>1205</v>
      </c>
      <c r="O348" t="s">
        <v>189</v>
      </c>
      <c r="P348" t="s">
        <v>369</v>
      </c>
      <c r="R348" t="e">
        <f>VLOOKUP(B348,Sheet1!$S$2:$U$39,3,FALSE)</f>
        <v>#N/A</v>
      </c>
    </row>
    <row r="349" spans="1:18" hidden="1" x14ac:dyDescent="0.25">
      <c r="A349" s="6">
        <v>350</v>
      </c>
      <c r="B349" s="6">
        <v>221</v>
      </c>
      <c r="C349" t="s">
        <v>1219</v>
      </c>
      <c r="D349" t="s">
        <v>104</v>
      </c>
      <c r="E349" t="s">
        <v>1220</v>
      </c>
      <c r="F349" t="s">
        <v>1221</v>
      </c>
      <c r="G349" t="s">
        <v>1222</v>
      </c>
      <c r="H349" t="s">
        <v>99</v>
      </c>
      <c r="I349" t="s">
        <v>1223</v>
      </c>
      <c r="J349" t="s">
        <v>367</v>
      </c>
      <c r="L349" t="s">
        <v>367</v>
      </c>
      <c r="M349" t="s">
        <v>1224</v>
      </c>
      <c r="N349" t="s">
        <v>1224</v>
      </c>
      <c r="O349" t="s">
        <v>189</v>
      </c>
      <c r="P349" t="s">
        <v>369</v>
      </c>
      <c r="R349" t="e">
        <f>VLOOKUP(B349,Sheet1!$S$2:$U$39,3,FALSE)</f>
        <v>#N/A</v>
      </c>
    </row>
    <row r="350" spans="1:18" hidden="1" x14ac:dyDescent="0.25">
      <c r="A350" s="6">
        <v>351</v>
      </c>
      <c r="B350" s="6">
        <v>221</v>
      </c>
      <c r="C350" t="s">
        <v>1225</v>
      </c>
      <c r="D350" t="s">
        <v>104</v>
      </c>
      <c r="E350" t="s">
        <v>1226</v>
      </c>
      <c r="F350" t="s">
        <v>1227</v>
      </c>
      <c r="G350" t="s">
        <v>1228</v>
      </c>
      <c r="H350" t="s">
        <v>99</v>
      </c>
      <c r="I350" t="s">
        <v>1229</v>
      </c>
      <c r="J350" t="s">
        <v>367</v>
      </c>
      <c r="L350" t="s">
        <v>367</v>
      </c>
      <c r="M350" t="s">
        <v>1224</v>
      </c>
      <c r="N350" t="s">
        <v>1224</v>
      </c>
      <c r="O350" t="s">
        <v>189</v>
      </c>
      <c r="P350" t="s">
        <v>369</v>
      </c>
      <c r="R350" t="e">
        <f>VLOOKUP(B350,Sheet1!$S$2:$U$39,3,FALSE)</f>
        <v>#N/A</v>
      </c>
    </row>
    <row r="351" spans="1:18" hidden="1" x14ac:dyDescent="0.25">
      <c r="A351" s="6">
        <v>352</v>
      </c>
      <c r="B351" s="6">
        <v>221</v>
      </c>
      <c r="C351" t="s">
        <v>210</v>
      </c>
      <c r="D351" t="s">
        <v>1230</v>
      </c>
      <c r="E351" t="s">
        <v>1231</v>
      </c>
      <c r="F351" t="s">
        <v>1232</v>
      </c>
      <c r="G351" t="s">
        <v>1233</v>
      </c>
      <c r="H351" t="s">
        <v>99</v>
      </c>
      <c r="I351" t="s">
        <v>1234</v>
      </c>
      <c r="J351" t="s">
        <v>367</v>
      </c>
      <c r="L351" t="s">
        <v>367</v>
      </c>
      <c r="M351" t="s">
        <v>1224</v>
      </c>
      <c r="N351" t="s">
        <v>1224</v>
      </c>
      <c r="O351" t="s">
        <v>189</v>
      </c>
      <c r="P351" t="s">
        <v>369</v>
      </c>
      <c r="R351" t="e">
        <f>VLOOKUP(B351,Sheet1!$S$2:$U$39,3,FALSE)</f>
        <v>#N/A</v>
      </c>
    </row>
    <row r="352" spans="1:18" hidden="1" x14ac:dyDescent="0.25">
      <c r="A352" s="6">
        <v>353</v>
      </c>
      <c r="B352" s="6">
        <v>221</v>
      </c>
      <c r="C352" t="s">
        <v>1235</v>
      </c>
      <c r="D352" t="s">
        <v>538</v>
      </c>
      <c r="E352" t="s">
        <v>539</v>
      </c>
      <c r="F352" t="s">
        <v>540</v>
      </c>
      <c r="G352" t="s">
        <v>1236</v>
      </c>
      <c r="H352" t="s">
        <v>99</v>
      </c>
      <c r="I352" t="s">
        <v>1237</v>
      </c>
      <c r="J352" t="s">
        <v>367</v>
      </c>
      <c r="L352" t="s">
        <v>367</v>
      </c>
      <c r="M352" t="s">
        <v>1238</v>
      </c>
      <c r="N352" t="s">
        <v>1238</v>
      </c>
      <c r="O352" t="s">
        <v>189</v>
      </c>
      <c r="P352" t="s">
        <v>369</v>
      </c>
      <c r="R352" t="e">
        <f>VLOOKUP(B352,Sheet1!$S$2:$U$39,3,FALSE)</f>
        <v>#N/A</v>
      </c>
    </row>
    <row r="353" spans="1:19" hidden="1" x14ac:dyDescent="0.25">
      <c r="A353" s="6">
        <v>354</v>
      </c>
      <c r="B353" s="6">
        <v>221</v>
      </c>
      <c r="C353" t="s">
        <v>212</v>
      </c>
      <c r="D353" t="s">
        <v>1239</v>
      </c>
      <c r="E353" t="s">
        <v>1240</v>
      </c>
      <c r="F353" t="s">
        <v>1241</v>
      </c>
      <c r="G353" t="s">
        <v>1242</v>
      </c>
      <c r="H353" t="s">
        <v>99</v>
      </c>
      <c r="I353" t="s">
        <v>1243</v>
      </c>
      <c r="J353" t="s">
        <v>367</v>
      </c>
      <c r="L353" t="s">
        <v>367</v>
      </c>
      <c r="M353" t="s">
        <v>1238</v>
      </c>
      <c r="N353" t="s">
        <v>1238</v>
      </c>
      <c r="O353" t="s">
        <v>189</v>
      </c>
      <c r="P353" t="s">
        <v>369</v>
      </c>
      <c r="R353" t="e">
        <f>VLOOKUP(B353,Sheet1!$S$2:$U$39,3,FALSE)</f>
        <v>#N/A</v>
      </c>
    </row>
    <row r="354" spans="1:19" hidden="1" x14ac:dyDescent="0.25">
      <c r="A354" s="6">
        <v>355</v>
      </c>
      <c r="B354" s="6">
        <v>221</v>
      </c>
      <c r="C354" t="s">
        <v>1244</v>
      </c>
      <c r="D354" t="s">
        <v>104</v>
      </c>
      <c r="E354" t="s">
        <v>1245</v>
      </c>
      <c r="F354" t="s">
        <v>1246</v>
      </c>
      <c r="G354" t="s">
        <v>1247</v>
      </c>
      <c r="H354" t="s">
        <v>99</v>
      </c>
      <c r="I354" t="s">
        <v>1248</v>
      </c>
      <c r="J354" t="s">
        <v>367</v>
      </c>
      <c r="L354" t="s">
        <v>367</v>
      </c>
      <c r="M354" t="s">
        <v>1238</v>
      </c>
      <c r="N354" t="s">
        <v>1238</v>
      </c>
      <c r="O354" t="s">
        <v>189</v>
      </c>
      <c r="P354" t="s">
        <v>369</v>
      </c>
      <c r="R354" t="e">
        <f>VLOOKUP(B354,Sheet1!$S$2:$U$39,3,FALSE)</f>
        <v>#N/A</v>
      </c>
    </row>
    <row r="355" spans="1:19" hidden="1" x14ac:dyDescent="0.25">
      <c r="A355" s="6">
        <v>356</v>
      </c>
      <c r="B355" s="6">
        <v>221</v>
      </c>
      <c r="C355" t="s">
        <v>764</v>
      </c>
      <c r="D355" t="s">
        <v>104</v>
      </c>
      <c r="E355" t="s">
        <v>1249</v>
      </c>
      <c r="F355" t="s">
        <v>1250</v>
      </c>
      <c r="G355" t="s">
        <v>1251</v>
      </c>
      <c r="H355" t="s">
        <v>99</v>
      </c>
      <c r="I355" t="s">
        <v>1252</v>
      </c>
      <c r="J355" t="s">
        <v>367</v>
      </c>
      <c r="L355" t="s">
        <v>367</v>
      </c>
      <c r="M355" t="s">
        <v>1238</v>
      </c>
      <c r="N355" t="s">
        <v>1238</v>
      </c>
      <c r="O355" t="s">
        <v>189</v>
      </c>
      <c r="P355" t="s">
        <v>369</v>
      </c>
      <c r="R355" t="e">
        <f>VLOOKUP(B355,Sheet1!$S$2:$U$39,3,FALSE)</f>
        <v>#N/A</v>
      </c>
    </row>
    <row r="356" spans="1:19" hidden="1" x14ac:dyDescent="0.25">
      <c r="A356" s="6">
        <v>357</v>
      </c>
      <c r="B356" s="6">
        <v>221</v>
      </c>
      <c r="C356" t="s">
        <v>764</v>
      </c>
      <c r="D356" t="s">
        <v>104</v>
      </c>
      <c r="E356" t="s">
        <v>1253</v>
      </c>
      <c r="F356" t="s">
        <v>1254</v>
      </c>
      <c r="G356" t="s">
        <v>1255</v>
      </c>
      <c r="H356" t="s">
        <v>99</v>
      </c>
      <c r="I356" t="s">
        <v>1256</v>
      </c>
      <c r="J356" t="s">
        <v>367</v>
      </c>
      <c r="L356" t="s">
        <v>367</v>
      </c>
      <c r="M356" t="s">
        <v>1257</v>
      </c>
      <c r="N356" t="s">
        <v>1257</v>
      </c>
      <c r="O356" t="s">
        <v>189</v>
      </c>
      <c r="P356" t="s">
        <v>369</v>
      </c>
      <c r="R356" t="e">
        <f>VLOOKUP(B356,Sheet1!$S$2:$U$39,3,FALSE)</f>
        <v>#N/A</v>
      </c>
    </row>
    <row r="357" spans="1:19" hidden="1" x14ac:dyDescent="0.25">
      <c r="A357" s="6">
        <v>358</v>
      </c>
      <c r="B357" s="6">
        <v>221</v>
      </c>
      <c r="C357" t="s">
        <v>210</v>
      </c>
      <c r="D357" t="s">
        <v>104</v>
      </c>
      <c r="E357" t="s">
        <v>1258</v>
      </c>
      <c r="F357" t="s">
        <v>1259</v>
      </c>
      <c r="G357" t="s">
        <v>1260</v>
      </c>
      <c r="H357" t="s">
        <v>99</v>
      </c>
      <c r="I357" t="s">
        <v>1261</v>
      </c>
      <c r="J357" t="s">
        <v>367</v>
      </c>
      <c r="L357" t="s">
        <v>367</v>
      </c>
      <c r="M357" t="s">
        <v>1257</v>
      </c>
      <c r="N357" t="s">
        <v>1257</v>
      </c>
      <c r="O357" t="s">
        <v>189</v>
      </c>
      <c r="P357" t="s">
        <v>369</v>
      </c>
      <c r="R357" t="e">
        <f>VLOOKUP(B357,Sheet1!$S$2:$U$39,3,FALSE)</f>
        <v>#N/A</v>
      </c>
    </row>
    <row r="358" spans="1:19" hidden="1" x14ac:dyDescent="0.25">
      <c r="A358" s="6">
        <v>359</v>
      </c>
      <c r="B358" s="6">
        <v>221</v>
      </c>
      <c r="C358" t="s">
        <v>210</v>
      </c>
      <c r="D358" t="s">
        <v>104</v>
      </c>
      <c r="E358" t="s">
        <v>1262</v>
      </c>
      <c r="F358" t="s">
        <v>1263</v>
      </c>
      <c r="G358" t="s">
        <v>1264</v>
      </c>
      <c r="H358" t="s">
        <v>102</v>
      </c>
      <c r="M358" t="s">
        <v>1257</v>
      </c>
      <c r="N358" t="s">
        <v>1257</v>
      </c>
      <c r="O358" t="s">
        <v>189</v>
      </c>
      <c r="P358" t="s">
        <v>369</v>
      </c>
      <c r="R358" t="e">
        <f>VLOOKUP(B358,Sheet1!$S$2:$U$39,3,FALSE)</f>
        <v>#N/A</v>
      </c>
    </row>
    <row r="359" spans="1:19" hidden="1" x14ac:dyDescent="0.25">
      <c r="A359" s="6">
        <v>360</v>
      </c>
      <c r="B359" s="6">
        <v>221</v>
      </c>
      <c r="C359" t="s">
        <v>206</v>
      </c>
      <c r="D359" t="s">
        <v>133</v>
      </c>
      <c r="E359" t="s">
        <v>1265</v>
      </c>
      <c r="F359" t="s">
        <v>1266</v>
      </c>
      <c r="G359" t="s">
        <v>1267</v>
      </c>
      <c r="H359" t="s">
        <v>102</v>
      </c>
      <c r="M359" t="s">
        <v>1257</v>
      </c>
      <c r="N359" t="s">
        <v>1257</v>
      </c>
      <c r="O359" t="s">
        <v>189</v>
      </c>
      <c r="P359" t="s">
        <v>369</v>
      </c>
      <c r="R359" t="e">
        <f>VLOOKUP(B359,Sheet1!$S$2:$U$39,3,FALSE)</f>
        <v>#N/A</v>
      </c>
    </row>
    <row r="360" spans="1:19" hidden="1" x14ac:dyDescent="0.25">
      <c r="A360" s="6">
        <v>361</v>
      </c>
      <c r="B360" s="6">
        <v>221</v>
      </c>
      <c r="C360" t="s">
        <v>190</v>
      </c>
      <c r="D360" t="s">
        <v>104</v>
      </c>
      <c r="E360" t="s">
        <v>1268</v>
      </c>
      <c r="F360" t="s">
        <v>1269</v>
      </c>
      <c r="G360" t="s">
        <v>1270</v>
      </c>
      <c r="H360" t="s">
        <v>102</v>
      </c>
      <c r="M360" t="s">
        <v>1257</v>
      </c>
      <c r="N360" t="s">
        <v>1257</v>
      </c>
      <c r="O360" t="s">
        <v>189</v>
      </c>
      <c r="P360" t="s">
        <v>369</v>
      </c>
      <c r="R360" t="e">
        <f>VLOOKUP(B360,Sheet1!$S$2:$U$39,3,FALSE)</f>
        <v>#N/A</v>
      </c>
    </row>
    <row r="361" spans="1:19" hidden="1" x14ac:dyDescent="0.25">
      <c r="A361" s="6">
        <v>362</v>
      </c>
      <c r="B361" s="6">
        <v>222</v>
      </c>
      <c r="G361" t="s">
        <v>1271</v>
      </c>
      <c r="H361" t="s">
        <v>99</v>
      </c>
      <c r="I361" t="s">
        <v>1272</v>
      </c>
      <c r="J361" t="s">
        <v>408</v>
      </c>
      <c r="L361" t="s">
        <v>409</v>
      </c>
      <c r="M361" t="s">
        <v>1273</v>
      </c>
      <c r="N361" t="s">
        <v>1273</v>
      </c>
      <c r="O361" t="s">
        <v>189</v>
      </c>
      <c r="P361" t="s">
        <v>369</v>
      </c>
      <c r="R361" t="e">
        <f>VLOOKUP(B361,Sheet1!$S$2:$U$39,3,FALSE)</f>
        <v>#N/A</v>
      </c>
    </row>
    <row r="362" spans="1:19" hidden="1" x14ac:dyDescent="0.25">
      <c r="A362" s="6">
        <v>363</v>
      </c>
      <c r="B362" s="6">
        <v>223</v>
      </c>
      <c r="C362" t="s">
        <v>190</v>
      </c>
      <c r="G362" t="s">
        <v>1274</v>
      </c>
      <c r="H362" t="s">
        <v>99</v>
      </c>
      <c r="I362" t="s">
        <v>490</v>
      </c>
      <c r="J362" t="s">
        <v>76</v>
      </c>
      <c r="L362" t="s">
        <v>76</v>
      </c>
      <c r="M362" t="s">
        <v>1275</v>
      </c>
      <c r="N362" t="s">
        <v>1275</v>
      </c>
      <c r="O362" t="s">
        <v>189</v>
      </c>
      <c r="P362" t="s">
        <v>369</v>
      </c>
      <c r="R362" t="e">
        <f>VLOOKUP(B362,Sheet1!$S$2:$U$39,3,FALSE)</f>
        <v>#N/A</v>
      </c>
    </row>
    <row r="363" spans="1:19" hidden="1" x14ac:dyDescent="0.25">
      <c r="A363" s="6">
        <v>364</v>
      </c>
      <c r="B363" s="6">
        <v>224</v>
      </c>
      <c r="C363" t="s">
        <v>190</v>
      </c>
      <c r="G363" t="s">
        <v>1274</v>
      </c>
      <c r="H363" t="s">
        <v>99</v>
      </c>
      <c r="I363" t="s">
        <v>490</v>
      </c>
      <c r="J363" t="s">
        <v>76</v>
      </c>
      <c r="L363" t="s">
        <v>76</v>
      </c>
      <c r="M363" t="s">
        <v>1276</v>
      </c>
      <c r="N363" t="s">
        <v>1276</v>
      </c>
      <c r="O363" t="s">
        <v>189</v>
      </c>
      <c r="P363" t="s">
        <v>369</v>
      </c>
      <c r="R363" t="e">
        <f>VLOOKUP(B363,Sheet1!$S$2:$U$39,3,FALSE)</f>
        <v>#N/A</v>
      </c>
    </row>
    <row r="364" spans="1:19" hidden="1" x14ac:dyDescent="0.25">
      <c r="A364" s="6">
        <v>365</v>
      </c>
      <c r="B364" s="6">
        <v>225</v>
      </c>
      <c r="C364" t="s">
        <v>190</v>
      </c>
      <c r="G364" t="s">
        <v>805</v>
      </c>
      <c r="H364" t="s">
        <v>102</v>
      </c>
      <c r="M364" t="s">
        <v>1277</v>
      </c>
      <c r="N364" t="s">
        <v>1277</v>
      </c>
      <c r="O364" t="s">
        <v>189</v>
      </c>
      <c r="P364" t="s">
        <v>369</v>
      </c>
      <c r="R364" t="e">
        <f>VLOOKUP(B364,Sheet1!$S$2:$U$39,3,FALSE)</f>
        <v>#N/A</v>
      </c>
    </row>
    <row r="365" spans="1:19" hidden="1" x14ac:dyDescent="0.25">
      <c r="A365" s="6">
        <v>366</v>
      </c>
      <c r="B365" s="6">
        <v>226</v>
      </c>
      <c r="G365" t="s">
        <v>1278</v>
      </c>
      <c r="H365" t="s">
        <v>102</v>
      </c>
      <c r="M365" t="s">
        <v>1279</v>
      </c>
      <c r="N365" t="s">
        <v>1279</v>
      </c>
      <c r="O365" t="s">
        <v>189</v>
      </c>
      <c r="P365" t="s">
        <v>369</v>
      </c>
      <c r="R365" t="e">
        <f>VLOOKUP(B365,Sheet1!$S$2:$U$39,3,FALSE)</f>
        <v>#N/A</v>
      </c>
    </row>
    <row r="366" spans="1:19" x14ac:dyDescent="0.25">
      <c r="A366" s="6">
        <v>367</v>
      </c>
      <c r="B366" s="6">
        <v>227</v>
      </c>
      <c r="C366" t="s">
        <v>214</v>
      </c>
      <c r="D366" t="s">
        <v>133</v>
      </c>
      <c r="G366" t="s">
        <v>1280</v>
      </c>
      <c r="H366" t="s">
        <v>102</v>
      </c>
      <c r="M366" t="s">
        <v>1281</v>
      </c>
      <c r="N366" t="s">
        <v>1281</v>
      </c>
      <c r="O366" t="s">
        <v>189</v>
      </c>
      <c r="P366" t="s">
        <v>196</v>
      </c>
      <c r="R366" t="str">
        <f>VLOOKUP(B366,Sheet1!$S$2:$U$39,3,FALSE)</f>
        <v>CSCI-202008-0023</v>
      </c>
      <c r="S366" t="str">
        <f>VLOOKUP(B366,Sheet1!$S$2:$U$39,2,FALSE)</f>
        <v>Cancelled</v>
      </c>
    </row>
    <row r="367" spans="1:19" hidden="1" x14ac:dyDescent="0.25">
      <c r="A367" s="6">
        <v>368</v>
      </c>
      <c r="B367" s="6">
        <v>228</v>
      </c>
      <c r="C367" t="s">
        <v>644</v>
      </c>
      <c r="D367" t="s">
        <v>127</v>
      </c>
      <c r="G367" t="s">
        <v>1282</v>
      </c>
      <c r="M367" t="s">
        <v>1283</v>
      </c>
      <c r="N367" t="s">
        <v>1283</v>
      </c>
      <c r="R367" t="e">
        <f>VLOOKUP(B367,Sheet1!$S$2:$U$39,3,FALSE)</f>
        <v>#N/A</v>
      </c>
    </row>
    <row r="368" spans="1:19" hidden="1" x14ac:dyDescent="0.25">
      <c r="A368" s="6">
        <v>369</v>
      </c>
      <c r="B368" s="6">
        <v>229</v>
      </c>
      <c r="G368" t="s">
        <v>563</v>
      </c>
      <c r="H368" t="s">
        <v>102</v>
      </c>
      <c r="M368" t="s">
        <v>1284</v>
      </c>
      <c r="N368" t="s">
        <v>1284</v>
      </c>
      <c r="O368" t="s">
        <v>189</v>
      </c>
      <c r="P368" t="s">
        <v>369</v>
      </c>
      <c r="Q368" t="s">
        <v>107</v>
      </c>
      <c r="R368" t="e">
        <f>VLOOKUP(B368,Sheet1!$S$2:$U$39,3,FALSE)</f>
        <v>#N/A</v>
      </c>
    </row>
    <row r="369" spans="1:18" hidden="1" x14ac:dyDescent="0.25">
      <c r="A369" s="6">
        <v>370</v>
      </c>
      <c r="B369" s="6">
        <v>230</v>
      </c>
      <c r="C369" t="s">
        <v>190</v>
      </c>
      <c r="D369" t="s">
        <v>127</v>
      </c>
      <c r="G369" t="s">
        <v>1285</v>
      </c>
      <c r="M369" t="s">
        <v>1286</v>
      </c>
      <c r="N369" t="s">
        <v>1286</v>
      </c>
      <c r="R369" t="e">
        <f>VLOOKUP(B369,Sheet1!$S$2:$U$39,3,FALSE)</f>
        <v>#N/A</v>
      </c>
    </row>
    <row r="370" spans="1:18" hidden="1" x14ac:dyDescent="0.25">
      <c r="A370" s="6">
        <v>371</v>
      </c>
      <c r="B370" s="6">
        <v>231</v>
      </c>
      <c r="C370" t="s">
        <v>190</v>
      </c>
      <c r="G370" t="s">
        <v>1287</v>
      </c>
      <c r="H370" t="s">
        <v>99</v>
      </c>
      <c r="I370" t="s">
        <v>1288</v>
      </c>
      <c r="J370" t="s">
        <v>76</v>
      </c>
      <c r="L370" t="s">
        <v>76</v>
      </c>
      <c r="M370" t="s">
        <v>1289</v>
      </c>
      <c r="N370" t="s">
        <v>1290</v>
      </c>
      <c r="O370" t="s">
        <v>189</v>
      </c>
      <c r="P370" t="s">
        <v>369</v>
      </c>
      <c r="Q370" t="s">
        <v>107</v>
      </c>
      <c r="R370" t="e">
        <f>VLOOKUP(B370,Sheet1!$S$2:$U$39,3,FALSE)</f>
        <v>#N/A</v>
      </c>
    </row>
    <row r="371" spans="1:18" hidden="1" x14ac:dyDescent="0.25">
      <c r="A371" s="6">
        <v>372</v>
      </c>
      <c r="B371" s="6">
        <v>232</v>
      </c>
      <c r="C371" t="s">
        <v>1067</v>
      </c>
      <c r="D371" t="s">
        <v>133</v>
      </c>
      <c r="E371" t="s">
        <v>1068</v>
      </c>
      <c r="F371" t="s">
        <v>1069</v>
      </c>
      <c r="G371" t="s">
        <v>1070</v>
      </c>
      <c r="H371" t="s">
        <v>99</v>
      </c>
      <c r="I371" t="s">
        <v>1071</v>
      </c>
      <c r="J371" t="s">
        <v>367</v>
      </c>
      <c r="L371" t="s">
        <v>367</v>
      </c>
      <c r="M371" t="s">
        <v>1291</v>
      </c>
      <c r="N371" t="s">
        <v>1291</v>
      </c>
      <c r="O371" t="s">
        <v>189</v>
      </c>
      <c r="P371" t="s">
        <v>369</v>
      </c>
      <c r="Q371" t="s">
        <v>107</v>
      </c>
      <c r="R371" t="e">
        <f>VLOOKUP(B371,Sheet1!$S$2:$U$39,3,FALSE)</f>
        <v>#N/A</v>
      </c>
    </row>
    <row r="372" spans="1:18" hidden="1" x14ac:dyDescent="0.25">
      <c r="A372" s="6">
        <v>373</v>
      </c>
      <c r="B372" s="6">
        <v>232</v>
      </c>
      <c r="C372" t="s">
        <v>1073</v>
      </c>
      <c r="D372" t="s">
        <v>133</v>
      </c>
      <c r="E372" t="s">
        <v>1074</v>
      </c>
      <c r="F372" t="s">
        <v>1075</v>
      </c>
      <c r="G372" t="s">
        <v>1076</v>
      </c>
      <c r="H372" t="s">
        <v>99</v>
      </c>
      <c r="I372" t="s">
        <v>1077</v>
      </c>
      <c r="J372" t="s">
        <v>367</v>
      </c>
      <c r="L372" t="s">
        <v>367</v>
      </c>
      <c r="M372" t="s">
        <v>1292</v>
      </c>
      <c r="N372" t="s">
        <v>1292</v>
      </c>
      <c r="O372" t="s">
        <v>189</v>
      </c>
      <c r="P372" t="s">
        <v>369</v>
      </c>
      <c r="Q372" t="s">
        <v>107</v>
      </c>
      <c r="R372" t="e">
        <f>VLOOKUP(B372,Sheet1!$S$2:$U$39,3,FALSE)</f>
        <v>#N/A</v>
      </c>
    </row>
    <row r="373" spans="1:18" hidden="1" x14ac:dyDescent="0.25">
      <c r="A373" s="6">
        <v>374</v>
      </c>
      <c r="B373" s="6">
        <v>232</v>
      </c>
      <c r="C373" t="s">
        <v>192</v>
      </c>
      <c r="D373" t="s">
        <v>133</v>
      </c>
      <c r="E373" t="s">
        <v>1079</v>
      </c>
      <c r="F373" t="s">
        <v>1080</v>
      </c>
      <c r="G373" t="s">
        <v>1081</v>
      </c>
      <c r="H373" t="s">
        <v>99</v>
      </c>
      <c r="I373" t="s">
        <v>1082</v>
      </c>
      <c r="J373" t="s">
        <v>367</v>
      </c>
      <c r="L373" t="s">
        <v>367</v>
      </c>
      <c r="M373" t="s">
        <v>1292</v>
      </c>
      <c r="N373" t="s">
        <v>1292</v>
      </c>
      <c r="O373" t="s">
        <v>189</v>
      </c>
      <c r="P373" t="s">
        <v>369</v>
      </c>
      <c r="R373" t="e">
        <f>VLOOKUP(B373,Sheet1!$S$2:$U$39,3,FALSE)</f>
        <v>#N/A</v>
      </c>
    </row>
    <row r="374" spans="1:18" hidden="1" x14ac:dyDescent="0.25">
      <c r="A374" s="6">
        <v>375</v>
      </c>
      <c r="B374" s="6">
        <v>232</v>
      </c>
      <c r="C374" t="s">
        <v>1083</v>
      </c>
      <c r="D374" t="s">
        <v>133</v>
      </c>
      <c r="E374" t="s">
        <v>1084</v>
      </c>
      <c r="F374" t="s">
        <v>1085</v>
      </c>
      <c r="G374" t="s">
        <v>1086</v>
      </c>
      <c r="H374" t="s">
        <v>99</v>
      </c>
      <c r="I374" t="s">
        <v>1087</v>
      </c>
      <c r="J374" t="s">
        <v>367</v>
      </c>
      <c r="L374" t="s">
        <v>367</v>
      </c>
      <c r="M374" t="s">
        <v>1293</v>
      </c>
      <c r="N374" t="s">
        <v>1293</v>
      </c>
      <c r="O374" t="s">
        <v>189</v>
      </c>
      <c r="P374" t="s">
        <v>369</v>
      </c>
      <c r="R374" t="e">
        <f>VLOOKUP(B374,Sheet1!$S$2:$U$39,3,FALSE)</f>
        <v>#N/A</v>
      </c>
    </row>
    <row r="375" spans="1:18" hidden="1" x14ac:dyDescent="0.25">
      <c r="A375" s="6">
        <v>376</v>
      </c>
      <c r="B375" s="6">
        <v>232</v>
      </c>
      <c r="C375" t="s">
        <v>1088</v>
      </c>
      <c r="D375" t="s">
        <v>133</v>
      </c>
      <c r="E375" t="s">
        <v>1089</v>
      </c>
      <c r="F375" t="s">
        <v>1090</v>
      </c>
      <c r="G375" t="s">
        <v>1091</v>
      </c>
      <c r="H375" t="s">
        <v>99</v>
      </c>
      <c r="I375" t="s">
        <v>1092</v>
      </c>
      <c r="J375" t="s">
        <v>367</v>
      </c>
      <c r="L375" t="s">
        <v>367</v>
      </c>
      <c r="M375" t="s">
        <v>1293</v>
      </c>
      <c r="N375" t="s">
        <v>1293</v>
      </c>
      <c r="O375" t="s">
        <v>189</v>
      </c>
      <c r="P375" t="s">
        <v>369</v>
      </c>
      <c r="R375" t="e">
        <f>VLOOKUP(B375,Sheet1!$S$2:$U$39,3,FALSE)</f>
        <v>#N/A</v>
      </c>
    </row>
    <row r="376" spans="1:18" hidden="1" x14ac:dyDescent="0.25">
      <c r="A376" s="6">
        <v>377</v>
      </c>
      <c r="B376" s="6">
        <v>232</v>
      </c>
      <c r="C376" t="s">
        <v>1094</v>
      </c>
      <c r="D376" t="s">
        <v>133</v>
      </c>
      <c r="E376" t="s">
        <v>1095</v>
      </c>
      <c r="F376" t="s">
        <v>1096</v>
      </c>
      <c r="G376" t="s">
        <v>1097</v>
      </c>
      <c r="H376" t="s">
        <v>99</v>
      </c>
      <c r="I376" t="s">
        <v>1098</v>
      </c>
      <c r="J376" t="s">
        <v>367</v>
      </c>
      <c r="L376" t="s">
        <v>367</v>
      </c>
      <c r="M376" t="s">
        <v>1293</v>
      </c>
      <c r="N376" t="s">
        <v>1293</v>
      </c>
      <c r="O376" t="s">
        <v>189</v>
      </c>
      <c r="P376" t="s">
        <v>369</v>
      </c>
      <c r="R376" t="e">
        <f>VLOOKUP(B376,Sheet1!$S$2:$U$39,3,FALSE)</f>
        <v>#N/A</v>
      </c>
    </row>
    <row r="377" spans="1:18" hidden="1" x14ac:dyDescent="0.25">
      <c r="A377" s="6">
        <v>378</v>
      </c>
      <c r="B377" s="6">
        <v>232</v>
      </c>
      <c r="C377" t="s">
        <v>228</v>
      </c>
      <c r="D377" t="s">
        <v>133</v>
      </c>
      <c r="E377" t="s">
        <v>1099</v>
      </c>
      <c r="F377" t="s">
        <v>1100</v>
      </c>
      <c r="G377" t="s">
        <v>1101</v>
      </c>
      <c r="H377" t="s">
        <v>99</v>
      </c>
      <c r="I377" t="s">
        <v>1102</v>
      </c>
      <c r="J377" t="s">
        <v>367</v>
      </c>
      <c r="L377" t="s">
        <v>367</v>
      </c>
      <c r="M377" t="s">
        <v>1294</v>
      </c>
      <c r="N377" t="s">
        <v>1294</v>
      </c>
      <c r="O377" t="s">
        <v>189</v>
      </c>
      <c r="P377" t="s">
        <v>369</v>
      </c>
      <c r="R377" t="e">
        <f>VLOOKUP(B377,Sheet1!$S$2:$U$39,3,FALSE)</f>
        <v>#N/A</v>
      </c>
    </row>
    <row r="378" spans="1:18" hidden="1" x14ac:dyDescent="0.25">
      <c r="A378" s="6">
        <v>379</v>
      </c>
      <c r="B378" s="6">
        <v>232</v>
      </c>
      <c r="C378" t="s">
        <v>1103</v>
      </c>
      <c r="D378" t="s">
        <v>133</v>
      </c>
      <c r="E378" t="s">
        <v>1104</v>
      </c>
      <c r="F378" t="s">
        <v>1105</v>
      </c>
      <c r="G378" t="s">
        <v>1106</v>
      </c>
      <c r="H378" t="s">
        <v>99</v>
      </c>
      <c r="I378" t="s">
        <v>1107</v>
      </c>
      <c r="J378" t="s">
        <v>367</v>
      </c>
      <c r="L378" t="s">
        <v>367</v>
      </c>
      <c r="M378" t="s">
        <v>1294</v>
      </c>
      <c r="N378" t="s">
        <v>1294</v>
      </c>
      <c r="O378" t="s">
        <v>189</v>
      </c>
      <c r="P378" t="s">
        <v>369</v>
      </c>
      <c r="R378" t="e">
        <f>VLOOKUP(B378,Sheet1!$S$2:$U$39,3,FALSE)</f>
        <v>#N/A</v>
      </c>
    </row>
    <row r="379" spans="1:18" hidden="1" x14ac:dyDescent="0.25">
      <c r="A379" s="6">
        <v>380</v>
      </c>
      <c r="B379" s="6">
        <v>232</v>
      </c>
      <c r="C379" t="s">
        <v>1108</v>
      </c>
      <c r="D379" t="s">
        <v>133</v>
      </c>
      <c r="E379" t="s">
        <v>1109</v>
      </c>
      <c r="F379" t="s">
        <v>1110</v>
      </c>
      <c r="G379" t="s">
        <v>1111</v>
      </c>
      <c r="H379" t="s">
        <v>99</v>
      </c>
      <c r="I379" t="s">
        <v>1112</v>
      </c>
      <c r="J379" t="s">
        <v>367</v>
      </c>
      <c r="L379" t="s">
        <v>367</v>
      </c>
      <c r="M379" t="s">
        <v>1295</v>
      </c>
      <c r="N379" t="s">
        <v>1295</v>
      </c>
      <c r="O379" t="s">
        <v>189</v>
      </c>
      <c r="P379" t="s">
        <v>369</v>
      </c>
      <c r="R379" t="e">
        <f>VLOOKUP(B379,Sheet1!$S$2:$U$39,3,FALSE)</f>
        <v>#N/A</v>
      </c>
    </row>
    <row r="380" spans="1:18" hidden="1" x14ac:dyDescent="0.25">
      <c r="A380" s="6">
        <v>381</v>
      </c>
      <c r="B380" s="6">
        <v>232</v>
      </c>
      <c r="C380" t="s">
        <v>1114</v>
      </c>
      <c r="D380" t="s">
        <v>133</v>
      </c>
      <c r="E380" t="s">
        <v>1115</v>
      </c>
      <c r="F380" t="s">
        <v>1116</v>
      </c>
      <c r="G380" t="s">
        <v>1117</v>
      </c>
      <c r="H380" t="s">
        <v>99</v>
      </c>
      <c r="I380" t="s">
        <v>1118</v>
      </c>
      <c r="J380" t="s">
        <v>367</v>
      </c>
      <c r="L380" t="s">
        <v>367</v>
      </c>
      <c r="M380" t="s">
        <v>1295</v>
      </c>
      <c r="N380" t="s">
        <v>1295</v>
      </c>
      <c r="O380" t="s">
        <v>189</v>
      </c>
      <c r="P380" t="s">
        <v>369</v>
      </c>
      <c r="R380" t="e">
        <f>VLOOKUP(B380,Sheet1!$S$2:$U$39,3,FALSE)</f>
        <v>#N/A</v>
      </c>
    </row>
    <row r="381" spans="1:18" hidden="1" x14ac:dyDescent="0.25">
      <c r="A381" s="6">
        <v>382</v>
      </c>
      <c r="B381" s="6">
        <v>232</v>
      </c>
      <c r="C381" t="s">
        <v>1119</v>
      </c>
      <c r="D381" t="s">
        <v>133</v>
      </c>
      <c r="E381" t="s">
        <v>1120</v>
      </c>
      <c r="F381" t="s">
        <v>1121</v>
      </c>
      <c r="G381" t="s">
        <v>1122</v>
      </c>
      <c r="H381" t="s">
        <v>99</v>
      </c>
      <c r="I381" t="s">
        <v>1123</v>
      </c>
      <c r="J381" t="s">
        <v>367</v>
      </c>
      <c r="L381" t="s">
        <v>367</v>
      </c>
      <c r="M381" t="s">
        <v>1296</v>
      </c>
      <c r="N381" t="s">
        <v>1296</v>
      </c>
      <c r="O381" t="s">
        <v>189</v>
      </c>
      <c r="P381" t="s">
        <v>369</v>
      </c>
      <c r="R381" t="e">
        <f>VLOOKUP(B381,Sheet1!$S$2:$U$39,3,FALSE)</f>
        <v>#N/A</v>
      </c>
    </row>
    <row r="382" spans="1:18" hidden="1" x14ac:dyDescent="0.25">
      <c r="A382" s="6">
        <v>383</v>
      </c>
      <c r="B382" s="6">
        <v>232</v>
      </c>
      <c r="C382" t="s">
        <v>1124</v>
      </c>
      <c r="D382" t="s">
        <v>133</v>
      </c>
      <c r="E382" t="s">
        <v>1125</v>
      </c>
      <c r="F382" t="s">
        <v>1126</v>
      </c>
      <c r="G382" t="s">
        <v>1127</v>
      </c>
      <c r="H382" t="s">
        <v>99</v>
      </c>
      <c r="I382" t="s">
        <v>1128</v>
      </c>
      <c r="J382" t="s">
        <v>367</v>
      </c>
      <c r="L382" t="s">
        <v>367</v>
      </c>
      <c r="M382" t="s">
        <v>1296</v>
      </c>
      <c r="N382" t="s">
        <v>1296</v>
      </c>
      <c r="O382" t="s">
        <v>189</v>
      </c>
      <c r="P382" t="s">
        <v>369</v>
      </c>
      <c r="R382" t="e">
        <f>VLOOKUP(B382,Sheet1!$S$2:$U$39,3,FALSE)</f>
        <v>#N/A</v>
      </c>
    </row>
    <row r="383" spans="1:18" hidden="1" x14ac:dyDescent="0.25">
      <c r="A383" s="6">
        <v>384</v>
      </c>
      <c r="B383" s="6">
        <v>232</v>
      </c>
      <c r="C383" t="s">
        <v>1130</v>
      </c>
      <c r="D383" t="s">
        <v>104</v>
      </c>
      <c r="E383" t="s">
        <v>1131</v>
      </c>
      <c r="F383" t="s">
        <v>1132</v>
      </c>
      <c r="G383" t="s">
        <v>1133</v>
      </c>
      <c r="H383" t="s">
        <v>99</v>
      </c>
      <c r="I383" t="s">
        <v>1134</v>
      </c>
      <c r="J383" t="s">
        <v>367</v>
      </c>
      <c r="L383" t="s">
        <v>367</v>
      </c>
      <c r="M383" t="s">
        <v>1296</v>
      </c>
      <c r="N383" t="s">
        <v>1296</v>
      </c>
      <c r="O383" t="s">
        <v>189</v>
      </c>
      <c r="P383" t="s">
        <v>369</v>
      </c>
      <c r="R383" t="e">
        <f>VLOOKUP(B383,Sheet1!$S$2:$U$39,3,FALSE)</f>
        <v>#N/A</v>
      </c>
    </row>
    <row r="384" spans="1:18" hidden="1" x14ac:dyDescent="0.25">
      <c r="A384" s="6">
        <v>385</v>
      </c>
      <c r="B384" s="6">
        <v>232</v>
      </c>
      <c r="C384" t="s">
        <v>1135</v>
      </c>
      <c r="D384" t="s">
        <v>104</v>
      </c>
      <c r="E384" t="s">
        <v>1136</v>
      </c>
      <c r="F384" t="s">
        <v>1137</v>
      </c>
      <c r="G384" t="s">
        <v>1138</v>
      </c>
      <c r="H384" t="s">
        <v>99</v>
      </c>
      <c r="I384" t="s">
        <v>1139</v>
      </c>
      <c r="J384" t="s">
        <v>367</v>
      </c>
      <c r="L384" t="s">
        <v>367</v>
      </c>
      <c r="M384" t="s">
        <v>1297</v>
      </c>
      <c r="N384" t="s">
        <v>1297</v>
      </c>
      <c r="O384" t="s">
        <v>189</v>
      </c>
      <c r="P384" t="s">
        <v>369</v>
      </c>
      <c r="R384" t="e">
        <f>VLOOKUP(B384,Sheet1!$S$2:$U$39,3,FALSE)</f>
        <v>#N/A</v>
      </c>
    </row>
    <row r="385" spans="1:18" hidden="1" x14ac:dyDescent="0.25">
      <c r="A385" s="6">
        <v>386</v>
      </c>
      <c r="B385" s="6">
        <v>232</v>
      </c>
      <c r="C385" t="s">
        <v>1140</v>
      </c>
      <c r="D385" t="s">
        <v>104</v>
      </c>
      <c r="E385" t="s">
        <v>1141</v>
      </c>
      <c r="F385" t="s">
        <v>1142</v>
      </c>
      <c r="G385" t="s">
        <v>1143</v>
      </c>
      <c r="H385" t="s">
        <v>99</v>
      </c>
      <c r="I385" t="s">
        <v>1144</v>
      </c>
      <c r="J385" t="s">
        <v>367</v>
      </c>
      <c r="L385" t="s">
        <v>367</v>
      </c>
      <c r="M385" t="s">
        <v>1297</v>
      </c>
      <c r="N385" t="s">
        <v>1297</v>
      </c>
      <c r="O385" t="s">
        <v>189</v>
      </c>
      <c r="P385" t="s">
        <v>369</v>
      </c>
      <c r="R385" t="e">
        <f>VLOOKUP(B385,Sheet1!$S$2:$U$39,3,FALSE)</f>
        <v>#N/A</v>
      </c>
    </row>
    <row r="386" spans="1:18" hidden="1" x14ac:dyDescent="0.25">
      <c r="A386" s="6">
        <v>387</v>
      </c>
      <c r="B386" s="6">
        <v>232</v>
      </c>
      <c r="C386" t="s">
        <v>1145</v>
      </c>
      <c r="D386" t="s">
        <v>104</v>
      </c>
      <c r="E386" t="s">
        <v>1146</v>
      </c>
      <c r="F386" t="s">
        <v>1147</v>
      </c>
      <c r="G386" t="s">
        <v>1148</v>
      </c>
      <c r="H386" t="s">
        <v>99</v>
      </c>
      <c r="I386" t="s">
        <v>1149</v>
      </c>
      <c r="J386" t="s">
        <v>367</v>
      </c>
      <c r="L386" t="s">
        <v>367</v>
      </c>
      <c r="M386" t="s">
        <v>1298</v>
      </c>
      <c r="N386" t="s">
        <v>1298</v>
      </c>
      <c r="O386" t="s">
        <v>189</v>
      </c>
      <c r="P386" t="s">
        <v>369</v>
      </c>
      <c r="R386" t="e">
        <f>VLOOKUP(B386,Sheet1!$S$2:$U$39,3,FALSE)</f>
        <v>#N/A</v>
      </c>
    </row>
    <row r="387" spans="1:18" hidden="1" x14ac:dyDescent="0.25">
      <c r="A387" s="6">
        <v>388</v>
      </c>
      <c r="B387" s="6">
        <v>232</v>
      </c>
      <c r="C387" t="s">
        <v>1151</v>
      </c>
      <c r="D387" t="s">
        <v>104</v>
      </c>
      <c r="E387" t="s">
        <v>1152</v>
      </c>
      <c r="F387" t="s">
        <v>1153</v>
      </c>
      <c r="G387" t="s">
        <v>1154</v>
      </c>
      <c r="H387" t="s">
        <v>99</v>
      </c>
      <c r="I387" t="s">
        <v>1155</v>
      </c>
      <c r="J387" t="s">
        <v>367</v>
      </c>
      <c r="L387" t="s">
        <v>367</v>
      </c>
      <c r="M387" t="s">
        <v>1298</v>
      </c>
      <c r="N387" t="s">
        <v>1298</v>
      </c>
      <c r="O387" t="s">
        <v>189</v>
      </c>
      <c r="P387" t="s">
        <v>369</v>
      </c>
      <c r="R387" t="e">
        <f>VLOOKUP(B387,Sheet1!$S$2:$U$39,3,FALSE)</f>
        <v>#N/A</v>
      </c>
    </row>
    <row r="388" spans="1:18" hidden="1" x14ac:dyDescent="0.25">
      <c r="A388" s="6">
        <v>389</v>
      </c>
      <c r="B388" s="6">
        <v>232</v>
      </c>
      <c r="C388" t="s">
        <v>1156</v>
      </c>
      <c r="D388" t="s">
        <v>104</v>
      </c>
      <c r="E388" t="s">
        <v>1157</v>
      </c>
      <c r="F388" t="s">
        <v>1158</v>
      </c>
      <c r="G388" t="s">
        <v>1159</v>
      </c>
      <c r="H388" t="s">
        <v>99</v>
      </c>
      <c r="I388" t="s">
        <v>1160</v>
      </c>
      <c r="J388" t="s">
        <v>367</v>
      </c>
      <c r="L388" t="s">
        <v>367</v>
      </c>
      <c r="M388" t="s">
        <v>1298</v>
      </c>
      <c r="N388" t="s">
        <v>1298</v>
      </c>
      <c r="O388" t="s">
        <v>189</v>
      </c>
      <c r="P388" t="s">
        <v>369</v>
      </c>
      <c r="R388" t="e">
        <f>VLOOKUP(B388,Sheet1!$S$2:$U$39,3,FALSE)</f>
        <v>#N/A</v>
      </c>
    </row>
    <row r="389" spans="1:18" hidden="1" x14ac:dyDescent="0.25">
      <c r="A389" s="6">
        <v>390</v>
      </c>
      <c r="B389" s="6">
        <v>232</v>
      </c>
      <c r="C389" t="s">
        <v>1161</v>
      </c>
      <c r="D389" t="s">
        <v>104</v>
      </c>
      <c r="E389" t="s">
        <v>1162</v>
      </c>
      <c r="F389" t="s">
        <v>1163</v>
      </c>
      <c r="G389" t="s">
        <v>1164</v>
      </c>
      <c r="H389" t="s">
        <v>99</v>
      </c>
      <c r="I389" t="s">
        <v>1165</v>
      </c>
      <c r="J389" t="s">
        <v>367</v>
      </c>
      <c r="L389" t="s">
        <v>367</v>
      </c>
      <c r="M389" t="s">
        <v>1299</v>
      </c>
      <c r="N389" t="s">
        <v>1299</v>
      </c>
      <c r="O389" t="s">
        <v>189</v>
      </c>
      <c r="P389" t="s">
        <v>369</v>
      </c>
      <c r="R389" t="e">
        <f>VLOOKUP(B389,Sheet1!$S$2:$U$39,3,FALSE)</f>
        <v>#N/A</v>
      </c>
    </row>
    <row r="390" spans="1:18" hidden="1" x14ac:dyDescent="0.25">
      <c r="A390" s="6">
        <v>391</v>
      </c>
      <c r="B390" s="6">
        <v>232</v>
      </c>
      <c r="C390" t="s">
        <v>1167</v>
      </c>
      <c r="D390" t="s">
        <v>104</v>
      </c>
      <c r="E390" t="s">
        <v>1168</v>
      </c>
      <c r="F390" t="s">
        <v>1169</v>
      </c>
      <c r="G390" t="s">
        <v>1170</v>
      </c>
      <c r="H390" t="s">
        <v>99</v>
      </c>
      <c r="I390" t="s">
        <v>1171</v>
      </c>
      <c r="J390" t="s">
        <v>367</v>
      </c>
      <c r="L390" t="s">
        <v>367</v>
      </c>
      <c r="M390" t="s">
        <v>1299</v>
      </c>
      <c r="N390" t="s">
        <v>1299</v>
      </c>
      <c r="O390" t="s">
        <v>189</v>
      </c>
      <c r="P390" t="s">
        <v>369</v>
      </c>
      <c r="R390" t="e">
        <f>VLOOKUP(B390,Sheet1!$S$2:$U$39,3,FALSE)</f>
        <v>#N/A</v>
      </c>
    </row>
    <row r="391" spans="1:18" hidden="1" x14ac:dyDescent="0.25">
      <c r="A391" s="6">
        <v>392</v>
      </c>
      <c r="B391" s="6">
        <v>232</v>
      </c>
      <c r="C391" t="s">
        <v>1172</v>
      </c>
      <c r="D391" t="s">
        <v>104</v>
      </c>
      <c r="E391" t="s">
        <v>1173</v>
      </c>
      <c r="F391" t="s">
        <v>1174</v>
      </c>
      <c r="G391" t="s">
        <v>1175</v>
      </c>
      <c r="H391" t="s">
        <v>99</v>
      </c>
      <c r="I391" t="s">
        <v>1176</v>
      </c>
      <c r="J391" t="s">
        <v>367</v>
      </c>
      <c r="L391" t="s">
        <v>367</v>
      </c>
      <c r="M391" t="s">
        <v>1300</v>
      </c>
      <c r="N391" t="s">
        <v>1300</v>
      </c>
      <c r="O391" t="s">
        <v>189</v>
      </c>
      <c r="P391" t="s">
        <v>369</v>
      </c>
      <c r="R391" t="e">
        <f>VLOOKUP(B391,Sheet1!$S$2:$U$39,3,FALSE)</f>
        <v>#N/A</v>
      </c>
    </row>
    <row r="392" spans="1:18" hidden="1" x14ac:dyDescent="0.25">
      <c r="A392" s="6">
        <v>393</v>
      </c>
      <c r="B392" s="6">
        <v>232</v>
      </c>
      <c r="C392" t="s">
        <v>1177</v>
      </c>
      <c r="D392" t="s">
        <v>104</v>
      </c>
      <c r="E392" t="s">
        <v>1178</v>
      </c>
      <c r="F392" t="s">
        <v>1179</v>
      </c>
      <c r="G392" t="s">
        <v>1180</v>
      </c>
      <c r="H392" t="s">
        <v>99</v>
      </c>
      <c r="I392" t="s">
        <v>1181</v>
      </c>
      <c r="J392" t="s">
        <v>367</v>
      </c>
      <c r="L392" t="s">
        <v>367</v>
      </c>
      <c r="M392" t="s">
        <v>1300</v>
      </c>
      <c r="N392" t="s">
        <v>1300</v>
      </c>
      <c r="O392" t="s">
        <v>189</v>
      </c>
      <c r="P392" t="s">
        <v>369</v>
      </c>
      <c r="R392" t="e">
        <f>VLOOKUP(B392,Sheet1!$S$2:$U$39,3,FALSE)</f>
        <v>#N/A</v>
      </c>
    </row>
    <row r="393" spans="1:18" hidden="1" x14ac:dyDescent="0.25">
      <c r="A393" s="6">
        <v>394</v>
      </c>
      <c r="B393" s="6">
        <v>232</v>
      </c>
      <c r="C393" t="s">
        <v>1182</v>
      </c>
      <c r="D393" t="s">
        <v>104</v>
      </c>
      <c r="E393" t="s">
        <v>1183</v>
      </c>
      <c r="F393" t="s">
        <v>1184</v>
      </c>
      <c r="G393" t="s">
        <v>657</v>
      </c>
      <c r="H393" t="s">
        <v>99</v>
      </c>
      <c r="I393" t="s">
        <v>1185</v>
      </c>
      <c r="J393" t="s">
        <v>367</v>
      </c>
      <c r="L393" t="s">
        <v>367</v>
      </c>
      <c r="M393" t="s">
        <v>1300</v>
      </c>
      <c r="N393" t="s">
        <v>1300</v>
      </c>
      <c r="O393" t="s">
        <v>189</v>
      </c>
      <c r="P393" t="s">
        <v>369</v>
      </c>
      <c r="R393" t="e">
        <f>VLOOKUP(B393,Sheet1!$S$2:$U$39,3,FALSE)</f>
        <v>#N/A</v>
      </c>
    </row>
    <row r="394" spans="1:18" hidden="1" x14ac:dyDescent="0.25">
      <c r="A394" s="6">
        <v>395</v>
      </c>
      <c r="B394" s="6">
        <v>232</v>
      </c>
      <c r="C394" t="s">
        <v>1187</v>
      </c>
      <c r="D394" t="s">
        <v>104</v>
      </c>
      <c r="E394" t="s">
        <v>1188</v>
      </c>
      <c r="F394" t="s">
        <v>1189</v>
      </c>
      <c r="G394" t="s">
        <v>1190</v>
      </c>
      <c r="H394" t="s">
        <v>99</v>
      </c>
      <c r="I394" t="s">
        <v>1191</v>
      </c>
      <c r="J394" t="s">
        <v>367</v>
      </c>
      <c r="L394" t="s">
        <v>367</v>
      </c>
      <c r="M394" t="s">
        <v>1301</v>
      </c>
      <c r="N394" t="s">
        <v>1301</v>
      </c>
      <c r="O394" t="s">
        <v>189</v>
      </c>
      <c r="P394" t="s">
        <v>369</v>
      </c>
      <c r="R394" t="e">
        <f>VLOOKUP(B394,Sheet1!$S$2:$U$39,3,FALSE)</f>
        <v>#N/A</v>
      </c>
    </row>
    <row r="395" spans="1:18" hidden="1" x14ac:dyDescent="0.25">
      <c r="A395" s="6">
        <v>396</v>
      </c>
      <c r="B395" s="6">
        <v>232</v>
      </c>
      <c r="C395" t="s">
        <v>1192</v>
      </c>
      <c r="D395" t="s">
        <v>104</v>
      </c>
      <c r="E395" t="s">
        <v>1193</v>
      </c>
      <c r="F395" t="s">
        <v>1194</v>
      </c>
      <c r="G395" t="s">
        <v>657</v>
      </c>
      <c r="H395" t="s">
        <v>99</v>
      </c>
      <c r="I395" t="s">
        <v>1195</v>
      </c>
      <c r="J395" t="s">
        <v>367</v>
      </c>
      <c r="L395" t="s">
        <v>367</v>
      </c>
      <c r="M395" t="s">
        <v>1301</v>
      </c>
      <c r="N395" t="s">
        <v>1301</v>
      </c>
      <c r="O395" t="s">
        <v>189</v>
      </c>
      <c r="P395" t="s">
        <v>369</v>
      </c>
      <c r="R395" t="e">
        <f>VLOOKUP(B395,Sheet1!$S$2:$U$39,3,FALSE)</f>
        <v>#N/A</v>
      </c>
    </row>
    <row r="396" spans="1:18" hidden="1" x14ac:dyDescent="0.25">
      <c r="A396" s="6">
        <v>397</v>
      </c>
      <c r="B396" s="6">
        <v>232</v>
      </c>
      <c r="C396" t="s">
        <v>1196</v>
      </c>
      <c r="D396" t="s">
        <v>104</v>
      </c>
      <c r="E396" t="s">
        <v>1197</v>
      </c>
      <c r="F396" t="s">
        <v>1198</v>
      </c>
      <c r="G396" t="s">
        <v>1199</v>
      </c>
      <c r="H396" t="s">
        <v>99</v>
      </c>
      <c r="I396" t="s">
        <v>1200</v>
      </c>
      <c r="J396" t="s">
        <v>367</v>
      </c>
      <c r="L396" t="s">
        <v>367</v>
      </c>
      <c r="M396" t="s">
        <v>1302</v>
      </c>
      <c r="N396" t="s">
        <v>1302</v>
      </c>
      <c r="O396" t="s">
        <v>189</v>
      </c>
      <c r="P396" t="s">
        <v>369</v>
      </c>
      <c r="R396" t="e">
        <f>VLOOKUP(B396,Sheet1!$S$2:$U$39,3,FALSE)</f>
        <v>#N/A</v>
      </c>
    </row>
    <row r="397" spans="1:18" hidden="1" x14ac:dyDescent="0.25">
      <c r="A397" s="6">
        <v>398</v>
      </c>
      <c r="B397" s="6">
        <v>232</v>
      </c>
      <c r="C397" t="s">
        <v>965</v>
      </c>
      <c r="D397" t="s">
        <v>104</v>
      </c>
      <c r="E397" t="s">
        <v>1201</v>
      </c>
      <c r="F397" t="s">
        <v>1202</v>
      </c>
      <c r="G397" t="s">
        <v>1203</v>
      </c>
      <c r="H397" t="s">
        <v>99</v>
      </c>
      <c r="I397" t="s">
        <v>1204</v>
      </c>
      <c r="J397" t="s">
        <v>367</v>
      </c>
      <c r="L397" t="s">
        <v>367</v>
      </c>
      <c r="M397" t="s">
        <v>1302</v>
      </c>
      <c r="N397" t="s">
        <v>1302</v>
      </c>
      <c r="O397" t="s">
        <v>189</v>
      </c>
      <c r="P397" t="s">
        <v>369</v>
      </c>
      <c r="R397" t="e">
        <f>VLOOKUP(B397,Sheet1!$S$2:$U$39,3,FALSE)</f>
        <v>#N/A</v>
      </c>
    </row>
    <row r="398" spans="1:18" hidden="1" x14ac:dyDescent="0.25">
      <c r="A398" s="6">
        <v>399</v>
      </c>
      <c r="B398" s="6">
        <v>232</v>
      </c>
      <c r="C398" t="s">
        <v>810</v>
      </c>
      <c r="D398" t="s">
        <v>104</v>
      </c>
      <c r="E398" t="s">
        <v>1206</v>
      </c>
      <c r="F398" t="s">
        <v>1207</v>
      </c>
      <c r="G398" t="s">
        <v>1199</v>
      </c>
      <c r="H398" t="s">
        <v>99</v>
      </c>
      <c r="I398" t="s">
        <v>1208</v>
      </c>
      <c r="J398" t="s">
        <v>367</v>
      </c>
      <c r="L398" t="s">
        <v>367</v>
      </c>
      <c r="M398" t="s">
        <v>1302</v>
      </c>
      <c r="N398" t="s">
        <v>1302</v>
      </c>
      <c r="O398" t="s">
        <v>189</v>
      </c>
      <c r="P398" t="s">
        <v>369</v>
      </c>
      <c r="R398" t="e">
        <f>VLOOKUP(B398,Sheet1!$S$2:$U$39,3,FALSE)</f>
        <v>#N/A</v>
      </c>
    </row>
    <row r="399" spans="1:18" hidden="1" x14ac:dyDescent="0.25">
      <c r="A399" s="6">
        <v>400</v>
      </c>
      <c r="B399" s="6">
        <v>232</v>
      </c>
      <c r="C399" t="s">
        <v>1209</v>
      </c>
      <c r="D399" t="s">
        <v>104</v>
      </c>
      <c r="E399" t="s">
        <v>1210</v>
      </c>
      <c r="F399" t="s">
        <v>1211</v>
      </c>
      <c r="G399" t="s">
        <v>1212</v>
      </c>
      <c r="H399" t="s">
        <v>99</v>
      </c>
      <c r="I399" t="s">
        <v>1213</v>
      </c>
      <c r="J399" t="s">
        <v>367</v>
      </c>
      <c r="L399" t="s">
        <v>367</v>
      </c>
      <c r="M399" t="s">
        <v>1303</v>
      </c>
      <c r="N399" t="s">
        <v>1303</v>
      </c>
      <c r="O399" t="s">
        <v>189</v>
      </c>
      <c r="P399" t="s">
        <v>369</v>
      </c>
      <c r="R399" t="e">
        <f>VLOOKUP(B399,Sheet1!$S$2:$U$39,3,FALSE)</f>
        <v>#N/A</v>
      </c>
    </row>
    <row r="400" spans="1:18" hidden="1" x14ac:dyDescent="0.25">
      <c r="A400" s="6">
        <v>401</v>
      </c>
      <c r="B400" s="6">
        <v>232</v>
      </c>
      <c r="C400" t="s">
        <v>1214</v>
      </c>
      <c r="D400" t="s">
        <v>104</v>
      </c>
      <c r="E400" t="s">
        <v>1215</v>
      </c>
      <c r="F400" t="s">
        <v>1216</v>
      </c>
      <c r="G400" t="s">
        <v>1217</v>
      </c>
      <c r="H400" t="s">
        <v>99</v>
      </c>
      <c r="I400" t="s">
        <v>1218</v>
      </c>
      <c r="J400" t="s">
        <v>367</v>
      </c>
      <c r="L400" t="s">
        <v>367</v>
      </c>
      <c r="M400" t="s">
        <v>1303</v>
      </c>
      <c r="N400" t="s">
        <v>1303</v>
      </c>
      <c r="O400" t="s">
        <v>189</v>
      </c>
      <c r="P400" t="s">
        <v>369</v>
      </c>
      <c r="R400" t="e">
        <f>VLOOKUP(B400,Sheet1!$S$2:$U$39,3,FALSE)</f>
        <v>#N/A</v>
      </c>
    </row>
    <row r="401" spans="1:18" hidden="1" x14ac:dyDescent="0.25">
      <c r="A401" s="6">
        <v>402</v>
      </c>
      <c r="B401" s="6">
        <v>232</v>
      </c>
      <c r="C401" t="s">
        <v>1219</v>
      </c>
      <c r="D401" t="s">
        <v>104</v>
      </c>
      <c r="E401" t="s">
        <v>1220</v>
      </c>
      <c r="F401" t="s">
        <v>1221</v>
      </c>
      <c r="G401" t="s">
        <v>1222</v>
      </c>
      <c r="H401" t="s">
        <v>99</v>
      </c>
      <c r="I401" t="s">
        <v>1223</v>
      </c>
      <c r="J401" t="s">
        <v>367</v>
      </c>
      <c r="L401" t="s">
        <v>367</v>
      </c>
      <c r="M401" t="s">
        <v>1304</v>
      </c>
      <c r="N401" t="s">
        <v>1304</v>
      </c>
      <c r="O401" t="s">
        <v>189</v>
      </c>
      <c r="P401" t="s">
        <v>369</v>
      </c>
      <c r="R401" t="e">
        <f>VLOOKUP(B401,Sheet1!$S$2:$U$39,3,FALSE)</f>
        <v>#N/A</v>
      </c>
    </row>
    <row r="402" spans="1:18" hidden="1" x14ac:dyDescent="0.25">
      <c r="A402" s="6">
        <v>403</v>
      </c>
      <c r="B402" s="6">
        <v>232</v>
      </c>
      <c r="C402" t="s">
        <v>1225</v>
      </c>
      <c r="D402" t="s">
        <v>104</v>
      </c>
      <c r="E402" t="s">
        <v>1226</v>
      </c>
      <c r="F402" t="s">
        <v>1227</v>
      </c>
      <c r="G402" t="s">
        <v>1228</v>
      </c>
      <c r="H402" t="s">
        <v>99</v>
      </c>
      <c r="I402" t="s">
        <v>1229</v>
      </c>
      <c r="J402" t="s">
        <v>367</v>
      </c>
      <c r="L402" t="s">
        <v>367</v>
      </c>
      <c r="M402" t="s">
        <v>1304</v>
      </c>
      <c r="N402" t="s">
        <v>1304</v>
      </c>
      <c r="O402" t="s">
        <v>189</v>
      </c>
      <c r="P402" t="s">
        <v>369</v>
      </c>
      <c r="R402" t="e">
        <f>VLOOKUP(B402,Sheet1!$S$2:$U$39,3,FALSE)</f>
        <v>#N/A</v>
      </c>
    </row>
    <row r="403" spans="1:18" hidden="1" x14ac:dyDescent="0.25">
      <c r="A403" s="6">
        <v>404</v>
      </c>
      <c r="B403" s="6">
        <v>232</v>
      </c>
      <c r="C403" t="s">
        <v>210</v>
      </c>
      <c r="D403" t="s">
        <v>1230</v>
      </c>
      <c r="E403" t="s">
        <v>1231</v>
      </c>
      <c r="F403" t="s">
        <v>1232</v>
      </c>
      <c r="G403" t="s">
        <v>1233</v>
      </c>
      <c r="H403" t="s">
        <v>99</v>
      </c>
      <c r="I403" t="s">
        <v>1234</v>
      </c>
      <c r="J403" t="s">
        <v>367</v>
      </c>
      <c r="L403" t="s">
        <v>367</v>
      </c>
      <c r="M403" t="s">
        <v>1305</v>
      </c>
      <c r="N403" t="s">
        <v>1305</v>
      </c>
      <c r="O403" t="s">
        <v>189</v>
      </c>
      <c r="P403" t="s">
        <v>369</v>
      </c>
      <c r="R403" t="e">
        <f>VLOOKUP(B403,Sheet1!$S$2:$U$39,3,FALSE)</f>
        <v>#N/A</v>
      </c>
    </row>
    <row r="404" spans="1:18" hidden="1" x14ac:dyDescent="0.25">
      <c r="A404" s="6">
        <v>405</v>
      </c>
      <c r="B404" s="6">
        <v>232</v>
      </c>
      <c r="C404" t="s">
        <v>1235</v>
      </c>
      <c r="D404" t="s">
        <v>538</v>
      </c>
      <c r="E404" t="s">
        <v>539</v>
      </c>
      <c r="F404" t="s">
        <v>540</v>
      </c>
      <c r="G404" t="s">
        <v>1236</v>
      </c>
      <c r="H404" t="s">
        <v>99</v>
      </c>
      <c r="I404" t="s">
        <v>1237</v>
      </c>
      <c r="J404" t="s">
        <v>367</v>
      </c>
      <c r="L404" t="s">
        <v>367</v>
      </c>
      <c r="M404" t="s">
        <v>1305</v>
      </c>
      <c r="N404" t="s">
        <v>1305</v>
      </c>
      <c r="O404" t="s">
        <v>189</v>
      </c>
      <c r="P404" t="s">
        <v>369</v>
      </c>
      <c r="R404" t="e">
        <f>VLOOKUP(B404,Sheet1!$S$2:$U$39,3,FALSE)</f>
        <v>#N/A</v>
      </c>
    </row>
    <row r="405" spans="1:18" hidden="1" x14ac:dyDescent="0.25">
      <c r="A405" s="6">
        <v>406</v>
      </c>
      <c r="B405" s="6">
        <v>232</v>
      </c>
      <c r="C405" t="s">
        <v>212</v>
      </c>
      <c r="D405" t="s">
        <v>1239</v>
      </c>
      <c r="E405" t="s">
        <v>1240</v>
      </c>
      <c r="F405" t="s">
        <v>1241</v>
      </c>
      <c r="G405" t="s">
        <v>1242</v>
      </c>
      <c r="H405" t="s">
        <v>99</v>
      </c>
      <c r="I405" t="s">
        <v>1243</v>
      </c>
      <c r="J405" t="s">
        <v>367</v>
      </c>
      <c r="L405" t="s">
        <v>367</v>
      </c>
      <c r="M405" t="s">
        <v>1305</v>
      </c>
      <c r="N405" t="s">
        <v>1305</v>
      </c>
      <c r="O405" t="s">
        <v>189</v>
      </c>
      <c r="P405" t="s">
        <v>369</v>
      </c>
      <c r="R405" t="e">
        <f>VLOOKUP(B405,Sheet1!$S$2:$U$39,3,FALSE)</f>
        <v>#N/A</v>
      </c>
    </row>
    <row r="406" spans="1:18" hidden="1" x14ac:dyDescent="0.25">
      <c r="A406" s="6">
        <v>407</v>
      </c>
      <c r="B406" s="6">
        <v>232</v>
      </c>
      <c r="C406" t="s">
        <v>1244</v>
      </c>
      <c r="D406" t="s">
        <v>104</v>
      </c>
      <c r="E406" t="s">
        <v>1245</v>
      </c>
      <c r="F406" t="s">
        <v>1246</v>
      </c>
      <c r="G406" t="s">
        <v>1247</v>
      </c>
      <c r="H406" t="s">
        <v>99</v>
      </c>
      <c r="I406" t="s">
        <v>1248</v>
      </c>
      <c r="J406" t="s">
        <v>367</v>
      </c>
      <c r="L406" t="s">
        <v>367</v>
      </c>
      <c r="M406" t="s">
        <v>1306</v>
      </c>
      <c r="N406" t="s">
        <v>1306</v>
      </c>
      <c r="O406" t="s">
        <v>189</v>
      </c>
      <c r="P406" t="s">
        <v>369</v>
      </c>
      <c r="R406" t="e">
        <f>VLOOKUP(B406,Sheet1!$S$2:$U$39,3,FALSE)</f>
        <v>#N/A</v>
      </c>
    </row>
    <row r="407" spans="1:18" hidden="1" x14ac:dyDescent="0.25">
      <c r="A407" s="6">
        <v>408</v>
      </c>
      <c r="B407" s="6">
        <v>232</v>
      </c>
      <c r="C407" t="s">
        <v>764</v>
      </c>
      <c r="D407" t="s">
        <v>104</v>
      </c>
      <c r="E407" t="s">
        <v>1249</v>
      </c>
      <c r="F407" t="s">
        <v>1250</v>
      </c>
      <c r="G407" t="s">
        <v>1251</v>
      </c>
      <c r="H407" t="s">
        <v>99</v>
      </c>
      <c r="I407" t="s">
        <v>1252</v>
      </c>
      <c r="J407" t="s">
        <v>367</v>
      </c>
      <c r="L407" t="s">
        <v>367</v>
      </c>
      <c r="M407" t="s">
        <v>1306</v>
      </c>
      <c r="N407" t="s">
        <v>1306</v>
      </c>
      <c r="O407" t="s">
        <v>189</v>
      </c>
      <c r="P407" t="s">
        <v>369</v>
      </c>
      <c r="R407" t="e">
        <f>VLOOKUP(B407,Sheet1!$S$2:$U$39,3,FALSE)</f>
        <v>#N/A</v>
      </c>
    </row>
    <row r="408" spans="1:18" hidden="1" x14ac:dyDescent="0.25">
      <c r="A408" s="6">
        <v>409</v>
      </c>
      <c r="B408" s="6">
        <v>232</v>
      </c>
      <c r="C408" t="s">
        <v>764</v>
      </c>
      <c r="D408" t="s">
        <v>104</v>
      </c>
      <c r="E408" t="s">
        <v>1253</v>
      </c>
      <c r="F408" t="s">
        <v>1254</v>
      </c>
      <c r="G408" t="s">
        <v>1255</v>
      </c>
      <c r="H408" t="s">
        <v>99</v>
      </c>
      <c r="I408" t="s">
        <v>1256</v>
      </c>
      <c r="J408" t="s">
        <v>367</v>
      </c>
      <c r="L408" t="s">
        <v>367</v>
      </c>
      <c r="M408" t="s">
        <v>1307</v>
      </c>
      <c r="N408" t="s">
        <v>1307</v>
      </c>
      <c r="O408" t="s">
        <v>189</v>
      </c>
      <c r="P408" t="s">
        <v>369</v>
      </c>
      <c r="R408" t="e">
        <f>VLOOKUP(B408,Sheet1!$S$2:$U$39,3,FALSE)</f>
        <v>#N/A</v>
      </c>
    </row>
    <row r="409" spans="1:18" hidden="1" x14ac:dyDescent="0.25">
      <c r="A409" s="6">
        <v>410</v>
      </c>
      <c r="B409" s="6">
        <v>232</v>
      </c>
      <c r="C409" t="s">
        <v>210</v>
      </c>
      <c r="D409" t="s">
        <v>104</v>
      </c>
      <c r="E409" t="s">
        <v>1258</v>
      </c>
      <c r="F409" t="s">
        <v>1259</v>
      </c>
      <c r="G409" t="s">
        <v>1260</v>
      </c>
      <c r="H409" t="s">
        <v>99</v>
      </c>
      <c r="I409" t="s">
        <v>1261</v>
      </c>
      <c r="J409" t="s">
        <v>367</v>
      </c>
      <c r="L409" t="s">
        <v>367</v>
      </c>
      <c r="M409" t="s">
        <v>1307</v>
      </c>
      <c r="N409" t="s">
        <v>1307</v>
      </c>
      <c r="O409" t="s">
        <v>189</v>
      </c>
      <c r="P409" t="s">
        <v>369</v>
      </c>
      <c r="R409" t="e">
        <f>VLOOKUP(B409,Sheet1!$S$2:$U$39,3,FALSE)</f>
        <v>#N/A</v>
      </c>
    </row>
    <row r="410" spans="1:18" hidden="1" x14ac:dyDescent="0.25">
      <c r="A410" s="6">
        <v>411</v>
      </c>
      <c r="B410" s="6">
        <v>232</v>
      </c>
      <c r="C410" t="s">
        <v>210</v>
      </c>
      <c r="D410" t="s">
        <v>104</v>
      </c>
      <c r="E410" t="s">
        <v>1262</v>
      </c>
      <c r="F410" t="s">
        <v>1263</v>
      </c>
      <c r="G410" t="s">
        <v>1264</v>
      </c>
      <c r="H410" t="s">
        <v>102</v>
      </c>
      <c r="M410" t="s">
        <v>1307</v>
      </c>
      <c r="N410" t="s">
        <v>1307</v>
      </c>
      <c r="O410" t="s">
        <v>189</v>
      </c>
      <c r="P410" t="s">
        <v>369</v>
      </c>
      <c r="R410" t="e">
        <f>VLOOKUP(B410,Sheet1!$S$2:$U$39,3,FALSE)</f>
        <v>#N/A</v>
      </c>
    </row>
    <row r="411" spans="1:18" hidden="1" x14ac:dyDescent="0.25">
      <c r="A411" s="6">
        <v>412</v>
      </c>
      <c r="B411" s="6">
        <v>232</v>
      </c>
      <c r="C411" t="s">
        <v>206</v>
      </c>
      <c r="D411" t="s">
        <v>133</v>
      </c>
      <c r="E411" t="s">
        <v>1265</v>
      </c>
      <c r="F411" t="s">
        <v>1266</v>
      </c>
      <c r="G411" t="s">
        <v>1267</v>
      </c>
      <c r="H411" t="s">
        <v>102</v>
      </c>
      <c r="M411" t="s">
        <v>1307</v>
      </c>
      <c r="N411" t="s">
        <v>1307</v>
      </c>
      <c r="O411" t="s">
        <v>189</v>
      </c>
      <c r="P411" t="s">
        <v>369</v>
      </c>
      <c r="R411" t="e">
        <f>VLOOKUP(B411,Sheet1!$S$2:$U$39,3,FALSE)</f>
        <v>#N/A</v>
      </c>
    </row>
    <row r="412" spans="1:18" hidden="1" x14ac:dyDescent="0.25">
      <c r="A412" s="6">
        <v>413</v>
      </c>
      <c r="B412" s="6">
        <v>232</v>
      </c>
      <c r="C412" t="s">
        <v>190</v>
      </c>
      <c r="D412" t="s">
        <v>104</v>
      </c>
      <c r="E412" t="s">
        <v>1268</v>
      </c>
      <c r="F412" t="s">
        <v>1269</v>
      </c>
      <c r="G412" t="s">
        <v>1270</v>
      </c>
      <c r="H412" t="s">
        <v>102</v>
      </c>
      <c r="M412" t="s">
        <v>1307</v>
      </c>
      <c r="N412" t="s">
        <v>1307</v>
      </c>
      <c r="O412" t="s">
        <v>189</v>
      </c>
      <c r="P412" t="s">
        <v>369</v>
      </c>
      <c r="R412" t="e">
        <f>VLOOKUP(B412,Sheet1!$S$2:$U$39,3,FALSE)</f>
        <v>#N/A</v>
      </c>
    </row>
    <row r="413" spans="1:18" hidden="1" x14ac:dyDescent="0.25">
      <c r="A413" s="6">
        <v>414</v>
      </c>
      <c r="B413" s="6">
        <v>233</v>
      </c>
      <c r="C413" t="s">
        <v>190</v>
      </c>
      <c r="D413" t="s">
        <v>127</v>
      </c>
      <c r="G413" t="s">
        <v>1308</v>
      </c>
      <c r="H413" t="s">
        <v>102</v>
      </c>
      <c r="I413" t="s">
        <v>1309</v>
      </c>
      <c r="J413" t="s">
        <v>1310</v>
      </c>
      <c r="L413" t="s">
        <v>409</v>
      </c>
      <c r="M413" t="s">
        <v>1311</v>
      </c>
      <c r="N413" t="s">
        <v>1312</v>
      </c>
      <c r="O413" t="s">
        <v>189</v>
      </c>
      <c r="P413" t="s">
        <v>369</v>
      </c>
      <c r="R413" t="e">
        <f>VLOOKUP(B413,Sheet1!$S$2:$U$39,3,FALSE)</f>
        <v>#N/A</v>
      </c>
    </row>
    <row r="414" spans="1:18" hidden="1" x14ac:dyDescent="0.25">
      <c r="A414" s="6">
        <v>415</v>
      </c>
      <c r="B414" s="6">
        <v>233</v>
      </c>
      <c r="C414" t="s">
        <v>190</v>
      </c>
      <c r="D414" t="s">
        <v>127</v>
      </c>
      <c r="G414" t="s">
        <v>1313</v>
      </c>
      <c r="H414" t="s">
        <v>102</v>
      </c>
      <c r="I414" t="s">
        <v>1314</v>
      </c>
      <c r="J414" t="s">
        <v>408</v>
      </c>
      <c r="L414" t="s">
        <v>409</v>
      </c>
      <c r="M414" t="s">
        <v>1311</v>
      </c>
      <c r="N414" t="s">
        <v>1312</v>
      </c>
      <c r="O414" t="s">
        <v>189</v>
      </c>
      <c r="P414" t="s">
        <v>369</v>
      </c>
      <c r="R414" t="e">
        <f>VLOOKUP(B414,Sheet1!$S$2:$U$39,3,FALSE)</f>
        <v>#N/A</v>
      </c>
    </row>
    <row r="415" spans="1:18" hidden="1" x14ac:dyDescent="0.25">
      <c r="A415" s="6">
        <v>416</v>
      </c>
      <c r="B415" s="6">
        <v>233</v>
      </c>
      <c r="C415" t="s">
        <v>190</v>
      </c>
      <c r="D415" t="s">
        <v>127</v>
      </c>
      <c r="G415" t="s">
        <v>1315</v>
      </c>
      <c r="H415" t="s">
        <v>102</v>
      </c>
      <c r="I415" t="s">
        <v>1316</v>
      </c>
      <c r="J415" t="s">
        <v>408</v>
      </c>
      <c r="L415" t="s">
        <v>409</v>
      </c>
      <c r="M415" t="s">
        <v>1311</v>
      </c>
      <c r="N415" t="s">
        <v>1312</v>
      </c>
      <c r="O415" t="s">
        <v>189</v>
      </c>
      <c r="P415" t="s">
        <v>369</v>
      </c>
      <c r="R415" t="e">
        <f>VLOOKUP(B415,Sheet1!$S$2:$U$39,3,FALSE)</f>
        <v>#N/A</v>
      </c>
    </row>
    <row r="416" spans="1:18" hidden="1" x14ac:dyDescent="0.25">
      <c r="A416" s="6">
        <v>417</v>
      </c>
      <c r="B416" s="6">
        <v>234</v>
      </c>
      <c r="C416" t="s">
        <v>190</v>
      </c>
      <c r="G416" t="s">
        <v>1274</v>
      </c>
      <c r="H416" t="s">
        <v>99</v>
      </c>
      <c r="I416" t="s">
        <v>490</v>
      </c>
      <c r="J416" t="s">
        <v>76</v>
      </c>
      <c r="L416" t="s">
        <v>76</v>
      </c>
      <c r="M416" t="s">
        <v>1317</v>
      </c>
      <c r="N416" t="s">
        <v>1317</v>
      </c>
      <c r="O416" t="s">
        <v>189</v>
      </c>
      <c r="P416" t="s">
        <v>369</v>
      </c>
      <c r="R416" t="e">
        <f>VLOOKUP(B416,Sheet1!$S$2:$U$39,3,FALSE)</f>
        <v>#N/A</v>
      </c>
    </row>
    <row r="417" spans="1:19" hidden="1" x14ac:dyDescent="0.25">
      <c r="A417" s="6">
        <v>418</v>
      </c>
      <c r="B417" s="6">
        <v>235</v>
      </c>
      <c r="C417" t="s">
        <v>190</v>
      </c>
      <c r="G417" t="s">
        <v>229</v>
      </c>
      <c r="H417" t="s">
        <v>99</v>
      </c>
      <c r="I417" t="s">
        <v>149</v>
      </c>
      <c r="J417" t="s">
        <v>49</v>
      </c>
      <c r="L417" t="s">
        <v>49</v>
      </c>
      <c r="M417" t="s">
        <v>1318</v>
      </c>
      <c r="N417" t="s">
        <v>1319</v>
      </c>
      <c r="O417" t="s">
        <v>189</v>
      </c>
      <c r="P417" t="s">
        <v>196</v>
      </c>
      <c r="Q417" t="s">
        <v>107</v>
      </c>
      <c r="R417" t="str">
        <f>VLOOKUP(B417,Sheet1!$S$2:$U$39,3,FALSE)</f>
        <v>CSCI-202008-0024</v>
      </c>
      <c r="S417" t="str">
        <f>VLOOKUP(B417,Sheet1!$S$2:$U$39,2,FALSE)</f>
        <v>Approved</v>
      </c>
    </row>
    <row r="418" spans="1:19" hidden="1" x14ac:dyDescent="0.25">
      <c r="A418" s="6">
        <v>419</v>
      </c>
      <c r="B418" s="6">
        <v>236</v>
      </c>
      <c r="C418" t="s">
        <v>190</v>
      </c>
      <c r="D418" t="s">
        <v>127</v>
      </c>
      <c r="G418" t="s">
        <v>1285</v>
      </c>
      <c r="M418" t="s">
        <v>1320</v>
      </c>
      <c r="N418" t="s">
        <v>1320</v>
      </c>
      <c r="R418" t="e">
        <f>VLOOKUP(B418,Sheet1!$S$2:$U$39,3,FALSE)</f>
        <v>#N/A</v>
      </c>
    </row>
    <row r="419" spans="1:19" hidden="1" x14ac:dyDescent="0.25">
      <c r="A419" s="6">
        <v>420</v>
      </c>
      <c r="B419" s="6">
        <v>237</v>
      </c>
      <c r="C419" t="s">
        <v>190</v>
      </c>
      <c r="G419" t="s">
        <v>1274</v>
      </c>
      <c r="H419" t="s">
        <v>99</v>
      </c>
      <c r="I419" t="s">
        <v>490</v>
      </c>
      <c r="J419" t="s">
        <v>76</v>
      </c>
      <c r="L419" t="s">
        <v>76</v>
      </c>
      <c r="M419" t="s">
        <v>1321</v>
      </c>
      <c r="N419" t="s">
        <v>1321</v>
      </c>
      <c r="O419" t="s">
        <v>189</v>
      </c>
      <c r="P419" t="s">
        <v>369</v>
      </c>
      <c r="R419" t="e">
        <f>VLOOKUP(B419,Sheet1!$S$2:$U$39,3,FALSE)</f>
        <v>#N/A</v>
      </c>
    </row>
    <row r="420" spans="1:19" hidden="1" x14ac:dyDescent="0.25">
      <c r="A420" s="6">
        <v>421</v>
      </c>
      <c r="B420" s="6">
        <v>238</v>
      </c>
      <c r="C420" t="s">
        <v>1322</v>
      </c>
      <c r="D420" t="s">
        <v>104</v>
      </c>
      <c r="F420" t="s">
        <v>1323</v>
      </c>
      <c r="G420" t="s">
        <v>1324</v>
      </c>
      <c r="M420" t="s">
        <v>1325</v>
      </c>
      <c r="N420" t="s">
        <v>1325</v>
      </c>
      <c r="R420" t="e">
        <f>VLOOKUP(B420,Sheet1!$S$2:$U$39,3,FALSE)</f>
        <v>#N/A</v>
      </c>
    </row>
    <row r="421" spans="1:19" hidden="1" x14ac:dyDescent="0.25">
      <c r="A421" s="6">
        <v>422</v>
      </c>
      <c r="B421" s="6">
        <v>239</v>
      </c>
      <c r="C421" t="s">
        <v>1326</v>
      </c>
      <c r="D421" t="s">
        <v>104</v>
      </c>
      <c r="F421" t="s">
        <v>1323</v>
      </c>
      <c r="G421" t="s">
        <v>1324</v>
      </c>
      <c r="M421" t="s">
        <v>1327</v>
      </c>
      <c r="N421" t="s">
        <v>1327</v>
      </c>
      <c r="R421" t="e">
        <f>VLOOKUP(B421,Sheet1!$S$2:$U$39,3,FALSE)</f>
        <v>#N/A</v>
      </c>
    </row>
    <row r="422" spans="1:19" hidden="1" x14ac:dyDescent="0.25">
      <c r="A422" s="6">
        <v>423</v>
      </c>
      <c r="B422" s="6">
        <v>240</v>
      </c>
      <c r="C422" t="s">
        <v>1067</v>
      </c>
      <c r="D422" t="s">
        <v>133</v>
      </c>
      <c r="E422" t="s">
        <v>1068</v>
      </c>
      <c r="F422" t="s">
        <v>1069</v>
      </c>
      <c r="G422" t="s">
        <v>1070</v>
      </c>
      <c r="H422" t="s">
        <v>99</v>
      </c>
      <c r="I422" t="s">
        <v>1071</v>
      </c>
      <c r="J422" t="s">
        <v>367</v>
      </c>
      <c r="L422" t="s">
        <v>367</v>
      </c>
      <c r="M422" t="s">
        <v>1328</v>
      </c>
      <c r="N422" t="s">
        <v>1329</v>
      </c>
      <c r="O422" t="s">
        <v>189</v>
      </c>
      <c r="P422" t="s">
        <v>369</v>
      </c>
      <c r="Q422" t="s">
        <v>107</v>
      </c>
      <c r="R422" t="e">
        <f>VLOOKUP(B422,Sheet1!$S$2:$U$39,3,FALSE)</f>
        <v>#N/A</v>
      </c>
    </row>
    <row r="423" spans="1:19" hidden="1" x14ac:dyDescent="0.25">
      <c r="A423" s="6">
        <v>424</v>
      </c>
      <c r="B423" s="6">
        <v>240</v>
      </c>
      <c r="C423" t="s">
        <v>1073</v>
      </c>
      <c r="D423" t="s">
        <v>133</v>
      </c>
      <c r="E423" t="s">
        <v>1074</v>
      </c>
      <c r="F423" t="s">
        <v>1075</v>
      </c>
      <c r="G423" t="s">
        <v>1076</v>
      </c>
      <c r="H423" t="s">
        <v>99</v>
      </c>
      <c r="I423" t="s">
        <v>1077</v>
      </c>
      <c r="J423" t="s">
        <v>367</v>
      </c>
      <c r="L423" t="s">
        <v>367</v>
      </c>
      <c r="M423" t="s">
        <v>1330</v>
      </c>
      <c r="N423" t="s">
        <v>1329</v>
      </c>
      <c r="O423" t="s">
        <v>189</v>
      </c>
      <c r="P423" t="s">
        <v>369</v>
      </c>
      <c r="Q423" t="s">
        <v>107</v>
      </c>
      <c r="R423" t="e">
        <f>VLOOKUP(B423,Sheet1!$S$2:$U$39,3,FALSE)</f>
        <v>#N/A</v>
      </c>
    </row>
    <row r="424" spans="1:19" hidden="1" x14ac:dyDescent="0.25">
      <c r="A424" s="6">
        <v>425</v>
      </c>
      <c r="B424" s="6">
        <v>240</v>
      </c>
      <c r="C424" t="s">
        <v>192</v>
      </c>
      <c r="D424" t="s">
        <v>133</v>
      </c>
      <c r="E424" t="s">
        <v>1079</v>
      </c>
      <c r="F424" t="s">
        <v>1080</v>
      </c>
      <c r="G424" t="s">
        <v>1081</v>
      </c>
      <c r="H424" t="s">
        <v>99</v>
      </c>
      <c r="I424" t="s">
        <v>1082</v>
      </c>
      <c r="J424" t="s">
        <v>367</v>
      </c>
      <c r="L424" t="s">
        <v>367</v>
      </c>
      <c r="M424" t="s">
        <v>1330</v>
      </c>
      <c r="N424" t="s">
        <v>1329</v>
      </c>
      <c r="O424" t="s">
        <v>189</v>
      </c>
      <c r="P424" t="s">
        <v>369</v>
      </c>
      <c r="R424" t="e">
        <f>VLOOKUP(B424,Sheet1!$S$2:$U$39,3,FALSE)</f>
        <v>#N/A</v>
      </c>
    </row>
    <row r="425" spans="1:19" hidden="1" x14ac:dyDescent="0.25">
      <c r="A425" s="6">
        <v>426</v>
      </c>
      <c r="B425" s="6">
        <v>240</v>
      </c>
      <c r="C425" t="s">
        <v>1083</v>
      </c>
      <c r="D425" t="s">
        <v>133</v>
      </c>
      <c r="E425" t="s">
        <v>1084</v>
      </c>
      <c r="F425" t="s">
        <v>1085</v>
      </c>
      <c r="G425" t="s">
        <v>1331</v>
      </c>
      <c r="H425" t="s">
        <v>99</v>
      </c>
      <c r="I425" t="s">
        <v>1087</v>
      </c>
      <c r="J425" t="s">
        <v>367</v>
      </c>
      <c r="L425" t="s">
        <v>367</v>
      </c>
      <c r="M425" t="s">
        <v>1332</v>
      </c>
      <c r="N425" t="s">
        <v>1329</v>
      </c>
      <c r="O425" t="s">
        <v>189</v>
      </c>
      <c r="P425" t="s">
        <v>369</v>
      </c>
      <c r="R425" t="e">
        <f>VLOOKUP(B425,Sheet1!$S$2:$U$39,3,FALSE)</f>
        <v>#N/A</v>
      </c>
    </row>
    <row r="426" spans="1:19" hidden="1" x14ac:dyDescent="0.25">
      <c r="A426" s="6">
        <v>427</v>
      </c>
      <c r="B426" s="6">
        <v>240</v>
      </c>
      <c r="C426" t="s">
        <v>1088</v>
      </c>
      <c r="D426" t="s">
        <v>133</v>
      </c>
      <c r="E426" t="s">
        <v>1089</v>
      </c>
      <c r="F426" t="s">
        <v>1090</v>
      </c>
      <c r="G426" t="s">
        <v>1091</v>
      </c>
      <c r="H426" t="s">
        <v>99</v>
      </c>
      <c r="I426" t="s">
        <v>1092</v>
      </c>
      <c r="J426" t="s">
        <v>367</v>
      </c>
      <c r="L426" t="s">
        <v>367</v>
      </c>
      <c r="M426" t="s">
        <v>1333</v>
      </c>
      <c r="N426" t="s">
        <v>1329</v>
      </c>
      <c r="O426" t="s">
        <v>189</v>
      </c>
      <c r="P426" t="s">
        <v>369</v>
      </c>
      <c r="R426" t="e">
        <f>VLOOKUP(B426,Sheet1!$S$2:$U$39,3,FALSE)</f>
        <v>#N/A</v>
      </c>
    </row>
    <row r="427" spans="1:19" hidden="1" x14ac:dyDescent="0.25">
      <c r="A427" s="6">
        <v>428</v>
      </c>
      <c r="B427" s="6">
        <v>240</v>
      </c>
      <c r="C427" t="s">
        <v>1094</v>
      </c>
      <c r="D427" t="s">
        <v>133</v>
      </c>
      <c r="E427" t="s">
        <v>1095</v>
      </c>
      <c r="F427" t="s">
        <v>1096</v>
      </c>
      <c r="G427" t="s">
        <v>1334</v>
      </c>
      <c r="H427" t="s">
        <v>99</v>
      </c>
      <c r="I427" t="s">
        <v>1098</v>
      </c>
      <c r="J427" t="s">
        <v>367</v>
      </c>
      <c r="L427" t="s">
        <v>367</v>
      </c>
      <c r="M427" t="s">
        <v>1333</v>
      </c>
      <c r="N427" t="s">
        <v>1329</v>
      </c>
      <c r="O427" t="s">
        <v>189</v>
      </c>
      <c r="P427" t="s">
        <v>369</v>
      </c>
      <c r="R427" t="e">
        <f>VLOOKUP(B427,Sheet1!$S$2:$U$39,3,FALSE)</f>
        <v>#N/A</v>
      </c>
    </row>
    <row r="428" spans="1:19" hidden="1" x14ac:dyDescent="0.25">
      <c r="A428" s="6">
        <v>429</v>
      </c>
      <c r="B428" s="6">
        <v>240</v>
      </c>
      <c r="C428" t="s">
        <v>228</v>
      </c>
      <c r="D428" t="s">
        <v>133</v>
      </c>
      <c r="E428" t="s">
        <v>1099</v>
      </c>
      <c r="F428" t="s">
        <v>1100</v>
      </c>
      <c r="G428" t="s">
        <v>1101</v>
      </c>
      <c r="H428" t="s">
        <v>99</v>
      </c>
      <c r="I428" t="s">
        <v>1102</v>
      </c>
      <c r="J428" t="s">
        <v>367</v>
      </c>
      <c r="L428" t="s">
        <v>367</v>
      </c>
      <c r="M428" t="s">
        <v>1335</v>
      </c>
      <c r="N428" t="s">
        <v>1329</v>
      </c>
      <c r="O428" t="s">
        <v>189</v>
      </c>
      <c r="P428" t="s">
        <v>369</v>
      </c>
      <c r="R428" t="e">
        <f>VLOOKUP(B428,Sheet1!$S$2:$U$39,3,FALSE)</f>
        <v>#N/A</v>
      </c>
    </row>
    <row r="429" spans="1:19" hidden="1" x14ac:dyDescent="0.25">
      <c r="A429" s="6">
        <v>430</v>
      </c>
      <c r="B429" s="6">
        <v>240</v>
      </c>
      <c r="C429" t="s">
        <v>1103</v>
      </c>
      <c r="D429" t="s">
        <v>133</v>
      </c>
      <c r="E429" t="s">
        <v>1104</v>
      </c>
      <c r="F429" t="s">
        <v>1105</v>
      </c>
      <c r="G429" t="s">
        <v>1106</v>
      </c>
      <c r="H429" t="s">
        <v>99</v>
      </c>
      <c r="I429" t="s">
        <v>1107</v>
      </c>
      <c r="J429" t="s">
        <v>367</v>
      </c>
      <c r="L429" t="s">
        <v>367</v>
      </c>
      <c r="M429" t="s">
        <v>1335</v>
      </c>
      <c r="N429" t="s">
        <v>1329</v>
      </c>
      <c r="O429" t="s">
        <v>189</v>
      </c>
      <c r="P429" t="s">
        <v>369</v>
      </c>
      <c r="R429" t="e">
        <f>VLOOKUP(B429,Sheet1!$S$2:$U$39,3,FALSE)</f>
        <v>#N/A</v>
      </c>
    </row>
    <row r="430" spans="1:19" hidden="1" x14ac:dyDescent="0.25">
      <c r="A430" s="6">
        <v>431</v>
      </c>
      <c r="B430" s="6">
        <v>240</v>
      </c>
      <c r="C430" t="s">
        <v>1108</v>
      </c>
      <c r="D430" t="s">
        <v>133</v>
      </c>
      <c r="E430" t="s">
        <v>1109</v>
      </c>
      <c r="F430" t="s">
        <v>1110</v>
      </c>
      <c r="G430" t="s">
        <v>1111</v>
      </c>
      <c r="H430" t="s">
        <v>99</v>
      </c>
      <c r="I430" t="s">
        <v>1112</v>
      </c>
      <c r="J430" t="s">
        <v>367</v>
      </c>
      <c r="L430" t="s">
        <v>367</v>
      </c>
      <c r="M430" t="s">
        <v>1336</v>
      </c>
      <c r="N430" t="s">
        <v>1329</v>
      </c>
      <c r="O430" t="s">
        <v>189</v>
      </c>
      <c r="P430" t="s">
        <v>369</v>
      </c>
      <c r="R430" t="e">
        <f>VLOOKUP(B430,Sheet1!$S$2:$U$39,3,FALSE)</f>
        <v>#N/A</v>
      </c>
    </row>
    <row r="431" spans="1:19" hidden="1" x14ac:dyDescent="0.25">
      <c r="A431" s="6">
        <v>432</v>
      </c>
      <c r="B431" s="6">
        <v>240</v>
      </c>
      <c r="C431" t="s">
        <v>1114</v>
      </c>
      <c r="D431" t="s">
        <v>133</v>
      </c>
      <c r="E431" t="s">
        <v>1115</v>
      </c>
      <c r="F431" t="s">
        <v>1116</v>
      </c>
      <c r="G431" t="s">
        <v>1117</v>
      </c>
      <c r="H431" t="s">
        <v>99</v>
      </c>
      <c r="I431" t="s">
        <v>1118</v>
      </c>
      <c r="J431" t="s">
        <v>367</v>
      </c>
      <c r="L431" t="s">
        <v>367</v>
      </c>
      <c r="M431" t="s">
        <v>1336</v>
      </c>
      <c r="N431" t="s">
        <v>1329</v>
      </c>
      <c r="O431" t="s">
        <v>189</v>
      </c>
      <c r="P431" t="s">
        <v>369</v>
      </c>
      <c r="R431" t="e">
        <f>VLOOKUP(B431,Sheet1!$S$2:$U$39,3,FALSE)</f>
        <v>#N/A</v>
      </c>
    </row>
    <row r="432" spans="1:19" hidden="1" x14ac:dyDescent="0.25">
      <c r="A432" s="6">
        <v>433</v>
      </c>
      <c r="B432" s="6">
        <v>240</v>
      </c>
      <c r="C432" t="s">
        <v>1119</v>
      </c>
      <c r="D432" t="s">
        <v>133</v>
      </c>
      <c r="E432" t="s">
        <v>1120</v>
      </c>
      <c r="F432" t="s">
        <v>1121</v>
      </c>
      <c r="G432" t="s">
        <v>1337</v>
      </c>
      <c r="H432" t="s">
        <v>99</v>
      </c>
      <c r="I432" t="s">
        <v>1123</v>
      </c>
      <c r="J432" t="s">
        <v>367</v>
      </c>
      <c r="L432" t="s">
        <v>367</v>
      </c>
      <c r="M432" t="s">
        <v>1338</v>
      </c>
      <c r="N432" t="s">
        <v>1329</v>
      </c>
      <c r="O432" t="s">
        <v>189</v>
      </c>
      <c r="P432" t="s">
        <v>369</v>
      </c>
      <c r="R432" t="e">
        <f>VLOOKUP(B432,Sheet1!$S$2:$U$39,3,FALSE)</f>
        <v>#N/A</v>
      </c>
    </row>
    <row r="433" spans="1:18" hidden="1" x14ac:dyDescent="0.25">
      <c r="A433" s="6">
        <v>434</v>
      </c>
      <c r="B433" s="6">
        <v>240</v>
      </c>
      <c r="C433" t="s">
        <v>1124</v>
      </c>
      <c r="D433" t="s">
        <v>133</v>
      </c>
      <c r="E433" t="s">
        <v>1125</v>
      </c>
      <c r="F433" t="s">
        <v>1126</v>
      </c>
      <c r="G433" t="s">
        <v>1127</v>
      </c>
      <c r="H433" t="s">
        <v>99</v>
      </c>
      <c r="I433" t="s">
        <v>1128</v>
      </c>
      <c r="J433" t="s">
        <v>367</v>
      </c>
      <c r="L433" t="s">
        <v>367</v>
      </c>
      <c r="M433" t="s">
        <v>1338</v>
      </c>
      <c r="N433" t="s">
        <v>1329</v>
      </c>
      <c r="O433" t="s">
        <v>189</v>
      </c>
      <c r="P433" t="s">
        <v>369</v>
      </c>
      <c r="R433" t="e">
        <f>VLOOKUP(B433,Sheet1!$S$2:$U$39,3,FALSE)</f>
        <v>#N/A</v>
      </c>
    </row>
    <row r="434" spans="1:18" hidden="1" x14ac:dyDescent="0.25">
      <c r="A434" s="6">
        <v>435</v>
      </c>
      <c r="B434" s="6">
        <v>240</v>
      </c>
      <c r="C434" t="s">
        <v>1130</v>
      </c>
      <c r="D434" t="s">
        <v>104</v>
      </c>
      <c r="E434" t="s">
        <v>1131</v>
      </c>
      <c r="F434" t="s">
        <v>1132</v>
      </c>
      <c r="G434" t="s">
        <v>1133</v>
      </c>
      <c r="H434" t="s">
        <v>99</v>
      </c>
      <c r="I434" t="s">
        <v>1134</v>
      </c>
      <c r="J434" t="s">
        <v>367</v>
      </c>
      <c r="L434" t="s">
        <v>367</v>
      </c>
      <c r="M434" t="s">
        <v>1338</v>
      </c>
      <c r="N434" t="s">
        <v>1329</v>
      </c>
      <c r="O434" t="s">
        <v>189</v>
      </c>
      <c r="P434" t="s">
        <v>369</v>
      </c>
      <c r="R434" t="e">
        <f>VLOOKUP(B434,Sheet1!$S$2:$U$39,3,FALSE)</f>
        <v>#N/A</v>
      </c>
    </row>
    <row r="435" spans="1:18" hidden="1" x14ac:dyDescent="0.25">
      <c r="A435" s="6">
        <v>436</v>
      </c>
      <c r="B435" s="6">
        <v>240</v>
      </c>
      <c r="C435" t="s">
        <v>1135</v>
      </c>
      <c r="D435" t="s">
        <v>104</v>
      </c>
      <c r="E435" t="s">
        <v>1136</v>
      </c>
      <c r="F435" t="s">
        <v>1137</v>
      </c>
      <c r="G435" t="s">
        <v>1138</v>
      </c>
      <c r="H435" t="s">
        <v>99</v>
      </c>
      <c r="I435" t="s">
        <v>1139</v>
      </c>
      <c r="J435" t="s">
        <v>367</v>
      </c>
      <c r="L435" t="s">
        <v>367</v>
      </c>
      <c r="M435" t="s">
        <v>1339</v>
      </c>
      <c r="N435" t="s">
        <v>1329</v>
      </c>
      <c r="O435" t="s">
        <v>189</v>
      </c>
      <c r="P435" t="s">
        <v>369</v>
      </c>
      <c r="R435" t="e">
        <f>VLOOKUP(B435,Sheet1!$S$2:$U$39,3,FALSE)</f>
        <v>#N/A</v>
      </c>
    </row>
    <row r="436" spans="1:18" hidden="1" x14ac:dyDescent="0.25">
      <c r="A436" s="6">
        <v>437</v>
      </c>
      <c r="B436" s="6">
        <v>240</v>
      </c>
      <c r="C436" t="s">
        <v>1140</v>
      </c>
      <c r="D436" t="s">
        <v>104</v>
      </c>
      <c r="E436" t="s">
        <v>1141</v>
      </c>
      <c r="F436" t="s">
        <v>1142</v>
      </c>
      <c r="G436" t="s">
        <v>1143</v>
      </c>
      <c r="H436" t="s">
        <v>99</v>
      </c>
      <c r="I436" t="s">
        <v>1144</v>
      </c>
      <c r="J436" t="s">
        <v>367</v>
      </c>
      <c r="L436" t="s">
        <v>367</v>
      </c>
      <c r="M436" t="s">
        <v>1339</v>
      </c>
      <c r="N436" t="s">
        <v>1329</v>
      </c>
      <c r="O436" t="s">
        <v>189</v>
      </c>
      <c r="P436" t="s">
        <v>369</v>
      </c>
      <c r="R436" t="e">
        <f>VLOOKUP(B436,Sheet1!$S$2:$U$39,3,FALSE)</f>
        <v>#N/A</v>
      </c>
    </row>
    <row r="437" spans="1:18" hidden="1" x14ac:dyDescent="0.25">
      <c r="A437" s="6">
        <v>438</v>
      </c>
      <c r="B437" s="6">
        <v>240</v>
      </c>
      <c r="C437" t="s">
        <v>1145</v>
      </c>
      <c r="D437" t="s">
        <v>104</v>
      </c>
      <c r="E437" t="s">
        <v>1146</v>
      </c>
      <c r="F437" t="s">
        <v>1147</v>
      </c>
      <c r="G437" t="s">
        <v>1148</v>
      </c>
      <c r="H437" t="s">
        <v>99</v>
      </c>
      <c r="I437" t="s">
        <v>1149</v>
      </c>
      <c r="J437" t="s">
        <v>367</v>
      </c>
      <c r="L437" t="s">
        <v>367</v>
      </c>
      <c r="M437" t="s">
        <v>1340</v>
      </c>
      <c r="N437" t="s">
        <v>1329</v>
      </c>
      <c r="O437" t="s">
        <v>189</v>
      </c>
      <c r="P437" t="s">
        <v>369</v>
      </c>
      <c r="R437" t="e">
        <f>VLOOKUP(B437,Sheet1!$S$2:$U$39,3,FALSE)</f>
        <v>#N/A</v>
      </c>
    </row>
    <row r="438" spans="1:18" hidden="1" x14ac:dyDescent="0.25">
      <c r="A438" s="6">
        <v>439</v>
      </c>
      <c r="B438" s="6">
        <v>240</v>
      </c>
      <c r="C438" t="s">
        <v>1151</v>
      </c>
      <c r="D438" t="s">
        <v>104</v>
      </c>
      <c r="E438" t="s">
        <v>1152</v>
      </c>
      <c r="F438" t="s">
        <v>1153</v>
      </c>
      <c r="G438" t="s">
        <v>1341</v>
      </c>
      <c r="H438" t="s">
        <v>99</v>
      </c>
      <c r="I438" t="s">
        <v>1155</v>
      </c>
      <c r="J438" t="s">
        <v>367</v>
      </c>
      <c r="L438" t="s">
        <v>367</v>
      </c>
      <c r="M438" t="s">
        <v>1340</v>
      </c>
      <c r="N438" t="s">
        <v>1329</v>
      </c>
      <c r="O438" t="s">
        <v>189</v>
      </c>
      <c r="P438" t="s">
        <v>369</v>
      </c>
      <c r="R438" t="e">
        <f>VLOOKUP(B438,Sheet1!$S$2:$U$39,3,FALSE)</f>
        <v>#N/A</v>
      </c>
    </row>
    <row r="439" spans="1:18" hidden="1" x14ac:dyDescent="0.25">
      <c r="A439" s="6">
        <v>440</v>
      </c>
      <c r="B439" s="6">
        <v>240</v>
      </c>
      <c r="C439" t="s">
        <v>1156</v>
      </c>
      <c r="D439" t="s">
        <v>104</v>
      </c>
      <c r="E439" t="s">
        <v>1157</v>
      </c>
      <c r="F439" t="s">
        <v>1158</v>
      </c>
      <c r="G439" t="s">
        <v>1159</v>
      </c>
      <c r="H439" t="s">
        <v>99</v>
      </c>
      <c r="I439" t="s">
        <v>1160</v>
      </c>
      <c r="J439" t="s">
        <v>367</v>
      </c>
      <c r="L439" t="s">
        <v>367</v>
      </c>
      <c r="M439" t="s">
        <v>1342</v>
      </c>
      <c r="N439" t="s">
        <v>1329</v>
      </c>
      <c r="O439" t="s">
        <v>189</v>
      </c>
      <c r="P439" t="s">
        <v>369</v>
      </c>
      <c r="R439" t="e">
        <f>VLOOKUP(B439,Sheet1!$S$2:$U$39,3,FALSE)</f>
        <v>#N/A</v>
      </c>
    </row>
    <row r="440" spans="1:18" hidden="1" x14ac:dyDescent="0.25">
      <c r="A440" s="6">
        <v>441</v>
      </c>
      <c r="B440" s="6">
        <v>240</v>
      </c>
      <c r="C440" t="s">
        <v>1161</v>
      </c>
      <c r="D440" t="s">
        <v>104</v>
      </c>
      <c r="E440" t="s">
        <v>1162</v>
      </c>
      <c r="F440" t="s">
        <v>1163</v>
      </c>
      <c r="G440" t="s">
        <v>1164</v>
      </c>
      <c r="H440" t="s">
        <v>99</v>
      </c>
      <c r="I440" t="s">
        <v>1165</v>
      </c>
      <c r="J440" t="s">
        <v>367</v>
      </c>
      <c r="L440" t="s">
        <v>367</v>
      </c>
      <c r="M440" t="s">
        <v>1342</v>
      </c>
      <c r="N440" t="s">
        <v>1329</v>
      </c>
      <c r="O440" t="s">
        <v>189</v>
      </c>
      <c r="P440" t="s">
        <v>369</v>
      </c>
      <c r="R440" t="e">
        <f>VLOOKUP(B440,Sheet1!$S$2:$U$39,3,FALSE)</f>
        <v>#N/A</v>
      </c>
    </row>
    <row r="441" spans="1:18" hidden="1" x14ac:dyDescent="0.25">
      <c r="A441" s="6">
        <v>442</v>
      </c>
      <c r="B441" s="6">
        <v>240</v>
      </c>
      <c r="C441" t="s">
        <v>1167</v>
      </c>
      <c r="D441" t="s">
        <v>104</v>
      </c>
      <c r="E441" t="s">
        <v>1168</v>
      </c>
      <c r="F441" t="s">
        <v>1169</v>
      </c>
      <c r="G441" t="s">
        <v>1170</v>
      </c>
      <c r="H441" t="s">
        <v>99</v>
      </c>
      <c r="I441" t="s">
        <v>1171</v>
      </c>
      <c r="J441" t="s">
        <v>367</v>
      </c>
      <c r="L441" t="s">
        <v>367</v>
      </c>
      <c r="M441" t="s">
        <v>1342</v>
      </c>
      <c r="N441" t="s">
        <v>1329</v>
      </c>
      <c r="O441" t="s">
        <v>189</v>
      </c>
      <c r="P441" t="s">
        <v>369</v>
      </c>
      <c r="R441" t="e">
        <f>VLOOKUP(B441,Sheet1!$S$2:$U$39,3,FALSE)</f>
        <v>#N/A</v>
      </c>
    </row>
    <row r="442" spans="1:18" hidden="1" x14ac:dyDescent="0.25">
      <c r="A442" s="6">
        <v>443</v>
      </c>
      <c r="B442" s="6">
        <v>240</v>
      </c>
      <c r="C442" t="s">
        <v>1172</v>
      </c>
      <c r="D442" t="s">
        <v>104</v>
      </c>
      <c r="E442" t="s">
        <v>1173</v>
      </c>
      <c r="F442" t="s">
        <v>1174</v>
      </c>
      <c r="G442" t="s">
        <v>1175</v>
      </c>
      <c r="H442" t="s">
        <v>99</v>
      </c>
      <c r="I442" t="s">
        <v>1176</v>
      </c>
      <c r="J442" t="s">
        <v>367</v>
      </c>
      <c r="L442" t="s">
        <v>367</v>
      </c>
      <c r="M442" t="s">
        <v>1343</v>
      </c>
      <c r="N442" t="s">
        <v>1329</v>
      </c>
      <c r="O442" t="s">
        <v>189</v>
      </c>
      <c r="P442" t="s">
        <v>369</v>
      </c>
      <c r="R442" t="e">
        <f>VLOOKUP(B442,Sheet1!$S$2:$U$39,3,FALSE)</f>
        <v>#N/A</v>
      </c>
    </row>
    <row r="443" spans="1:18" hidden="1" x14ac:dyDescent="0.25">
      <c r="A443" s="6">
        <v>444</v>
      </c>
      <c r="B443" s="6">
        <v>240</v>
      </c>
      <c r="C443" t="s">
        <v>1177</v>
      </c>
      <c r="D443" t="s">
        <v>104</v>
      </c>
      <c r="E443" t="s">
        <v>1178</v>
      </c>
      <c r="F443" t="s">
        <v>1179</v>
      </c>
      <c r="G443" t="s">
        <v>1180</v>
      </c>
      <c r="H443" t="s">
        <v>99</v>
      </c>
      <c r="I443" t="s">
        <v>1181</v>
      </c>
      <c r="J443" t="s">
        <v>367</v>
      </c>
      <c r="L443" t="s">
        <v>367</v>
      </c>
      <c r="M443" t="s">
        <v>1343</v>
      </c>
      <c r="N443" t="s">
        <v>1329</v>
      </c>
      <c r="O443" t="s">
        <v>189</v>
      </c>
      <c r="P443" t="s">
        <v>369</v>
      </c>
      <c r="R443" t="e">
        <f>VLOOKUP(B443,Sheet1!$S$2:$U$39,3,FALSE)</f>
        <v>#N/A</v>
      </c>
    </row>
    <row r="444" spans="1:18" hidden="1" x14ac:dyDescent="0.25">
      <c r="A444" s="6">
        <v>445</v>
      </c>
      <c r="B444" s="6">
        <v>240</v>
      </c>
      <c r="C444" t="s">
        <v>1182</v>
      </c>
      <c r="D444" t="s">
        <v>104</v>
      </c>
      <c r="E444" t="s">
        <v>1183</v>
      </c>
      <c r="F444" t="s">
        <v>1184</v>
      </c>
      <c r="G444" t="s">
        <v>657</v>
      </c>
      <c r="H444" t="s">
        <v>99</v>
      </c>
      <c r="I444" t="s">
        <v>1185</v>
      </c>
      <c r="J444" t="s">
        <v>367</v>
      </c>
      <c r="L444" t="s">
        <v>367</v>
      </c>
      <c r="M444" t="s">
        <v>1344</v>
      </c>
      <c r="N444" t="s">
        <v>1329</v>
      </c>
      <c r="O444" t="s">
        <v>189</v>
      </c>
      <c r="P444" t="s">
        <v>369</v>
      </c>
      <c r="R444" t="e">
        <f>VLOOKUP(B444,Sheet1!$S$2:$U$39,3,FALSE)</f>
        <v>#N/A</v>
      </c>
    </row>
    <row r="445" spans="1:18" hidden="1" x14ac:dyDescent="0.25">
      <c r="A445" s="6">
        <v>446</v>
      </c>
      <c r="B445" s="6">
        <v>240</v>
      </c>
      <c r="C445" t="s">
        <v>1187</v>
      </c>
      <c r="D445" t="s">
        <v>104</v>
      </c>
      <c r="E445" t="s">
        <v>1188</v>
      </c>
      <c r="F445" t="s">
        <v>1189</v>
      </c>
      <c r="G445" t="s">
        <v>1190</v>
      </c>
      <c r="H445" t="s">
        <v>99</v>
      </c>
      <c r="I445" t="s">
        <v>1191</v>
      </c>
      <c r="J445" t="s">
        <v>367</v>
      </c>
      <c r="L445" t="s">
        <v>367</v>
      </c>
      <c r="M445" t="s">
        <v>1344</v>
      </c>
      <c r="N445" t="s">
        <v>1329</v>
      </c>
      <c r="O445" t="s">
        <v>189</v>
      </c>
      <c r="P445" t="s">
        <v>369</v>
      </c>
      <c r="R445" t="e">
        <f>VLOOKUP(B445,Sheet1!$S$2:$U$39,3,FALSE)</f>
        <v>#N/A</v>
      </c>
    </row>
    <row r="446" spans="1:18" hidden="1" x14ac:dyDescent="0.25">
      <c r="A446" s="6">
        <v>447</v>
      </c>
      <c r="B446" s="6">
        <v>240</v>
      </c>
      <c r="C446" t="s">
        <v>1192</v>
      </c>
      <c r="D446" t="s">
        <v>104</v>
      </c>
      <c r="E446" t="s">
        <v>1193</v>
      </c>
      <c r="F446" t="s">
        <v>1194</v>
      </c>
      <c r="G446" t="s">
        <v>657</v>
      </c>
      <c r="H446" t="s">
        <v>99</v>
      </c>
      <c r="I446" t="s">
        <v>1195</v>
      </c>
      <c r="J446" t="s">
        <v>367</v>
      </c>
      <c r="L446" t="s">
        <v>367</v>
      </c>
      <c r="M446" t="s">
        <v>1345</v>
      </c>
      <c r="N446" t="s">
        <v>1329</v>
      </c>
      <c r="O446" t="s">
        <v>189</v>
      </c>
      <c r="P446" t="s">
        <v>369</v>
      </c>
      <c r="R446" t="e">
        <f>VLOOKUP(B446,Sheet1!$S$2:$U$39,3,FALSE)</f>
        <v>#N/A</v>
      </c>
    </row>
    <row r="447" spans="1:18" hidden="1" x14ac:dyDescent="0.25">
      <c r="A447" s="6">
        <v>448</v>
      </c>
      <c r="B447" s="6">
        <v>240</v>
      </c>
      <c r="C447" t="s">
        <v>1196</v>
      </c>
      <c r="D447" t="s">
        <v>104</v>
      </c>
      <c r="E447" t="s">
        <v>1197</v>
      </c>
      <c r="F447" t="s">
        <v>1198</v>
      </c>
      <c r="G447" t="s">
        <v>1199</v>
      </c>
      <c r="H447" t="s">
        <v>99</v>
      </c>
      <c r="I447" t="s">
        <v>1200</v>
      </c>
      <c r="J447" t="s">
        <v>367</v>
      </c>
      <c r="L447" t="s">
        <v>367</v>
      </c>
      <c r="M447" t="s">
        <v>1345</v>
      </c>
      <c r="N447" t="s">
        <v>1329</v>
      </c>
      <c r="O447" t="s">
        <v>189</v>
      </c>
      <c r="P447" t="s">
        <v>369</v>
      </c>
      <c r="R447" t="e">
        <f>VLOOKUP(B447,Sheet1!$S$2:$U$39,3,FALSE)</f>
        <v>#N/A</v>
      </c>
    </row>
    <row r="448" spans="1:18" hidden="1" x14ac:dyDescent="0.25">
      <c r="A448" s="6">
        <v>449</v>
      </c>
      <c r="B448" s="6">
        <v>240</v>
      </c>
      <c r="C448" t="s">
        <v>965</v>
      </c>
      <c r="D448" t="s">
        <v>104</v>
      </c>
      <c r="E448" t="s">
        <v>1201</v>
      </c>
      <c r="F448" t="s">
        <v>1202</v>
      </c>
      <c r="G448" t="s">
        <v>1203</v>
      </c>
      <c r="H448" t="s">
        <v>99</v>
      </c>
      <c r="I448" t="s">
        <v>1204</v>
      </c>
      <c r="J448" t="s">
        <v>367</v>
      </c>
      <c r="L448" t="s">
        <v>367</v>
      </c>
      <c r="M448" t="s">
        <v>1345</v>
      </c>
      <c r="N448" t="s">
        <v>1329</v>
      </c>
      <c r="O448" t="s">
        <v>189</v>
      </c>
      <c r="P448" t="s">
        <v>369</v>
      </c>
      <c r="R448" t="e">
        <f>VLOOKUP(B448,Sheet1!$S$2:$U$39,3,FALSE)</f>
        <v>#N/A</v>
      </c>
    </row>
    <row r="449" spans="1:18" hidden="1" x14ac:dyDescent="0.25">
      <c r="A449" s="6">
        <v>450</v>
      </c>
      <c r="B449" s="6">
        <v>240</v>
      </c>
      <c r="C449" t="s">
        <v>810</v>
      </c>
      <c r="D449" t="s">
        <v>104</v>
      </c>
      <c r="E449" t="s">
        <v>1206</v>
      </c>
      <c r="F449" t="s">
        <v>1207</v>
      </c>
      <c r="G449" t="s">
        <v>1199</v>
      </c>
      <c r="H449" t="s">
        <v>99</v>
      </c>
      <c r="I449" t="s">
        <v>1208</v>
      </c>
      <c r="J449" t="s">
        <v>367</v>
      </c>
      <c r="L449" t="s">
        <v>367</v>
      </c>
      <c r="M449" t="s">
        <v>1346</v>
      </c>
      <c r="N449" t="s">
        <v>1329</v>
      </c>
      <c r="O449" t="s">
        <v>189</v>
      </c>
      <c r="P449" t="s">
        <v>369</v>
      </c>
      <c r="R449" t="e">
        <f>VLOOKUP(B449,Sheet1!$S$2:$U$39,3,FALSE)</f>
        <v>#N/A</v>
      </c>
    </row>
    <row r="450" spans="1:18" hidden="1" x14ac:dyDescent="0.25">
      <c r="A450" s="6">
        <v>451</v>
      </c>
      <c r="B450" s="6">
        <v>240</v>
      </c>
      <c r="C450" t="s">
        <v>1209</v>
      </c>
      <c r="D450" t="s">
        <v>104</v>
      </c>
      <c r="E450" t="s">
        <v>1210</v>
      </c>
      <c r="F450" t="s">
        <v>1211</v>
      </c>
      <c r="G450" t="s">
        <v>1212</v>
      </c>
      <c r="H450" t="s">
        <v>99</v>
      </c>
      <c r="I450" t="s">
        <v>1213</v>
      </c>
      <c r="J450" t="s">
        <v>367</v>
      </c>
      <c r="L450" t="s">
        <v>367</v>
      </c>
      <c r="M450" t="s">
        <v>1346</v>
      </c>
      <c r="N450" t="s">
        <v>1329</v>
      </c>
      <c r="O450" t="s">
        <v>189</v>
      </c>
      <c r="P450" t="s">
        <v>369</v>
      </c>
      <c r="R450" t="e">
        <f>VLOOKUP(B450,Sheet1!$S$2:$U$39,3,FALSE)</f>
        <v>#N/A</v>
      </c>
    </row>
    <row r="451" spans="1:18" hidden="1" x14ac:dyDescent="0.25">
      <c r="A451" s="6">
        <v>452</v>
      </c>
      <c r="B451" s="6">
        <v>240</v>
      </c>
      <c r="C451" t="s">
        <v>1214</v>
      </c>
      <c r="D451" t="s">
        <v>104</v>
      </c>
      <c r="E451" t="s">
        <v>1215</v>
      </c>
      <c r="F451" t="s">
        <v>1216</v>
      </c>
      <c r="G451" t="s">
        <v>1217</v>
      </c>
      <c r="H451" t="s">
        <v>99</v>
      </c>
      <c r="I451" t="s">
        <v>1218</v>
      </c>
      <c r="J451" t="s">
        <v>367</v>
      </c>
      <c r="L451" t="s">
        <v>367</v>
      </c>
      <c r="M451" t="s">
        <v>1347</v>
      </c>
      <c r="N451" t="s">
        <v>1329</v>
      </c>
      <c r="O451" t="s">
        <v>189</v>
      </c>
      <c r="P451" t="s">
        <v>369</v>
      </c>
      <c r="R451" t="e">
        <f>VLOOKUP(B451,Sheet1!$S$2:$U$39,3,FALSE)</f>
        <v>#N/A</v>
      </c>
    </row>
    <row r="452" spans="1:18" hidden="1" x14ac:dyDescent="0.25">
      <c r="A452" s="6">
        <v>453</v>
      </c>
      <c r="B452" s="6">
        <v>240</v>
      </c>
      <c r="C452" t="s">
        <v>1219</v>
      </c>
      <c r="D452" t="s">
        <v>104</v>
      </c>
      <c r="E452" t="s">
        <v>1220</v>
      </c>
      <c r="F452" t="s">
        <v>1221</v>
      </c>
      <c r="G452" t="s">
        <v>1222</v>
      </c>
      <c r="H452" t="s">
        <v>99</v>
      </c>
      <c r="I452" t="s">
        <v>1223</v>
      </c>
      <c r="J452" t="s">
        <v>367</v>
      </c>
      <c r="L452" t="s">
        <v>367</v>
      </c>
      <c r="M452" t="s">
        <v>1347</v>
      </c>
      <c r="N452" t="s">
        <v>1329</v>
      </c>
      <c r="O452" t="s">
        <v>189</v>
      </c>
      <c r="P452" t="s">
        <v>369</v>
      </c>
      <c r="R452" t="e">
        <f>VLOOKUP(B452,Sheet1!$S$2:$U$39,3,FALSE)</f>
        <v>#N/A</v>
      </c>
    </row>
    <row r="453" spans="1:18" hidden="1" x14ac:dyDescent="0.25">
      <c r="A453" s="6">
        <v>454</v>
      </c>
      <c r="B453" s="6">
        <v>240</v>
      </c>
      <c r="C453" t="s">
        <v>1225</v>
      </c>
      <c r="D453" t="s">
        <v>104</v>
      </c>
      <c r="E453" t="s">
        <v>1226</v>
      </c>
      <c r="F453" t="s">
        <v>1227</v>
      </c>
      <c r="G453" t="s">
        <v>1228</v>
      </c>
      <c r="H453" t="s">
        <v>99</v>
      </c>
      <c r="I453" t="s">
        <v>1229</v>
      </c>
      <c r="J453" t="s">
        <v>367</v>
      </c>
      <c r="L453" t="s">
        <v>367</v>
      </c>
      <c r="M453" t="s">
        <v>1348</v>
      </c>
      <c r="N453" t="s">
        <v>1329</v>
      </c>
      <c r="O453" t="s">
        <v>189</v>
      </c>
      <c r="P453" t="s">
        <v>369</v>
      </c>
      <c r="R453" t="e">
        <f>VLOOKUP(B453,Sheet1!$S$2:$U$39,3,FALSE)</f>
        <v>#N/A</v>
      </c>
    </row>
    <row r="454" spans="1:18" hidden="1" x14ac:dyDescent="0.25">
      <c r="A454" s="6">
        <v>455</v>
      </c>
      <c r="B454" s="6">
        <v>240</v>
      </c>
      <c r="C454" t="s">
        <v>210</v>
      </c>
      <c r="D454" t="s">
        <v>1230</v>
      </c>
      <c r="E454" t="s">
        <v>1231</v>
      </c>
      <c r="F454" t="s">
        <v>1232</v>
      </c>
      <c r="G454" t="s">
        <v>1233</v>
      </c>
      <c r="H454" t="s">
        <v>99</v>
      </c>
      <c r="I454" t="s">
        <v>1234</v>
      </c>
      <c r="J454" t="s">
        <v>367</v>
      </c>
      <c r="L454" t="s">
        <v>367</v>
      </c>
      <c r="M454" t="s">
        <v>1348</v>
      </c>
      <c r="N454" t="s">
        <v>1329</v>
      </c>
      <c r="O454" t="s">
        <v>189</v>
      </c>
      <c r="P454" t="s">
        <v>369</v>
      </c>
      <c r="R454" t="e">
        <f>VLOOKUP(B454,Sheet1!$S$2:$U$39,3,FALSE)</f>
        <v>#N/A</v>
      </c>
    </row>
    <row r="455" spans="1:18" hidden="1" x14ac:dyDescent="0.25">
      <c r="A455" s="6">
        <v>456</v>
      </c>
      <c r="B455" s="6">
        <v>240</v>
      </c>
      <c r="C455" t="s">
        <v>1235</v>
      </c>
      <c r="D455" t="s">
        <v>538</v>
      </c>
      <c r="E455" t="s">
        <v>539</v>
      </c>
      <c r="F455" t="s">
        <v>540</v>
      </c>
      <c r="G455" t="s">
        <v>1236</v>
      </c>
      <c r="H455" t="s">
        <v>99</v>
      </c>
      <c r="I455" t="s">
        <v>1237</v>
      </c>
      <c r="J455" t="s">
        <v>367</v>
      </c>
      <c r="L455" t="s">
        <v>367</v>
      </c>
      <c r="M455" t="s">
        <v>1348</v>
      </c>
      <c r="N455" t="s">
        <v>1329</v>
      </c>
      <c r="O455" t="s">
        <v>189</v>
      </c>
      <c r="P455" t="s">
        <v>369</v>
      </c>
      <c r="R455" t="e">
        <f>VLOOKUP(B455,Sheet1!$S$2:$U$39,3,FALSE)</f>
        <v>#N/A</v>
      </c>
    </row>
    <row r="456" spans="1:18" hidden="1" x14ac:dyDescent="0.25">
      <c r="A456" s="6">
        <v>457</v>
      </c>
      <c r="B456" s="6">
        <v>240</v>
      </c>
      <c r="C456" t="s">
        <v>212</v>
      </c>
      <c r="D456" t="s">
        <v>1239</v>
      </c>
      <c r="E456" t="s">
        <v>1240</v>
      </c>
      <c r="F456" t="s">
        <v>1241</v>
      </c>
      <c r="G456" t="s">
        <v>1242</v>
      </c>
      <c r="H456" t="s">
        <v>99</v>
      </c>
      <c r="I456" t="s">
        <v>1243</v>
      </c>
      <c r="J456" t="s">
        <v>367</v>
      </c>
      <c r="L456" t="s">
        <v>367</v>
      </c>
      <c r="M456" t="s">
        <v>1349</v>
      </c>
      <c r="N456" t="s">
        <v>1329</v>
      </c>
      <c r="O456" t="s">
        <v>189</v>
      </c>
      <c r="P456" t="s">
        <v>369</v>
      </c>
      <c r="R456" t="e">
        <f>VLOOKUP(B456,Sheet1!$S$2:$U$39,3,FALSE)</f>
        <v>#N/A</v>
      </c>
    </row>
    <row r="457" spans="1:18" hidden="1" x14ac:dyDescent="0.25">
      <c r="A457" s="6">
        <v>458</v>
      </c>
      <c r="B457" s="6">
        <v>240</v>
      </c>
      <c r="C457" t="s">
        <v>1244</v>
      </c>
      <c r="D457" t="s">
        <v>104</v>
      </c>
      <c r="E457" t="s">
        <v>1245</v>
      </c>
      <c r="F457" t="s">
        <v>1246</v>
      </c>
      <c r="G457" t="s">
        <v>1247</v>
      </c>
      <c r="H457" t="s">
        <v>99</v>
      </c>
      <c r="I457" t="s">
        <v>1248</v>
      </c>
      <c r="J457" t="s">
        <v>367</v>
      </c>
      <c r="L457" t="s">
        <v>367</v>
      </c>
      <c r="M457" t="s">
        <v>1349</v>
      </c>
      <c r="N457" t="s">
        <v>1329</v>
      </c>
      <c r="O457" t="s">
        <v>189</v>
      </c>
      <c r="P457" t="s">
        <v>369</v>
      </c>
      <c r="R457" t="e">
        <f>VLOOKUP(B457,Sheet1!$S$2:$U$39,3,FALSE)</f>
        <v>#N/A</v>
      </c>
    </row>
    <row r="458" spans="1:18" hidden="1" x14ac:dyDescent="0.25">
      <c r="A458" s="6">
        <v>459</v>
      </c>
      <c r="B458" s="6">
        <v>240</v>
      </c>
      <c r="C458" t="s">
        <v>764</v>
      </c>
      <c r="D458" t="s">
        <v>104</v>
      </c>
      <c r="E458" t="s">
        <v>1249</v>
      </c>
      <c r="F458" t="s">
        <v>1250</v>
      </c>
      <c r="G458" t="s">
        <v>1251</v>
      </c>
      <c r="H458" t="s">
        <v>99</v>
      </c>
      <c r="I458" t="s">
        <v>1252</v>
      </c>
      <c r="J458" t="s">
        <v>367</v>
      </c>
      <c r="L458" t="s">
        <v>367</v>
      </c>
      <c r="M458" t="s">
        <v>1350</v>
      </c>
      <c r="N458" t="s">
        <v>1329</v>
      </c>
      <c r="O458" t="s">
        <v>189</v>
      </c>
      <c r="P458" t="s">
        <v>369</v>
      </c>
      <c r="R458" t="e">
        <f>VLOOKUP(B458,Sheet1!$S$2:$U$39,3,FALSE)</f>
        <v>#N/A</v>
      </c>
    </row>
    <row r="459" spans="1:18" hidden="1" x14ac:dyDescent="0.25">
      <c r="A459" s="6">
        <v>460</v>
      </c>
      <c r="B459" s="6">
        <v>240</v>
      </c>
      <c r="C459" t="s">
        <v>764</v>
      </c>
      <c r="D459" t="s">
        <v>104</v>
      </c>
      <c r="E459" t="s">
        <v>1253</v>
      </c>
      <c r="F459" t="s">
        <v>1254</v>
      </c>
      <c r="G459" t="s">
        <v>1255</v>
      </c>
      <c r="H459" t="s">
        <v>99</v>
      </c>
      <c r="I459" t="s">
        <v>1256</v>
      </c>
      <c r="J459" t="s">
        <v>367</v>
      </c>
      <c r="L459" t="s">
        <v>367</v>
      </c>
      <c r="M459" t="s">
        <v>1350</v>
      </c>
      <c r="N459" t="s">
        <v>1329</v>
      </c>
      <c r="O459" t="s">
        <v>189</v>
      </c>
      <c r="P459" t="s">
        <v>369</v>
      </c>
      <c r="R459" t="e">
        <f>VLOOKUP(B459,Sheet1!$S$2:$U$39,3,FALSE)</f>
        <v>#N/A</v>
      </c>
    </row>
    <row r="460" spans="1:18" hidden="1" x14ac:dyDescent="0.25">
      <c r="A460" s="6">
        <v>461</v>
      </c>
      <c r="B460" s="6">
        <v>240</v>
      </c>
      <c r="C460" t="s">
        <v>210</v>
      </c>
      <c r="D460" t="s">
        <v>104</v>
      </c>
      <c r="E460" t="s">
        <v>1258</v>
      </c>
      <c r="F460" t="s">
        <v>1259</v>
      </c>
      <c r="G460" t="s">
        <v>1260</v>
      </c>
      <c r="H460" t="s">
        <v>99</v>
      </c>
      <c r="I460" t="s">
        <v>1261</v>
      </c>
      <c r="J460" t="s">
        <v>367</v>
      </c>
      <c r="L460" t="s">
        <v>367</v>
      </c>
      <c r="M460" t="s">
        <v>1350</v>
      </c>
      <c r="N460" t="s">
        <v>1329</v>
      </c>
      <c r="O460" t="s">
        <v>189</v>
      </c>
      <c r="P460" t="s">
        <v>369</v>
      </c>
      <c r="R460" t="e">
        <f>VLOOKUP(B460,Sheet1!$S$2:$U$39,3,FALSE)</f>
        <v>#N/A</v>
      </c>
    </row>
    <row r="461" spans="1:18" hidden="1" x14ac:dyDescent="0.25">
      <c r="A461" s="6">
        <v>462</v>
      </c>
      <c r="B461" s="6">
        <v>240</v>
      </c>
      <c r="C461" t="s">
        <v>210</v>
      </c>
      <c r="D461" t="s">
        <v>104</v>
      </c>
      <c r="E461" t="s">
        <v>1262</v>
      </c>
      <c r="F461" t="s">
        <v>1263</v>
      </c>
      <c r="G461" t="s">
        <v>1264</v>
      </c>
      <c r="H461" t="s">
        <v>102</v>
      </c>
      <c r="I461" t="s">
        <v>1351</v>
      </c>
      <c r="J461" t="s">
        <v>367</v>
      </c>
      <c r="L461" t="s">
        <v>367</v>
      </c>
      <c r="M461" t="s">
        <v>1352</v>
      </c>
      <c r="N461" t="s">
        <v>1329</v>
      </c>
      <c r="O461" t="s">
        <v>189</v>
      </c>
      <c r="P461" t="s">
        <v>369</v>
      </c>
      <c r="R461" t="e">
        <f>VLOOKUP(B461,Sheet1!$S$2:$U$39,3,FALSE)</f>
        <v>#N/A</v>
      </c>
    </row>
    <row r="462" spans="1:18" hidden="1" x14ac:dyDescent="0.25">
      <c r="A462" s="6">
        <v>463</v>
      </c>
      <c r="B462" s="6">
        <v>240</v>
      </c>
      <c r="C462" t="s">
        <v>206</v>
      </c>
      <c r="D462" t="s">
        <v>133</v>
      </c>
      <c r="E462" t="s">
        <v>1265</v>
      </c>
      <c r="F462" t="s">
        <v>1266</v>
      </c>
      <c r="G462" t="s">
        <v>1267</v>
      </c>
      <c r="H462" t="s">
        <v>102</v>
      </c>
      <c r="I462" t="s">
        <v>1353</v>
      </c>
      <c r="J462" t="s">
        <v>367</v>
      </c>
      <c r="L462" t="s">
        <v>367</v>
      </c>
      <c r="M462" t="s">
        <v>1352</v>
      </c>
      <c r="N462" t="s">
        <v>1329</v>
      </c>
      <c r="O462" t="s">
        <v>189</v>
      </c>
      <c r="P462" t="s">
        <v>369</v>
      </c>
      <c r="R462" t="e">
        <f>VLOOKUP(B462,Sheet1!$S$2:$U$39,3,FALSE)</f>
        <v>#N/A</v>
      </c>
    </row>
    <row r="463" spans="1:18" hidden="1" x14ac:dyDescent="0.25">
      <c r="A463" s="6">
        <v>464</v>
      </c>
      <c r="B463" s="6">
        <v>240</v>
      </c>
      <c r="C463" t="s">
        <v>190</v>
      </c>
      <c r="D463" t="s">
        <v>104</v>
      </c>
      <c r="E463" t="s">
        <v>1268</v>
      </c>
      <c r="F463" t="s">
        <v>1269</v>
      </c>
      <c r="G463" t="s">
        <v>1270</v>
      </c>
      <c r="H463" t="s">
        <v>102</v>
      </c>
      <c r="I463" t="s">
        <v>1354</v>
      </c>
      <c r="J463" t="s">
        <v>367</v>
      </c>
      <c r="L463" t="s">
        <v>367</v>
      </c>
      <c r="M463" t="s">
        <v>1352</v>
      </c>
      <c r="N463" t="s">
        <v>1329</v>
      </c>
      <c r="O463" t="s">
        <v>189</v>
      </c>
      <c r="P463" t="s">
        <v>369</v>
      </c>
      <c r="R463" t="e">
        <f>VLOOKUP(B463,Sheet1!$S$2:$U$39,3,FALSE)</f>
        <v>#N/A</v>
      </c>
    </row>
    <row r="464" spans="1:18" hidden="1" x14ac:dyDescent="0.25">
      <c r="A464" s="6">
        <v>465</v>
      </c>
      <c r="B464" s="6">
        <v>241</v>
      </c>
      <c r="C464" t="s">
        <v>190</v>
      </c>
      <c r="D464" t="s">
        <v>127</v>
      </c>
      <c r="G464" t="s">
        <v>1355</v>
      </c>
      <c r="M464" t="s">
        <v>1356</v>
      </c>
      <c r="N464" t="s">
        <v>1356</v>
      </c>
      <c r="Q464" t="s">
        <v>107</v>
      </c>
      <c r="R464" t="e">
        <f>VLOOKUP(B464,Sheet1!$S$2:$U$39,3,FALSE)</f>
        <v>#N/A</v>
      </c>
    </row>
    <row r="465" spans="1:19" hidden="1" x14ac:dyDescent="0.25">
      <c r="A465" s="6">
        <v>466</v>
      </c>
      <c r="B465" s="6">
        <v>242</v>
      </c>
      <c r="G465" t="s">
        <v>1357</v>
      </c>
      <c r="H465" t="s">
        <v>99</v>
      </c>
      <c r="I465" t="s">
        <v>1358</v>
      </c>
      <c r="J465" t="s">
        <v>76</v>
      </c>
      <c r="L465" t="s">
        <v>76</v>
      </c>
      <c r="M465" t="s">
        <v>1359</v>
      </c>
      <c r="N465" t="s">
        <v>1359</v>
      </c>
      <c r="O465" t="s">
        <v>189</v>
      </c>
      <c r="P465" t="s">
        <v>369</v>
      </c>
      <c r="Q465" t="s">
        <v>107</v>
      </c>
      <c r="R465" t="e">
        <f>VLOOKUP(B465,Sheet1!$S$2:$U$39,3,FALSE)</f>
        <v>#N/A</v>
      </c>
    </row>
    <row r="466" spans="1:19" hidden="1" x14ac:dyDescent="0.25">
      <c r="A466" s="6">
        <v>467</v>
      </c>
      <c r="B466" s="6">
        <v>242</v>
      </c>
      <c r="G466" t="s">
        <v>1360</v>
      </c>
      <c r="H466" t="s">
        <v>99</v>
      </c>
      <c r="I466" t="s">
        <v>1361</v>
      </c>
      <c r="J466" t="s">
        <v>76</v>
      </c>
      <c r="L466" t="s">
        <v>76</v>
      </c>
      <c r="M466" t="s">
        <v>1359</v>
      </c>
      <c r="N466" t="s">
        <v>1359</v>
      </c>
      <c r="O466" t="s">
        <v>189</v>
      </c>
      <c r="P466" t="s">
        <v>369</v>
      </c>
      <c r="Q466" t="s">
        <v>107</v>
      </c>
      <c r="R466" t="e">
        <f>VLOOKUP(B466,Sheet1!$S$2:$U$39,3,FALSE)</f>
        <v>#N/A</v>
      </c>
    </row>
    <row r="467" spans="1:19" hidden="1" x14ac:dyDescent="0.25">
      <c r="A467" s="6">
        <v>468</v>
      </c>
      <c r="B467" s="6">
        <v>242</v>
      </c>
      <c r="G467" t="s">
        <v>1362</v>
      </c>
      <c r="H467" t="s">
        <v>99</v>
      </c>
      <c r="I467" t="s">
        <v>1363</v>
      </c>
      <c r="J467" t="s">
        <v>76</v>
      </c>
      <c r="L467" t="s">
        <v>76</v>
      </c>
      <c r="M467" t="s">
        <v>1364</v>
      </c>
      <c r="N467" t="s">
        <v>1364</v>
      </c>
      <c r="O467" t="s">
        <v>189</v>
      </c>
      <c r="P467" t="s">
        <v>369</v>
      </c>
      <c r="Q467" t="s">
        <v>107</v>
      </c>
      <c r="R467" t="e">
        <f>VLOOKUP(B467,Sheet1!$S$2:$U$39,3,FALSE)</f>
        <v>#N/A</v>
      </c>
    </row>
    <row r="468" spans="1:19" hidden="1" x14ac:dyDescent="0.25">
      <c r="A468" s="6">
        <v>469</v>
      </c>
      <c r="B468" s="6">
        <v>242</v>
      </c>
      <c r="G468" t="s">
        <v>1365</v>
      </c>
      <c r="H468" t="s">
        <v>102</v>
      </c>
      <c r="M468" t="s">
        <v>1364</v>
      </c>
      <c r="N468" t="s">
        <v>1364</v>
      </c>
      <c r="O468" t="s">
        <v>189</v>
      </c>
      <c r="P468" t="s">
        <v>369</v>
      </c>
      <c r="Q468" t="s">
        <v>107</v>
      </c>
      <c r="R468" t="e">
        <f>VLOOKUP(B468,Sheet1!$S$2:$U$39,3,FALSE)</f>
        <v>#N/A</v>
      </c>
    </row>
    <row r="469" spans="1:19" hidden="1" x14ac:dyDescent="0.25">
      <c r="A469" s="6">
        <v>470</v>
      </c>
      <c r="B469" s="6">
        <v>242</v>
      </c>
      <c r="G469" t="s">
        <v>1366</v>
      </c>
      <c r="H469" t="s">
        <v>102</v>
      </c>
      <c r="M469" t="s">
        <v>1364</v>
      </c>
      <c r="N469" t="s">
        <v>1364</v>
      </c>
      <c r="O469" t="s">
        <v>189</v>
      </c>
      <c r="P469" t="s">
        <v>369</v>
      </c>
      <c r="Q469" t="s">
        <v>107</v>
      </c>
      <c r="R469" t="e">
        <f>VLOOKUP(B469,Sheet1!$S$2:$U$39,3,FALSE)</f>
        <v>#N/A</v>
      </c>
    </row>
    <row r="470" spans="1:19" hidden="1" x14ac:dyDescent="0.25">
      <c r="A470" s="6">
        <v>471</v>
      </c>
      <c r="B470" s="6">
        <v>243</v>
      </c>
      <c r="C470" t="s">
        <v>190</v>
      </c>
      <c r="G470" t="s">
        <v>1367</v>
      </c>
      <c r="H470" t="s">
        <v>99</v>
      </c>
      <c r="I470" t="s">
        <v>1368</v>
      </c>
      <c r="J470" t="s">
        <v>390</v>
      </c>
      <c r="L470" t="s">
        <v>390</v>
      </c>
      <c r="M470" t="s">
        <v>1369</v>
      </c>
      <c r="N470" t="s">
        <v>1369</v>
      </c>
      <c r="O470" t="s">
        <v>189</v>
      </c>
      <c r="P470" t="s">
        <v>722</v>
      </c>
      <c r="R470" t="e">
        <f>VLOOKUP(B470,Sheet1!$S$2:$U$39,3,FALSE)</f>
        <v>#N/A</v>
      </c>
    </row>
    <row r="471" spans="1:19" hidden="1" x14ac:dyDescent="0.25">
      <c r="A471" s="6">
        <v>472</v>
      </c>
      <c r="B471" s="6">
        <v>244</v>
      </c>
      <c r="G471" t="s">
        <v>1370</v>
      </c>
      <c r="H471" t="s">
        <v>99</v>
      </c>
      <c r="I471" t="s">
        <v>1371</v>
      </c>
      <c r="J471" t="s">
        <v>76</v>
      </c>
      <c r="L471" t="s">
        <v>76</v>
      </c>
      <c r="M471" t="s">
        <v>1372</v>
      </c>
      <c r="N471" t="s">
        <v>1373</v>
      </c>
      <c r="O471" t="s">
        <v>189</v>
      </c>
      <c r="P471" t="s">
        <v>369</v>
      </c>
      <c r="Q471" t="s">
        <v>107</v>
      </c>
      <c r="R471" t="e">
        <f>VLOOKUP(B471,Sheet1!$S$2:$U$39,3,FALSE)</f>
        <v>#N/A</v>
      </c>
    </row>
    <row r="472" spans="1:19" hidden="1" x14ac:dyDescent="0.25">
      <c r="A472" s="6">
        <v>473</v>
      </c>
      <c r="B472" s="6">
        <v>244</v>
      </c>
      <c r="G472" t="s">
        <v>1374</v>
      </c>
      <c r="H472" t="s">
        <v>99</v>
      </c>
      <c r="I472" t="s">
        <v>1375</v>
      </c>
      <c r="J472" t="s">
        <v>76</v>
      </c>
      <c r="L472" t="s">
        <v>76</v>
      </c>
      <c r="M472" t="s">
        <v>1372</v>
      </c>
      <c r="N472" t="s">
        <v>1373</v>
      </c>
      <c r="O472" t="s">
        <v>189</v>
      </c>
      <c r="P472" t="s">
        <v>369</v>
      </c>
      <c r="Q472" t="s">
        <v>107</v>
      </c>
      <c r="R472" t="e">
        <f>VLOOKUP(B472,Sheet1!$S$2:$U$39,3,FALSE)</f>
        <v>#N/A</v>
      </c>
    </row>
    <row r="473" spans="1:19" hidden="1" x14ac:dyDescent="0.25">
      <c r="A473" s="6">
        <v>474</v>
      </c>
      <c r="B473" s="6">
        <v>245</v>
      </c>
      <c r="C473" t="s">
        <v>1376</v>
      </c>
      <c r="D473" t="s">
        <v>104</v>
      </c>
      <c r="G473" t="s">
        <v>1377</v>
      </c>
      <c r="H473" t="s">
        <v>102</v>
      </c>
      <c r="M473" t="s">
        <v>1378</v>
      </c>
      <c r="N473" t="s">
        <v>1378</v>
      </c>
      <c r="O473" t="s">
        <v>189</v>
      </c>
      <c r="P473" t="s">
        <v>369</v>
      </c>
      <c r="R473" t="e">
        <f>VLOOKUP(B473,Sheet1!$S$2:$U$39,3,FALSE)</f>
        <v>#N/A</v>
      </c>
    </row>
    <row r="474" spans="1:19" hidden="1" x14ac:dyDescent="0.25">
      <c r="A474" s="6">
        <v>475</v>
      </c>
      <c r="B474" s="6">
        <v>245</v>
      </c>
      <c r="C474" t="s">
        <v>1379</v>
      </c>
      <c r="D474" t="s">
        <v>104</v>
      </c>
      <c r="G474" t="s">
        <v>1380</v>
      </c>
      <c r="H474" t="s">
        <v>102</v>
      </c>
      <c r="M474" t="s">
        <v>1378</v>
      </c>
      <c r="N474" t="s">
        <v>1378</v>
      </c>
      <c r="O474" t="s">
        <v>189</v>
      </c>
      <c r="P474" t="s">
        <v>369</v>
      </c>
      <c r="R474" t="e">
        <f>VLOOKUP(B474,Sheet1!$S$2:$U$39,3,FALSE)</f>
        <v>#N/A</v>
      </c>
    </row>
    <row r="475" spans="1:19" hidden="1" x14ac:dyDescent="0.25">
      <c r="A475" s="6">
        <v>476</v>
      </c>
      <c r="B475" s="6">
        <v>246</v>
      </c>
      <c r="C475" t="s">
        <v>190</v>
      </c>
      <c r="G475" t="s">
        <v>1381</v>
      </c>
      <c r="H475" t="s">
        <v>99</v>
      </c>
      <c r="I475" t="s">
        <v>1382</v>
      </c>
      <c r="J475" t="s">
        <v>76</v>
      </c>
      <c r="L475" t="s">
        <v>76</v>
      </c>
      <c r="M475" t="s">
        <v>1383</v>
      </c>
      <c r="N475" t="s">
        <v>1383</v>
      </c>
      <c r="O475" t="s">
        <v>189</v>
      </c>
      <c r="P475" t="s">
        <v>369</v>
      </c>
      <c r="Q475" t="s">
        <v>107</v>
      </c>
      <c r="R475" t="e">
        <f>VLOOKUP(B475,Sheet1!$S$2:$U$39,3,FALSE)</f>
        <v>#N/A</v>
      </c>
    </row>
    <row r="476" spans="1:19" hidden="1" x14ac:dyDescent="0.25">
      <c r="A476" s="6">
        <v>477</v>
      </c>
      <c r="B476" s="6">
        <v>247</v>
      </c>
      <c r="D476" t="s">
        <v>765</v>
      </c>
      <c r="E476" t="s">
        <v>1384</v>
      </c>
      <c r="F476" t="s">
        <v>1385</v>
      </c>
      <c r="G476" t="s">
        <v>1381</v>
      </c>
      <c r="H476" t="s">
        <v>99</v>
      </c>
      <c r="I476" t="s">
        <v>1386</v>
      </c>
      <c r="J476" t="s">
        <v>408</v>
      </c>
      <c r="L476" t="s">
        <v>409</v>
      </c>
      <c r="M476" t="s">
        <v>1387</v>
      </c>
      <c r="N476" t="s">
        <v>1388</v>
      </c>
      <c r="O476" t="s">
        <v>189</v>
      </c>
      <c r="P476" t="s">
        <v>369</v>
      </c>
      <c r="Q476" t="s">
        <v>107</v>
      </c>
      <c r="R476" t="e">
        <f>VLOOKUP(B476,Sheet1!$S$2:$U$39,3,FALSE)</f>
        <v>#N/A</v>
      </c>
    </row>
    <row r="477" spans="1:19" hidden="1" x14ac:dyDescent="0.25">
      <c r="A477" s="6">
        <v>478</v>
      </c>
      <c r="B477" s="6">
        <v>248</v>
      </c>
      <c r="G477" t="s">
        <v>1381</v>
      </c>
      <c r="H477" t="s">
        <v>99</v>
      </c>
      <c r="I477" t="s">
        <v>1382</v>
      </c>
      <c r="J477" t="s">
        <v>76</v>
      </c>
      <c r="L477" t="s">
        <v>76</v>
      </c>
      <c r="M477" t="s">
        <v>1389</v>
      </c>
      <c r="N477" t="s">
        <v>1390</v>
      </c>
      <c r="O477" t="s">
        <v>189</v>
      </c>
      <c r="P477" t="s">
        <v>369</v>
      </c>
      <c r="Q477" t="s">
        <v>107</v>
      </c>
      <c r="R477" t="e">
        <f>VLOOKUP(B477,Sheet1!$S$2:$U$39,3,FALSE)</f>
        <v>#N/A</v>
      </c>
    </row>
    <row r="478" spans="1:19" hidden="1" x14ac:dyDescent="0.25">
      <c r="A478" s="6">
        <v>479</v>
      </c>
      <c r="B478" s="6">
        <v>249</v>
      </c>
      <c r="D478" t="s">
        <v>133</v>
      </c>
      <c r="E478" t="s">
        <v>942</v>
      </c>
      <c r="F478" t="s">
        <v>943</v>
      </c>
      <c r="G478" t="s">
        <v>1391</v>
      </c>
      <c r="H478" t="s">
        <v>99</v>
      </c>
      <c r="I478" t="s">
        <v>1060</v>
      </c>
      <c r="J478" t="s">
        <v>408</v>
      </c>
      <c r="L478" t="s">
        <v>409</v>
      </c>
      <c r="M478" t="s">
        <v>1392</v>
      </c>
      <c r="N478" t="s">
        <v>1388</v>
      </c>
      <c r="O478" t="s">
        <v>189</v>
      </c>
      <c r="P478" t="s">
        <v>369</v>
      </c>
      <c r="R478" t="e">
        <f>VLOOKUP(B478,Sheet1!$S$2:$U$39,3,FALSE)</f>
        <v>#N/A</v>
      </c>
    </row>
    <row r="479" spans="1:19" hidden="1" x14ac:dyDescent="0.25">
      <c r="A479" s="6">
        <v>480</v>
      </c>
      <c r="B479" s="6">
        <v>250</v>
      </c>
      <c r="D479" t="s">
        <v>133</v>
      </c>
      <c r="E479" t="s">
        <v>942</v>
      </c>
      <c r="F479" t="s">
        <v>943</v>
      </c>
      <c r="G479" t="s">
        <v>1393</v>
      </c>
      <c r="H479" t="s">
        <v>99</v>
      </c>
      <c r="I479" t="s">
        <v>1060</v>
      </c>
      <c r="J479" t="s">
        <v>408</v>
      </c>
      <c r="L479" t="s">
        <v>409</v>
      </c>
      <c r="M479" t="s">
        <v>1394</v>
      </c>
      <c r="N479" t="s">
        <v>1394</v>
      </c>
      <c r="O479" t="s">
        <v>189</v>
      </c>
      <c r="P479" t="s">
        <v>369</v>
      </c>
      <c r="R479" t="e">
        <f>VLOOKUP(B479,Sheet1!$S$2:$U$39,3,FALSE)</f>
        <v>#N/A</v>
      </c>
    </row>
    <row r="480" spans="1:19" x14ac:dyDescent="0.25">
      <c r="A480" s="6">
        <v>481</v>
      </c>
      <c r="B480" s="6">
        <v>251</v>
      </c>
      <c r="C480" t="s">
        <v>190</v>
      </c>
      <c r="G480" t="s">
        <v>1395</v>
      </c>
      <c r="H480" t="s">
        <v>99</v>
      </c>
      <c r="I480" t="s">
        <v>152</v>
      </c>
      <c r="J480" t="s">
        <v>49</v>
      </c>
      <c r="L480" t="s">
        <v>49</v>
      </c>
      <c r="M480" t="s">
        <v>1396</v>
      </c>
      <c r="N480" t="s">
        <v>1396</v>
      </c>
      <c r="O480" t="s">
        <v>189</v>
      </c>
      <c r="P480" t="s">
        <v>205</v>
      </c>
      <c r="R480" t="str">
        <f>VLOOKUP(B480,Sheet1!$S$2:$U$39,3,FALSE)</f>
        <v>CSCI-202008-0025</v>
      </c>
      <c r="S480" t="str">
        <f>VLOOKUP(B480,Sheet1!$S$2:$U$39,2,FALSE)</f>
        <v>Cancelled</v>
      </c>
    </row>
    <row r="481" spans="1:19" x14ac:dyDescent="0.25">
      <c r="A481" s="6">
        <v>482</v>
      </c>
      <c r="B481" s="6">
        <v>252</v>
      </c>
      <c r="C481" t="s">
        <v>190</v>
      </c>
      <c r="G481" t="s">
        <v>1397</v>
      </c>
      <c r="H481" t="s">
        <v>99</v>
      </c>
      <c r="I481" t="s">
        <v>153</v>
      </c>
      <c r="J481" t="s">
        <v>49</v>
      </c>
      <c r="L481" t="s">
        <v>49</v>
      </c>
      <c r="M481" t="s">
        <v>1398</v>
      </c>
      <c r="N481" t="s">
        <v>1398</v>
      </c>
      <c r="O481" t="s">
        <v>189</v>
      </c>
      <c r="P481" t="s">
        <v>230</v>
      </c>
      <c r="R481" t="str">
        <f>VLOOKUP(B481,Sheet1!$S$2:$U$39,3,FALSE)</f>
        <v>CSCI-202008-0026</v>
      </c>
      <c r="S481" t="str">
        <f>VLOOKUP(B481,Sheet1!$S$2:$U$39,2,FALSE)</f>
        <v>Cancelled</v>
      </c>
    </row>
    <row r="482" spans="1:19" x14ac:dyDescent="0.25">
      <c r="A482" s="6">
        <v>483</v>
      </c>
      <c r="B482" s="6">
        <v>253</v>
      </c>
      <c r="C482" t="s">
        <v>190</v>
      </c>
      <c r="G482" t="s">
        <v>1399</v>
      </c>
      <c r="H482" t="s">
        <v>99</v>
      </c>
      <c r="I482" t="s">
        <v>153</v>
      </c>
      <c r="J482" t="s">
        <v>49</v>
      </c>
      <c r="L482" t="s">
        <v>49</v>
      </c>
      <c r="M482" t="s">
        <v>1400</v>
      </c>
      <c r="N482" t="s">
        <v>1400</v>
      </c>
      <c r="O482" t="s">
        <v>189</v>
      </c>
      <c r="P482" t="s">
        <v>230</v>
      </c>
      <c r="R482" t="str">
        <f>VLOOKUP(B482,Sheet1!$S$2:$U$39,3,FALSE)</f>
        <v>CSCI-202008-0027</v>
      </c>
      <c r="S482" t="str">
        <f>VLOOKUP(B482,Sheet1!$S$2:$U$39,2,FALSE)</f>
        <v>Cancelled</v>
      </c>
    </row>
    <row r="483" spans="1:19" hidden="1" x14ac:dyDescent="0.25">
      <c r="A483" s="6">
        <v>484</v>
      </c>
      <c r="B483" s="6">
        <v>254</v>
      </c>
      <c r="G483" t="s">
        <v>1401</v>
      </c>
      <c r="H483" t="s">
        <v>102</v>
      </c>
      <c r="I483" t="s">
        <v>1006</v>
      </c>
      <c r="J483" t="s">
        <v>408</v>
      </c>
      <c r="L483" t="s">
        <v>409</v>
      </c>
      <c r="M483" t="s">
        <v>1402</v>
      </c>
      <c r="N483" t="s">
        <v>1312</v>
      </c>
      <c r="O483" t="s">
        <v>189</v>
      </c>
      <c r="P483" t="s">
        <v>369</v>
      </c>
      <c r="Q483" t="s">
        <v>107</v>
      </c>
      <c r="R483" t="e">
        <f>VLOOKUP(B483,Sheet1!$S$2:$U$39,3,FALSE)</f>
        <v>#N/A</v>
      </c>
    </row>
    <row r="484" spans="1:19" hidden="1" x14ac:dyDescent="0.25">
      <c r="A484" s="6">
        <v>485</v>
      </c>
      <c r="B484" s="6">
        <v>254</v>
      </c>
      <c r="G484" t="s">
        <v>1401</v>
      </c>
      <c r="H484" t="s">
        <v>102</v>
      </c>
      <c r="I484" t="s">
        <v>1000</v>
      </c>
      <c r="J484" t="s">
        <v>408</v>
      </c>
      <c r="L484" t="s">
        <v>409</v>
      </c>
      <c r="M484" t="s">
        <v>1402</v>
      </c>
      <c r="N484" t="s">
        <v>1312</v>
      </c>
      <c r="O484" t="s">
        <v>189</v>
      </c>
      <c r="P484" t="s">
        <v>369</v>
      </c>
      <c r="Q484" t="s">
        <v>107</v>
      </c>
      <c r="R484" t="e">
        <f>VLOOKUP(B484,Sheet1!$S$2:$U$39,3,FALSE)</f>
        <v>#N/A</v>
      </c>
    </row>
    <row r="485" spans="1:19" hidden="1" x14ac:dyDescent="0.25">
      <c r="A485" s="6">
        <v>486</v>
      </c>
      <c r="B485" s="6">
        <v>255</v>
      </c>
      <c r="G485" t="s">
        <v>1403</v>
      </c>
      <c r="H485" t="s">
        <v>102</v>
      </c>
      <c r="I485" t="s">
        <v>1404</v>
      </c>
      <c r="J485" t="s">
        <v>408</v>
      </c>
      <c r="L485" t="s">
        <v>409</v>
      </c>
      <c r="M485" t="s">
        <v>1405</v>
      </c>
      <c r="N485" t="s">
        <v>1312</v>
      </c>
      <c r="O485" t="s">
        <v>189</v>
      </c>
      <c r="P485" t="s">
        <v>369</v>
      </c>
      <c r="Q485" t="s">
        <v>107</v>
      </c>
      <c r="R485" t="e">
        <f>VLOOKUP(B485,Sheet1!$S$2:$U$39,3,FALSE)</f>
        <v>#N/A</v>
      </c>
    </row>
    <row r="486" spans="1:19" hidden="1" x14ac:dyDescent="0.25">
      <c r="A486" s="6">
        <v>487</v>
      </c>
      <c r="B486" s="6">
        <v>257</v>
      </c>
      <c r="G486" t="s">
        <v>1406</v>
      </c>
      <c r="H486" t="s">
        <v>99</v>
      </c>
      <c r="I486" t="s">
        <v>1407</v>
      </c>
      <c r="J486" t="s">
        <v>76</v>
      </c>
      <c r="L486" t="s">
        <v>76</v>
      </c>
      <c r="M486" t="s">
        <v>1408</v>
      </c>
      <c r="N486" t="s">
        <v>1408</v>
      </c>
      <c r="O486" t="s">
        <v>189</v>
      </c>
      <c r="P486" t="s">
        <v>369</v>
      </c>
      <c r="R486" t="e">
        <f>VLOOKUP(B486,Sheet1!$S$2:$U$39,3,FALSE)</f>
        <v>#N/A</v>
      </c>
    </row>
    <row r="487" spans="1:19" hidden="1" x14ac:dyDescent="0.25">
      <c r="A487" s="6">
        <v>488</v>
      </c>
      <c r="B487" s="6">
        <v>257</v>
      </c>
      <c r="G487" t="s">
        <v>231</v>
      </c>
      <c r="H487" t="s">
        <v>102</v>
      </c>
      <c r="M487" t="s">
        <v>1408</v>
      </c>
      <c r="N487" t="s">
        <v>1408</v>
      </c>
      <c r="O487" t="s">
        <v>189</v>
      </c>
      <c r="P487" t="s">
        <v>369</v>
      </c>
      <c r="R487" t="e">
        <f>VLOOKUP(B487,Sheet1!$S$2:$U$39,3,FALSE)</f>
        <v>#N/A</v>
      </c>
    </row>
    <row r="488" spans="1:19" hidden="1" x14ac:dyDescent="0.25">
      <c r="A488" s="6">
        <v>489</v>
      </c>
      <c r="B488" s="6">
        <v>257</v>
      </c>
      <c r="C488" t="s">
        <v>1409</v>
      </c>
      <c r="G488" t="s">
        <v>1410</v>
      </c>
      <c r="H488" t="s">
        <v>99</v>
      </c>
      <c r="I488" t="s">
        <v>1411</v>
      </c>
      <c r="J488" t="s">
        <v>76</v>
      </c>
      <c r="L488" t="s">
        <v>76</v>
      </c>
      <c r="M488" t="s">
        <v>1408</v>
      </c>
      <c r="N488" t="s">
        <v>1408</v>
      </c>
      <c r="O488" t="s">
        <v>189</v>
      </c>
      <c r="P488" t="s">
        <v>369</v>
      </c>
      <c r="R488" t="e">
        <f>VLOOKUP(B488,Sheet1!$S$2:$U$39,3,FALSE)</f>
        <v>#N/A</v>
      </c>
    </row>
    <row r="489" spans="1:19" hidden="1" x14ac:dyDescent="0.25">
      <c r="A489" s="6">
        <v>490</v>
      </c>
      <c r="B489" s="6">
        <v>257</v>
      </c>
      <c r="C489" t="s">
        <v>190</v>
      </c>
      <c r="D489" t="s">
        <v>104</v>
      </c>
      <c r="G489" t="s">
        <v>1412</v>
      </c>
      <c r="H489" t="s">
        <v>102</v>
      </c>
      <c r="M489" t="s">
        <v>1408</v>
      </c>
      <c r="N489" t="s">
        <v>1408</v>
      </c>
      <c r="O489" t="s">
        <v>189</v>
      </c>
      <c r="P489" t="s">
        <v>369</v>
      </c>
      <c r="R489" t="e">
        <f>VLOOKUP(B489,Sheet1!$S$2:$U$39,3,FALSE)</f>
        <v>#N/A</v>
      </c>
    </row>
    <row r="490" spans="1:19" hidden="1" x14ac:dyDescent="0.25">
      <c r="A490" s="6">
        <v>491</v>
      </c>
      <c r="B490" s="6">
        <v>257</v>
      </c>
      <c r="C490" t="s">
        <v>190</v>
      </c>
      <c r="D490" t="s">
        <v>104</v>
      </c>
      <c r="G490" t="s">
        <v>231</v>
      </c>
      <c r="H490" t="s">
        <v>102</v>
      </c>
      <c r="M490" t="s">
        <v>1408</v>
      </c>
      <c r="N490" t="s">
        <v>1408</v>
      </c>
      <c r="O490" t="s">
        <v>189</v>
      </c>
      <c r="P490" t="s">
        <v>369</v>
      </c>
      <c r="R490" t="e">
        <f>VLOOKUP(B490,Sheet1!$S$2:$U$39,3,FALSE)</f>
        <v>#N/A</v>
      </c>
    </row>
    <row r="491" spans="1:19" hidden="1" x14ac:dyDescent="0.25">
      <c r="A491" s="6">
        <v>492</v>
      </c>
      <c r="B491" s="6">
        <v>257</v>
      </c>
      <c r="C491" t="s">
        <v>190</v>
      </c>
      <c r="D491" t="s">
        <v>104</v>
      </c>
      <c r="G491" t="s">
        <v>1413</v>
      </c>
      <c r="H491" t="s">
        <v>102</v>
      </c>
      <c r="M491" t="s">
        <v>1408</v>
      </c>
      <c r="N491" t="s">
        <v>1408</v>
      </c>
      <c r="O491" t="s">
        <v>189</v>
      </c>
      <c r="P491" t="s">
        <v>369</v>
      </c>
      <c r="R491" t="e">
        <f>VLOOKUP(B491,Sheet1!$S$2:$U$39,3,FALSE)</f>
        <v>#N/A</v>
      </c>
    </row>
    <row r="492" spans="1:19" hidden="1" x14ac:dyDescent="0.25">
      <c r="A492" s="6">
        <v>493</v>
      </c>
      <c r="B492" s="6">
        <v>257</v>
      </c>
      <c r="C492" t="s">
        <v>190</v>
      </c>
      <c r="D492" t="s">
        <v>104</v>
      </c>
      <c r="G492" t="s">
        <v>1414</v>
      </c>
      <c r="H492" t="s">
        <v>102</v>
      </c>
      <c r="M492" t="s">
        <v>1408</v>
      </c>
      <c r="N492" t="s">
        <v>1408</v>
      </c>
      <c r="O492" t="s">
        <v>189</v>
      </c>
      <c r="P492" t="s">
        <v>369</v>
      </c>
      <c r="R492" t="e">
        <f>VLOOKUP(B492,Sheet1!$S$2:$U$39,3,FALSE)</f>
        <v>#N/A</v>
      </c>
    </row>
    <row r="493" spans="1:19" hidden="1" x14ac:dyDescent="0.25">
      <c r="A493" s="6">
        <v>494</v>
      </c>
      <c r="B493" s="6">
        <v>257</v>
      </c>
      <c r="C493" t="s">
        <v>190</v>
      </c>
      <c r="D493" t="s">
        <v>104</v>
      </c>
      <c r="G493" t="s">
        <v>186</v>
      </c>
      <c r="H493" t="s">
        <v>102</v>
      </c>
      <c r="M493" t="s">
        <v>1408</v>
      </c>
      <c r="N493" t="s">
        <v>1408</v>
      </c>
      <c r="O493" t="s">
        <v>189</v>
      </c>
      <c r="P493" t="s">
        <v>369</v>
      </c>
      <c r="R493" t="e">
        <f>VLOOKUP(B493,Sheet1!$S$2:$U$39,3,FALSE)</f>
        <v>#N/A</v>
      </c>
    </row>
    <row r="494" spans="1:19" hidden="1" x14ac:dyDescent="0.25">
      <c r="A494" s="6">
        <v>495</v>
      </c>
      <c r="B494" s="6">
        <v>257</v>
      </c>
      <c r="C494" t="s">
        <v>190</v>
      </c>
      <c r="D494" t="s">
        <v>446</v>
      </c>
      <c r="G494" t="s">
        <v>373</v>
      </c>
      <c r="H494" t="s">
        <v>102</v>
      </c>
      <c r="M494" t="s">
        <v>1408</v>
      </c>
      <c r="N494" t="s">
        <v>1408</v>
      </c>
      <c r="O494" t="s">
        <v>189</v>
      </c>
      <c r="P494" t="s">
        <v>369</v>
      </c>
      <c r="R494" t="e">
        <f>VLOOKUP(B494,Sheet1!$S$2:$U$39,3,FALSE)</f>
        <v>#N/A</v>
      </c>
    </row>
    <row r="495" spans="1:19" hidden="1" x14ac:dyDescent="0.25">
      <c r="A495" s="6">
        <v>496</v>
      </c>
      <c r="B495" s="6">
        <v>258</v>
      </c>
      <c r="C495" t="s">
        <v>190</v>
      </c>
      <c r="G495" t="s">
        <v>1415</v>
      </c>
      <c r="H495" t="s">
        <v>99</v>
      </c>
      <c r="I495" t="s">
        <v>1416</v>
      </c>
      <c r="J495" t="s">
        <v>694</v>
      </c>
      <c r="L495" t="s">
        <v>694</v>
      </c>
      <c r="M495" t="s">
        <v>1417</v>
      </c>
      <c r="N495" t="s">
        <v>1417</v>
      </c>
      <c r="O495" t="s">
        <v>189</v>
      </c>
      <c r="P495" t="s">
        <v>369</v>
      </c>
      <c r="Q495" t="s">
        <v>107</v>
      </c>
      <c r="R495" t="e">
        <f>VLOOKUP(B495,Sheet1!$S$2:$U$39,3,FALSE)</f>
        <v>#N/A</v>
      </c>
    </row>
    <row r="496" spans="1:19" hidden="1" x14ac:dyDescent="0.25">
      <c r="A496" s="6">
        <v>497</v>
      </c>
      <c r="B496" s="6">
        <v>258</v>
      </c>
      <c r="C496" t="s">
        <v>190</v>
      </c>
      <c r="G496" t="s">
        <v>1418</v>
      </c>
      <c r="H496" t="s">
        <v>99</v>
      </c>
      <c r="I496" t="s">
        <v>1419</v>
      </c>
      <c r="J496" t="s">
        <v>694</v>
      </c>
      <c r="L496" t="s">
        <v>694</v>
      </c>
      <c r="M496" t="s">
        <v>1417</v>
      </c>
      <c r="N496" t="s">
        <v>1417</v>
      </c>
      <c r="O496" t="s">
        <v>189</v>
      </c>
      <c r="P496" t="s">
        <v>369</v>
      </c>
      <c r="R496" t="e">
        <f>VLOOKUP(B496,Sheet1!$S$2:$U$39,3,FALSE)</f>
        <v>#N/A</v>
      </c>
    </row>
    <row r="497" spans="1:18" hidden="1" x14ac:dyDescent="0.25">
      <c r="A497" s="6">
        <v>498</v>
      </c>
      <c r="B497" s="6">
        <v>258</v>
      </c>
      <c r="C497" t="s">
        <v>190</v>
      </c>
      <c r="D497" t="s">
        <v>127</v>
      </c>
      <c r="G497" t="s">
        <v>1420</v>
      </c>
      <c r="H497" t="s">
        <v>102</v>
      </c>
      <c r="M497" t="s">
        <v>1417</v>
      </c>
      <c r="N497" t="s">
        <v>1417</v>
      </c>
      <c r="O497" t="s">
        <v>189</v>
      </c>
      <c r="P497" t="s">
        <v>369</v>
      </c>
      <c r="R497" t="e">
        <f>VLOOKUP(B497,Sheet1!$S$2:$U$39,3,FALSE)</f>
        <v>#N/A</v>
      </c>
    </row>
    <row r="498" spans="1:18" hidden="1" x14ac:dyDescent="0.25">
      <c r="A498" s="6">
        <v>499</v>
      </c>
      <c r="B498" s="6">
        <v>258</v>
      </c>
      <c r="C498" t="s">
        <v>190</v>
      </c>
      <c r="D498" t="s">
        <v>104</v>
      </c>
      <c r="G498" t="s">
        <v>1421</v>
      </c>
      <c r="H498" t="s">
        <v>102</v>
      </c>
      <c r="M498" t="s">
        <v>1417</v>
      </c>
      <c r="N498" t="s">
        <v>1417</v>
      </c>
      <c r="O498" t="s">
        <v>189</v>
      </c>
      <c r="P498" t="s">
        <v>369</v>
      </c>
      <c r="Q498" t="s">
        <v>107</v>
      </c>
      <c r="R498" t="e">
        <f>VLOOKUP(B498,Sheet1!$S$2:$U$39,3,FALSE)</f>
        <v>#N/A</v>
      </c>
    </row>
    <row r="499" spans="1:18" hidden="1" x14ac:dyDescent="0.25">
      <c r="A499" s="6">
        <v>500</v>
      </c>
      <c r="B499" s="6">
        <v>258</v>
      </c>
      <c r="C499" t="s">
        <v>190</v>
      </c>
      <c r="D499" t="s">
        <v>446</v>
      </c>
      <c r="G499" t="s">
        <v>1422</v>
      </c>
      <c r="H499" t="s">
        <v>102</v>
      </c>
      <c r="M499" t="s">
        <v>1417</v>
      </c>
      <c r="N499" t="s">
        <v>1417</v>
      </c>
      <c r="O499" t="s">
        <v>189</v>
      </c>
      <c r="P499" t="s">
        <v>369</v>
      </c>
      <c r="R499" t="e">
        <f>VLOOKUP(B499,Sheet1!$S$2:$U$39,3,FALSE)</f>
        <v>#N/A</v>
      </c>
    </row>
    <row r="500" spans="1:18" hidden="1" x14ac:dyDescent="0.25">
      <c r="A500" s="6">
        <v>501</v>
      </c>
      <c r="B500" s="6">
        <v>258</v>
      </c>
      <c r="C500" t="s">
        <v>190</v>
      </c>
      <c r="D500" t="s">
        <v>104</v>
      </c>
      <c r="G500" t="s">
        <v>932</v>
      </c>
      <c r="H500" t="s">
        <v>102</v>
      </c>
      <c r="M500" t="s">
        <v>1417</v>
      </c>
      <c r="N500" t="s">
        <v>1417</v>
      </c>
      <c r="O500" t="s">
        <v>189</v>
      </c>
      <c r="P500" t="s">
        <v>369</v>
      </c>
      <c r="Q500" t="s">
        <v>107</v>
      </c>
      <c r="R500" t="e">
        <f>VLOOKUP(B500,Sheet1!$S$2:$U$39,3,FALSE)</f>
        <v>#N/A</v>
      </c>
    </row>
    <row r="501" spans="1:18" hidden="1" x14ac:dyDescent="0.25">
      <c r="A501" s="6">
        <v>502</v>
      </c>
      <c r="B501" s="6">
        <v>258</v>
      </c>
      <c r="C501" t="s">
        <v>190</v>
      </c>
      <c r="G501" t="s">
        <v>1423</v>
      </c>
      <c r="H501" t="s">
        <v>99</v>
      </c>
      <c r="I501" t="s">
        <v>1424</v>
      </c>
      <c r="J501" t="s">
        <v>694</v>
      </c>
      <c r="L501" t="s">
        <v>694</v>
      </c>
      <c r="M501" t="s">
        <v>1417</v>
      </c>
      <c r="N501" t="s">
        <v>1417</v>
      </c>
      <c r="O501" t="s">
        <v>189</v>
      </c>
      <c r="P501" t="s">
        <v>369</v>
      </c>
      <c r="Q501" t="s">
        <v>107</v>
      </c>
      <c r="R501" t="e">
        <f>VLOOKUP(B501,Sheet1!$S$2:$U$39,3,FALSE)</f>
        <v>#N/A</v>
      </c>
    </row>
    <row r="502" spans="1:18" hidden="1" x14ac:dyDescent="0.25">
      <c r="A502" s="6">
        <v>503</v>
      </c>
      <c r="B502" s="6">
        <v>258</v>
      </c>
      <c r="C502" t="s">
        <v>190</v>
      </c>
      <c r="D502" t="s">
        <v>104</v>
      </c>
      <c r="G502" t="s">
        <v>1425</v>
      </c>
      <c r="H502" t="s">
        <v>102</v>
      </c>
      <c r="M502" t="s">
        <v>1417</v>
      </c>
      <c r="N502" t="s">
        <v>1417</v>
      </c>
      <c r="O502" t="s">
        <v>189</v>
      </c>
      <c r="P502" t="s">
        <v>369</v>
      </c>
      <c r="R502" t="e">
        <f>VLOOKUP(B502,Sheet1!$S$2:$U$39,3,FALSE)</f>
        <v>#N/A</v>
      </c>
    </row>
    <row r="503" spans="1:18" hidden="1" x14ac:dyDescent="0.25">
      <c r="A503" s="6">
        <v>504</v>
      </c>
      <c r="B503" s="6">
        <v>259</v>
      </c>
      <c r="C503" t="s">
        <v>194</v>
      </c>
      <c r="D503" t="s">
        <v>104</v>
      </c>
      <c r="G503" t="s">
        <v>232</v>
      </c>
      <c r="H503" t="s">
        <v>102</v>
      </c>
      <c r="M503" t="s">
        <v>1426</v>
      </c>
      <c r="N503" t="s">
        <v>1426</v>
      </c>
      <c r="O503" t="s">
        <v>189</v>
      </c>
      <c r="P503" t="s">
        <v>369</v>
      </c>
      <c r="Q503" t="s">
        <v>107</v>
      </c>
      <c r="R503" t="e">
        <f>VLOOKUP(B503,Sheet1!$S$2:$U$39,3,FALSE)</f>
        <v>#N/A</v>
      </c>
    </row>
    <row r="504" spans="1:18" hidden="1" x14ac:dyDescent="0.25">
      <c r="A504" s="6">
        <v>505</v>
      </c>
      <c r="B504" s="6">
        <v>259</v>
      </c>
      <c r="C504" t="s">
        <v>190</v>
      </c>
      <c r="D504" t="s">
        <v>104</v>
      </c>
      <c r="G504" t="s">
        <v>1251</v>
      </c>
      <c r="H504" t="s">
        <v>102</v>
      </c>
      <c r="M504" t="s">
        <v>1426</v>
      </c>
      <c r="N504" t="s">
        <v>1426</v>
      </c>
      <c r="O504" t="s">
        <v>189</v>
      </c>
      <c r="P504" t="s">
        <v>369</v>
      </c>
      <c r="R504" t="e">
        <f>VLOOKUP(B504,Sheet1!$S$2:$U$39,3,FALSE)</f>
        <v>#N/A</v>
      </c>
    </row>
    <row r="505" spans="1:18" hidden="1" x14ac:dyDescent="0.25">
      <c r="A505" s="6">
        <v>506</v>
      </c>
      <c r="B505" s="6">
        <v>260</v>
      </c>
      <c r="C505" t="s">
        <v>194</v>
      </c>
      <c r="D505" t="s">
        <v>104</v>
      </c>
      <c r="G505" t="s">
        <v>232</v>
      </c>
      <c r="H505" t="s">
        <v>102</v>
      </c>
      <c r="M505" t="s">
        <v>1427</v>
      </c>
      <c r="N505" t="s">
        <v>1427</v>
      </c>
      <c r="O505" t="s">
        <v>189</v>
      </c>
      <c r="P505" t="s">
        <v>369</v>
      </c>
      <c r="Q505" t="s">
        <v>107</v>
      </c>
      <c r="R505" t="e">
        <f>VLOOKUP(B505,Sheet1!$S$2:$U$39,3,FALSE)</f>
        <v>#N/A</v>
      </c>
    </row>
    <row r="506" spans="1:18" hidden="1" x14ac:dyDescent="0.25">
      <c r="A506" s="6">
        <v>507</v>
      </c>
      <c r="B506" s="6">
        <v>260</v>
      </c>
      <c r="D506" t="s">
        <v>104</v>
      </c>
      <c r="G506" t="s">
        <v>1251</v>
      </c>
      <c r="H506" t="s">
        <v>102</v>
      </c>
      <c r="M506" t="s">
        <v>1427</v>
      </c>
      <c r="N506" t="s">
        <v>1427</v>
      </c>
      <c r="O506" t="s">
        <v>189</v>
      </c>
      <c r="P506" t="s">
        <v>369</v>
      </c>
      <c r="R506" t="e">
        <f>VLOOKUP(B506,Sheet1!$S$2:$U$39,3,FALSE)</f>
        <v>#N/A</v>
      </c>
    </row>
    <row r="507" spans="1:18" hidden="1" x14ac:dyDescent="0.25">
      <c r="A507" s="6">
        <v>508</v>
      </c>
      <c r="B507" s="6">
        <v>261</v>
      </c>
      <c r="C507" t="s">
        <v>190</v>
      </c>
      <c r="G507" t="s">
        <v>1428</v>
      </c>
      <c r="H507" t="s">
        <v>99</v>
      </c>
      <c r="I507" t="s">
        <v>1407</v>
      </c>
      <c r="J507" t="s">
        <v>76</v>
      </c>
      <c r="L507" t="s">
        <v>76</v>
      </c>
      <c r="M507" t="s">
        <v>1429</v>
      </c>
      <c r="N507" t="s">
        <v>1429</v>
      </c>
      <c r="O507" t="s">
        <v>189</v>
      </c>
      <c r="P507" t="s">
        <v>369</v>
      </c>
      <c r="R507" t="e">
        <f>VLOOKUP(B507,Sheet1!$S$2:$U$39,3,FALSE)</f>
        <v>#N/A</v>
      </c>
    </row>
    <row r="508" spans="1:18" hidden="1" x14ac:dyDescent="0.25">
      <c r="A508" s="6">
        <v>509</v>
      </c>
      <c r="B508" s="6">
        <v>261</v>
      </c>
      <c r="C508" t="s">
        <v>190</v>
      </c>
      <c r="G508" t="s">
        <v>1430</v>
      </c>
      <c r="H508" t="s">
        <v>99</v>
      </c>
      <c r="I508" t="s">
        <v>1411</v>
      </c>
      <c r="J508" t="s">
        <v>76</v>
      </c>
      <c r="L508" t="s">
        <v>76</v>
      </c>
      <c r="M508" t="s">
        <v>1429</v>
      </c>
      <c r="N508" t="s">
        <v>1429</v>
      </c>
      <c r="O508" t="s">
        <v>189</v>
      </c>
      <c r="P508" t="s">
        <v>369</v>
      </c>
      <c r="R508" t="e">
        <f>VLOOKUP(B508,Sheet1!$S$2:$U$39,3,FALSE)</f>
        <v>#N/A</v>
      </c>
    </row>
    <row r="509" spans="1:18" hidden="1" x14ac:dyDescent="0.25">
      <c r="A509" s="6">
        <v>510</v>
      </c>
      <c r="B509" s="6">
        <v>261</v>
      </c>
      <c r="D509" t="s">
        <v>104</v>
      </c>
      <c r="G509" t="s">
        <v>231</v>
      </c>
      <c r="H509" t="s">
        <v>102</v>
      </c>
      <c r="M509" t="s">
        <v>1429</v>
      </c>
      <c r="N509" t="s">
        <v>1429</v>
      </c>
      <c r="O509" t="s">
        <v>189</v>
      </c>
      <c r="P509" t="s">
        <v>369</v>
      </c>
      <c r="R509" t="e">
        <f>VLOOKUP(B509,Sheet1!$S$2:$U$39,3,FALSE)</f>
        <v>#N/A</v>
      </c>
    </row>
    <row r="510" spans="1:18" hidden="1" x14ac:dyDescent="0.25">
      <c r="A510" s="6">
        <v>511</v>
      </c>
      <c r="B510" s="6">
        <v>261</v>
      </c>
      <c r="D510" t="s">
        <v>104</v>
      </c>
      <c r="G510" t="s">
        <v>1412</v>
      </c>
      <c r="H510" t="s">
        <v>102</v>
      </c>
      <c r="M510" t="s">
        <v>1429</v>
      </c>
      <c r="N510" t="s">
        <v>1429</v>
      </c>
      <c r="O510" t="s">
        <v>189</v>
      </c>
      <c r="P510" t="s">
        <v>369</v>
      </c>
      <c r="R510" t="e">
        <f>VLOOKUP(B510,Sheet1!$S$2:$U$39,3,FALSE)</f>
        <v>#N/A</v>
      </c>
    </row>
    <row r="511" spans="1:18" hidden="1" x14ac:dyDescent="0.25">
      <c r="A511" s="6">
        <v>512</v>
      </c>
      <c r="B511" s="6">
        <v>261</v>
      </c>
      <c r="D511" t="s">
        <v>104</v>
      </c>
      <c r="G511" t="s">
        <v>231</v>
      </c>
      <c r="H511" t="s">
        <v>102</v>
      </c>
      <c r="M511" t="s">
        <v>1429</v>
      </c>
      <c r="N511" t="s">
        <v>1429</v>
      </c>
      <c r="O511" t="s">
        <v>189</v>
      </c>
      <c r="P511" t="s">
        <v>369</v>
      </c>
      <c r="R511" t="e">
        <f>VLOOKUP(B511,Sheet1!$S$2:$U$39,3,FALSE)</f>
        <v>#N/A</v>
      </c>
    </row>
    <row r="512" spans="1:18" hidden="1" x14ac:dyDescent="0.25">
      <c r="A512" s="6">
        <v>513</v>
      </c>
      <c r="B512" s="6">
        <v>261</v>
      </c>
      <c r="D512" t="s">
        <v>104</v>
      </c>
      <c r="G512" t="s">
        <v>1413</v>
      </c>
      <c r="H512" t="s">
        <v>102</v>
      </c>
      <c r="M512" t="s">
        <v>1429</v>
      </c>
      <c r="N512" t="s">
        <v>1429</v>
      </c>
      <c r="O512" t="s">
        <v>189</v>
      </c>
      <c r="P512" t="s">
        <v>369</v>
      </c>
      <c r="R512" t="e">
        <f>VLOOKUP(B512,Sheet1!$S$2:$U$39,3,FALSE)</f>
        <v>#N/A</v>
      </c>
    </row>
    <row r="513" spans="1:18" hidden="1" x14ac:dyDescent="0.25">
      <c r="A513" s="6">
        <v>514</v>
      </c>
      <c r="B513" s="6">
        <v>261</v>
      </c>
      <c r="D513" t="s">
        <v>104</v>
      </c>
      <c r="G513" t="s">
        <v>1414</v>
      </c>
      <c r="H513" t="s">
        <v>102</v>
      </c>
      <c r="M513" t="s">
        <v>1429</v>
      </c>
      <c r="N513" t="s">
        <v>1429</v>
      </c>
      <c r="O513" t="s">
        <v>189</v>
      </c>
      <c r="P513" t="s">
        <v>369</v>
      </c>
      <c r="R513" t="e">
        <f>VLOOKUP(B513,Sheet1!$S$2:$U$39,3,FALSE)</f>
        <v>#N/A</v>
      </c>
    </row>
    <row r="514" spans="1:18" hidden="1" x14ac:dyDescent="0.25">
      <c r="A514" s="6">
        <v>515</v>
      </c>
      <c r="B514" s="6">
        <v>261</v>
      </c>
      <c r="G514" t="s">
        <v>186</v>
      </c>
      <c r="H514" t="s">
        <v>102</v>
      </c>
      <c r="M514" t="s">
        <v>1429</v>
      </c>
      <c r="N514" t="s">
        <v>1429</v>
      </c>
      <c r="O514" t="s">
        <v>189</v>
      </c>
      <c r="P514" t="s">
        <v>369</v>
      </c>
      <c r="R514" t="e">
        <f>VLOOKUP(B514,Sheet1!$S$2:$U$39,3,FALSE)</f>
        <v>#N/A</v>
      </c>
    </row>
    <row r="515" spans="1:18" hidden="1" x14ac:dyDescent="0.25">
      <c r="A515" s="6">
        <v>516</v>
      </c>
      <c r="B515" s="6">
        <v>261</v>
      </c>
      <c r="D515" t="s">
        <v>446</v>
      </c>
      <c r="G515" t="s">
        <v>373</v>
      </c>
      <c r="H515" t="s">
        <v>102</v>
      </c>
      <c r="M515" t="s">
        <v>1429</v>
      </c>
      <c r="N515" t="s">
        <v>1429</v>
      </c>
      <c r="O515" t="s">
        <v>189</v>
      </c>
      <c r="P515" t="s">
        <v>369</v>
      </c>
      <c r="R515" t="e">
        <f>VLOOKUP(B515,Sheet1!$S$2:$U$39,3,FALSE)</f>
        <v>#N/A</v>
      </c>
    </row>
    <row r="516" spans="1:18" hidden="1" x14ac:dyDescent="0.25">
      <c r="A516" s="6">
        <v>517</v>
      </c>
      <c r="B516" s="6">
        <v>262</v>
      </c>
      <c r="C516" t="s">
        <v>194</v>
      </c>
      <c r="G516" t="s">
        <v>232</v>
      </c>
      <c r="H516" t="s">
        <v>99</v>
      </c>
      <c r="I516" t="s">
        <v>1432</v>
      </c>
      <c r="J516" t="s">
        <v>408</v>
      </c>
      <c r="L516" t="s">
        <v>409</v>
      </c>
      <c r="M516" t="s">
        <v>1433</v>
      </c>
      <c r="N516" t="s">
        <v>1434</v>
      </c>
      <c r="O516" t="s">
        <v>189</v>
      </c>
      <c r="P516" t="s">
        <v>369</v>
      </c>
      <c r="Q516" t="s">
        <v>107</v>
      </c>
      <c r="R516" t="e">
        <f>VLOOKUP(B516,Sheet1!$S$2:$U$39,3,FALSE)</f>
        <v>#N/A</v>
      </c>
    </row>
    <row r="517" spans="1:18" hidden="1" x14ac:dyDescent="0.25">
      <c r="A517" s="6">
        <v>518</v>
      </c>
      <c r="B517" s="6">
        <v>262</v>
      </c>
      <c r="C517" t="s">
        <v>190</v>
      </c>
      <c r="D517" t="s">
        <v>104</v>
      </c>
      <c r="G517" t="s">
        <v>1251</v>
      </c>
      <c r="H517" t="s">
        <v>102</v>
      </c>
      <c r="I517" t="s">
        <v>1435</v>
      </c>
      <c r="J517" t="s">
        <v>408</v>
      </c>
      <c r="L517" t="s">
        <v>409</v>
      </c>
      <c r="M517" t="s">
        <v>1433</v>
      </c>
      <c r="N517" t="s">
        <v>1434</v>
      </c>
      <c r="O517" t="s">
        <v>189</v>
      </c>
      <c r="P517" t="s">
        <v>369</v>
      </c>
      <c r="R517" t="e">
        <f>VLOOKUP(B517,Sheet1!$S$2:$U$39,3,FALSE)</f>
        <v>#N/A</v>
      </c>
    </row>
    <row r="518" spans="1:18" hidden="1" x14ac:dyDescent="0.25">
      <c r="A518" s="6">
        <v>519</v>
      </c>
      <c r="B518" s="6">
        <v>263</v>
      </c>
      <c r="C518" t="s">
        <v>190</v>
      </c>
      <c r="D518" t="s">
        <v>446</v>
      </c>
      <c r="G518" t="s">
        <v>1436</v>
      </c>
      <c r="M518" t="s">
        <v>1437</v>
      </c>
      <c r="N518" t="s">
        <v>1437</v>
      </c>
      <c r="Q518" t="s">
        <v>107</v>
      </c>
      <c r="R518" t="e">
        <f>VLOOKUP(B518,Sheet1!$S$2:$U$39,3,FALSE)</f>
        <v>#N/A</v>
      </c>
    </row>
    <row r="519" spans="1:18" hidden="1" x14ac:dyDescent="0.25">
      <c r="A519" s="6">
        <v>520</v>
      </c>
      <c r="B519" s="6">
        <v>264</v>
      </c>
      <c r="G519" t="s">
        <v>1428</v>
      </c>
      <c r="H519" t="s">
        <v>99</v>
      </c>
      <c r="I519" t="s">
        <v>1407</v>
      </c>
      <c r="J519" t="s">
        <v>76</v>
      </c>
      <c r="L519" t="s">
        <v>76</v>
      </c>
      <c r="M519" t="s">
        <v>1438</v>
      </c>
      <c r="N519" t="s">
        <v>1438</v>
      </c>
      <c r="O519" t="s">
        <v>189</v>
      </c>
      <c r="P519" t="s">
        <v>369</v>
      </c>
      <c r="R519" t="e">
        <f>VLOOKUP(B519,Sheet1!$S$2:$U$39,3,FALSE)</f>
        <v>#N/A</v>
      </c>
    </row>
    <row r="520" spans="1:18" hidden="1" x14ac:dyDescent="0.25">
      <c r="A520" s="6">
        <v>521</v>
      </c>
      <c r="B520" s="6">
        <v>264</v>
      </c>
      <c r="G520" t="s">
        <v>1430</v>
      </c>
      <c r="H520" t="s">
        <v>99</v>
      </c>
      <c r="I520" t="s">
        <v>1411</v>
      </c>
      <c r="J520" t="s">
        <v>76</v>
      </c>
      <c r="L520" t="s">
        <v>76</v>
      </c>
      <c r="M520" t="s">
        <v>1438</v>
      </c>
      <c r="N520" t="s">
        <v>1438</v>
      </c>
      <c r="O520" t="s">
        <v>189</v>
      </c>
      <c r="P520" t="s">
        <v>369</v>
      </c>
      <c r="R520" t="e">
        <f>VLOOKUP(B520,Sheet1!$S$2:$U$39,3,FALSE)</f>
        <v>#N/A</v>
      </c>
    </row>
    <row r="521" spans="1:18" hidden="1" x14ac:dyDescent="0.25">
      <c r="A521" s="6">
        <v>522</v>
      </c>
      <c r="B521" s="6">
        <v>264</v>
      </c>
      <c r="D521" t="s">
        <v>104</v>
      </c>
      <c r="G521" t="s">
        <v>231</v>
      </c>
      <c r="H521" t="s">
        <v>102</v>
      </c>
      <c r="M521" t="s">
        <v>1438</v>
      </c>
      <c r="N521" t="s">
        <v>1438</v>
      </c>
      <c r="O521" t="s">
        <v>189</v>
      </c>
      <c r="P521" t="s">
        <v>369</v>
      </c>
      <c r="R521" t="e">
        <f>VLOOKUP(B521,Sheet1!$S$2:$U$39,3,FALSE)</f>
        <v>#N/A</v>
      </c>
    </row>
    <row r="522" spans="1:18" hidden="1" x14ac:dyDescent="0.25">
      <c r="A522" s="6">
        <v>523</v>
      </c>
      <c r="B522" s="6">
        <v>264</v>
      </c>
      <c r="C522" t="s">
        <v>190</v>
      </c>
      <c r="D522" t="s">
        <v>104</v>
      </c>
      <c r="G522" t="s">
        <v>1412</v>
      </c>
      <c r="H522" t="s">
        <v>102</v>
      </c>
      <c r="M522" t="s">
        <v>1438</v>
      </c>
      <c r="N522" t="s">
        <v>1438</v>
      </c>
      <c r="O522" t="s">
        <v>189</v>
      </c>
      <c r="P522" t="s">
        <v>369</v>
      </c>
      <c r="R522" t="e">
        <f>VLOOKUP(B522,Sheet1!$S$2:$U$39,3,FALSE)</f>
        <v>#N/A</v>
      </c>
    </row>
    <row r="523" spans="1:18" hidden="1" x14ac:dyDescent="0.25">
      <c r="A523" s="6">
        <v>524</v>
      </c>
      <c r="B523" s="6">
        <v>264</v>
      </c>
      <c r="C523" t="s">
        <v>190</v>
      </c>
      <c r="D523" t="s">
        <v>104</v>
      </c>
      <c r="G523" t="s">
        <v>231</v>
      </c>
      <c r="H523" t="s">
        <v>102</v>
      </c>
      <c r="M523" t="s">
        <v>1438</v>
      </c>
      <c r="N523" t="s">
        <v>1438</v>
      </c>
      <c r="O523" t="s">
        <v>189</v>
      </c>
      <c r="P523" t="s">
        <v>369</v>
      </c>
      <c r="R523" t="e">
        <f>VLOOKUP(B523,Sheet1!$S$2:$U$39,3,FALSE)</f>
        <v>#N/A</v>
      </c>
    </row>
    <row r="524" spans="1:18" hidden="1" x14ac:dyDescent="0.25">
      <c r="A524" s="6">
        <v>525</v>
      </c>
      <c r="B524" s="6">
        <v>264</v>
      </c>
      <c r="C524" t="s">
        <v>190</v>
      </c>
      <c r="D524" t="s">
        <v>104</v>
      </c>
      <c r="G524" t="s">
        <v>1413</v>
      </c>
      <c r="H524" t="s">
        <v>102</v>
      </c>
      <c r="M524" t="s">
        <v>1438</v>
      </c>
      <c r="N524" t="s">
        <v>1438</v>
      </c>
      <c r="O524" t="s">
        <v>189</v>
      </c>
      <c r="P524" t="s">
        <v>369</v>
      </c>
      <c r="R524" t="e">
        <f>VLOOKUP(B524,Sheet1!$S$2:$U$39,3,FALSE)</f>
        <v>#N/A</v>
      </c>
    </row>
    <row r="525" spans="1:18" hidden="1" x14ac:dyDescent="0.25">
      <c r="A525" s="6">
        <v>526</v>
      </c>
      <c r="B525" s="6">
        <v>264</v>
      </c>
      <c r="C525" t="s">
        <v>190</v>
      </c>
      <c r="D525" t="s">
        <v>104</v>
      </c>
      <c r="G525" t="s">
        <v>1414</v>
      </c>
      <c r="H525" t="s">
        <v>102</v>
      </c>
      <c r="M525" t="s">
        <v>1438</v>
      </c>
      <c r="N525" t="s">
        <v>1438</v>
      </c>
      <c r="O525" t="s">
        <v>189</v>
      </c>
      <c r="P525" t="s">
        <v>369</v>
      </c>
      <c r="R525" t="e">
        <f>VLOOKUP(B525,Sheet1!$S$2:$U$39,3,FALSE)</f>
        <v>#N/A</v>
      </c>
    </row>
    <row r="526" spans="1:18" hidden="1" x14ac:dyDescent="0.25">
      <c r="A526" s="6">
        <v>527</v>
      </c>
      <c r="B526" s="6">
        <v>264</v>
      </c>
      <c r="C526" t="s">
        <v>190</v>
      </c>
      <c r="D526" t="s">
        <v>104</v>
      </c>
      <c r="G526" t="s">
        <v>186</v>
      </c>
      <c r="H526" t="s">
        <v>102</v>
      </c>
      <c r="M526" t="s">
        <v>1438</v>
      </c>
      <c r="N526" t="s">
        <v>1438</v>
      </c>
      <c r="O526" t="s">
        <v>189</v>
      </c>
      <c r="P526" t="s">
        <v>369</v>
      </c>
      <c r="R526" t="e">
        <f>VLOOKUP(B526,Sheet1!$S$2:$U$39,3,FALSE)</f>
        <v>#N/A</v>
      </c>
    </row>
    <row r="527" spans="1:18" hidden="1" x14ac:dyDescent="0.25">
      <c r="A527" s="6">
        <v>528</v>
      </c>
      <c r="B527" s="6">
        <v>264</v>
      </c>
      <c r="C527" t="s">
        <v>190</v>
      </c>
      <c r="D527" t="s">
        <v>446</v>
      </c>
      <c r="G527" t="s">
        <v>373</v>
      </c>
      <c r="H527" t="s">
        <v>102</v>
      </c>
      <c r="M527" t="s">
        <v>1438</v>
      </c>
      <c r="N527" t="s">
        <v>1438</v>
      </c>
      <c r="O527" t="s">
        <v>189</v>
      </c>
      <c r="P527" t="s">
        <v>369</v>
      </c>
      <c r="R527" t="e">
        <f>VLOOKUP(B527,Sheet1!$S$2:$U$39,3,FALSE)</f>
        <v>#N/A</v>
      </c>
    </row>
    <row r="528" spans="1:18" hidden="1" x14ac:dyDescent="0.25">
      <c r="A528" s="6">
        <v>529</v>
      </c>
      <c r="B528" s="6">
        <v>265</v>
      </c>
      <c r="C528" t="s">
        <v>190</v>
      </c>
      <c r="G528" t="s">
        <v>1428</v>
      </c>
      <c r="H528" t="s">
        <v>99</v>
      </c>
      <c r="I528" t="s">
        <v>1407</v>
      </c>
      <c r="J528" t="s">
        <v>76</v>
      </c>
      <c r="L528" t="s">
        <v>76</v>
      </c>
      <c r="M528" t="s">
        <v>1439</v>
      </c>
      <c r="N528" t="s">
        <v>1439</v>
      </c>
      <c r="O528" t="s">
        <v>189</v>
      </c>
      <c r="P528" t="s">
        <v>369</v>
      </c>
      <c r="R528" t="e">
        <f>VLOOKUP(B528,Sheet1!$S$2:$U$39,3,FALSE)</f>
        <v>#N/A</v>
      </c>
    </row>
    <row r="529" spans="1:18" hidden="1" x14ac:dyDescent="0.25">
      <c r="A529" s="6">
        <v>530</v>
      </c>
      <c r="B529" s="6">
        <v>265</v>
      </c>
      <c r="C529" t="s">
        <v>190</v>
      </c>
      <c r="G529" t="s">
        <v>1430</v>
      </c>
      <c r="H529" t="s">
        <v>99</v>
      </c>
      <c r="I529" t="s">
        <v>1411</v>
      </c>
      <c r="J529" t="s">
        <v>76</v>
      </c>
      <c r="L529" t="s">
        <v>76</v>
      </c>
      <c r="M529" t="s">
        <v>1439</v>
      </c>
      <c r="N529" t="s">
        <v>1439</v>
      </c>
      <c r="O529" t="s">
        <v>189</v>
      </c>
      <c r="P529" t="s">
        <v>369</v>
      </c>
      <c r="R529" t="e">
        <f>VLOOKUP(B529,Sheet1!$S$2:$U$39,3,FALSE)</f>
        <v>#N/A</v>
      </c>
    </row>
    <row r="530" spans="1:18" hidden="1" x14ac:dyDescent="0.25">
      <c r="A530" s="6">
        <v>531</v>
      </c>
      <c r="B530" s="6">
        <v>265</v>
      </c>
      <c r="C530" t="s">
        <v>190</v>
      </c>
      <c r="D530" t="s">
        <v>104</v>
      </c>
      <c r="G530" t="s">
        <v>231</v>
      </c>
      <c r="H530" t="s">
        <v>102</v>
      </c>
      <c r="M530" t="s">
        <v>1439</v>
      </c>
      <c r="N530" t="s">
        <v>1439</v>
      </c>
      <c r="O530" t="s">
        <v>189</v>
      </c>
      <c r="P530" t="s">
        <v>369</v>
      </c>
      <c r="R530" t="e">
        <f>VLOOKUP(B530,Sheet1!$S$2:$U$39,3,FALSE)</f>
        <v>#N/A</v>
      </c>
    </row>
    <row r="531" spans="1:18" hidden="1" x14ac:dyDescent="0.25">
      <c r="A531" s="6">
        <v>532</v>
      </c>
      <c r="B531" s="6">
        <v>265</v>
      </c>
      <c r="C531" t="s">
        <v>190</v>
      </c>
      <c r="D531" t="s">
        <v>104</v>
      </c>
      <c r="G531" t="s">
        <v>1412</v>
      </c>
      <c r="H531" t="s">
        <v>102</v>
      </c>
      <c r="M531" t="s">
        <v>1439</v>
      </c>
      <c r="N531" t="s">
        <v>1439</v>
      </c>
      <c r="O531" t="s">
        <v>189</v>
      </c>
      <c r="P531" t="s">
        <v>369</v>
      </c>
      <c r="R531" t="e">
        <f>VLOOKUP(B531,Sheet1!$S$2:$U$39,3,FALSE)</f>
        <v>#N/A</v>
      </c>
    </row>
    <row r="532" spans="1:18" hidden="1" x14ac:dyDescent="0.25">
      <c r="A532" s="6">
        <v>533</v>
      </c>
      <c r="B532" s="6">
        <v>265</v>
      </c>
      <c r="C532" t="s">
        <v>190</v>
      </c>
      <c r="D532" t="s">
        <v>104</v>
      </c>
      <c r="G532" t="s">
        <v>231</v>
      </c>
      <c r="H532" t="s">
        <v>102</v>
      </c>
      <c r="M532" t="s">
        <v>1439</v>
      </c>
      <c r="N532" t="s">
        <v>1439</v>
      </c>
      <c r="O532" t="s">
        <v>189</v>
      </c>
      <c r="P532" t="s">
        <v>369</v>
      </c>
      <c r="R532" t="e">
        <f>VLOOKUP(B532,Sheet1!$S$2:$U$39,3,FALSE)</f>
        <v>#N/A</v>
      </c>
    </row>
    <row r="533" spans="1:18" hidden="1" x14ac:dyDescent="0.25">
      <c r="A533" s="6">
        <v>534</v>
      </c>
      <c r="B533" s="6">
        <v>265</v>
      </c>
      <c r="C533" t="s">
        <v>190</v>
      </c>
      <c r="D533" t="s">
        <v>104</v>
      </c>
      <c r="G533" t="s">
        <v>1413</v>
      </c>
      <c r="H533" t="s">
        <v>102</v>
      </c>
      <c r="M533" t="s">
        <v>1439</v>
      </c>
      <c r="N533" t="s">
        <v>1439</v>
      </c>
      <c r="O533" t="s">
        <v>189</v>
      </c>
      <c r="P533" t="s">
        <v>369</v>
      </c>
      <c r="R533" t="e">
        <f>VLOOKUP(B533,Sheet1!$S$2:$U$39,3,FALSE)</f>
        <v>#N/A</v>
      </c>
    </row>
    <row r="534" spans="1:18" hidden="1" x14ac:dyDescent="0.25">
      <c r="A534" s="6">
        <v>535</v>
      </c>
      <c r="B534" s="6">
        <v>265</v>
      </c>
      <c r="C534" t="s">
        <v>190</v>
      </c>
      <c r="D534" t="s">
        <v>104</v>
      </c>
      <c r="G534" t="s">
        <v>1414</v>
      </c>
      <c r="H534" t="s">
        <v>102</v>
      </c>
      <c r="M534" t="s">
        <v>1439</v>
      </c>
      <c r="N534" t="s">
        <v>1439</v>
      </c>
      <c r="O534" t="s">
        <v>189</v>
      </c>
      <c r="P534" t="s">
        <v>369</v>
      </c>
      <c r="R534" t="e">
        <f>VLOOKUP(B534,Sheet1!$S$2:$U$39,3,FALSE)</f>
        <v>#N/A</v>
      </c>
    </row>
    <row r="535" spans="1:18" hidden="1" x14ac:dyDescent="0.25">
      <c r="A535" s="6">
        <v>536</v>
      </c>
      <c r="B535" s="6">
        <v>265</v>
      </c>
      <c r="C535" t="s">
        <v>190</v>
      </c>
      <c r="D535" t="s">
        <v>104</v>
      </c>
      <c r="G535" t="s">
        <v>186</v>
      </c>
      <c r="H535" t="s">
        <v>102</v>
      </c>
      <c r="M535" t="s">
        <v>1439</v>
      </c>
      <c r="N535" t="s">
        <v>1439</v>
      </c>
      <c r="O535" t="s">
        <v>189</v>
      </c>
      <c r="P535" t="s">
        <v>369</v>
      </c>
      <c r="R535" t="e">
        <f>VLOOKUP(B535,Sheet1!$S$2:$U$39,3,FALSE)</f>
        <v>#N/A</v>
      </c>
    </row>
    <row r="536" spans="1:18" hidden="1" x14ac:dyDescent="0.25">
      <c r="A536" s="6">
        <v>537</v>
      </c>
      <c r="B536" s="6">
        <v>265</v>
      </c>
      <c r="C536" t="s">
        <v>190</v>
      </c>
      <c r="D536" t="s">
        <v>446</v>
      </c>
      <c r="G536" t="s">
        <v>373</v>
      </c>
      <c r="H536" t="s">
        <v>102</v>
      </c>
      <c r="M536" t="s">
        <v>1439</v>
      </c>
      <c r="N536" t="s">
        <v>1439</v>
      </c>
      <c r="O536" t="s">
        <v>189</v>
      </c>
      <c r="P536" t="s">
        <v>369</v>
      </c>
      <c r="R536" t="e">
        <f>VLOOKUP(B536,Sheet1!$S$2:$U$39,3,FALSE)</f>
        <v>#N/A</v>
      </c>
    </row>
    <row r="537" spans="1:18" hidden="1" x14ac:dyDescent="0.25">
      <c r="A537" s="6">
        <v>538</v>
      </c>
      <c r="B537" s="6">
        <v>266</v>
      </c>
      <c r="C537" t="s">
        <v>194</v>
      </c>
      <c r="G537" t="s">
        <v>1440</v>
      </c>
      <c r="H537" t="s">
        <v>99</v>
      </c>
      <c r="I537" t="s">
        <v>1441</v>
      </c>
      <c r="J537" t="s">
        <v>76</v>
      </c>
      <c r="L537" t="s">
        <v>76</v>
      </c>
      <c r="M537" t="s">
        <v>1442</v>
      </c>
      <c r="N537" t="s">
        <v>1442</v>
      </c>
      <c r="O537" t="s">
        <v>189</v>
      </c>
      <c r="P537" t="s">
        <v>369</v>
      </c>
      <c r="Q537" t="s">
        <v>107</v>
      </c>
      <c r="R537" t="e">
        <f>VLOOKUP(B537,Sheet1!$S$2:$U$39,3,FALSE)</f>
        <v>#N/A</v>
      </c>
    </row>
    <row r="538" spans="1:18" hidden="1" x14ac:dyDescent="0.25">
      <c r="A538" s="6">
        <v>539</v>
      </c>
      <c r="B538" s="6">
        <v>267</v>
      </c>
      <c r="G538" t="s">
        <v>1443</v>
      </c>
      <c r="H538" t="s">
        <v>102</v>
      </c>
      <c r="M538" t="s">
        <v>1444</v>
      </c>
      <c r="N538" t="s">
        <v>1444</v>
      </c>
      <c r="O538" t="s">
        <v>189</v>
      </c>
      <c r="P538" t="s">
        <v>369</v>
      </c>
      <c r="R538" t="e">
        <f>VLOOKUP(B538,Sheet1!$S$2:$U$39,3,FALSE)</f>
        <v>#N/A</v>
      </c>
    </row>
    <row r="539" spans="1:18" hidden="1" x14ac:dyDescent="0.25">
      <c r="A539" s="6">
        <v>540</v>
      </c>
      <c r="B539" s="6">
        <v>268</v>
      </c>
      <c r="C539" t="s">
        <v>190</v>
      </c>
      <c r="G539" t="s">
        <v>1445</v>
      </c>
      <c r="H539" t="s">
        <v>102</v>
      </c>
      <c r="M539" t="s">
        <v>1446</v>
      </c>
      <c r="N539" t="s">
        <v>1446</v>
      </c>
      <c r="O539" t="s">
        <v>189</v>
      </c>
      <c r="P539" t="s">
        <v>369</v>
      </c>
      <c r="R539" t="e">
        <f>VLOOKUP(B539,Sheet1!$S$2:$U$39,3,FALSE)</f>
        <v>#N/A</v>
      </c>
    </row>
    <row r="540" spans="1:18" hidden="1" x14ac:dyDescent="0.25">
      <c r="A540" s="6">
        <v>541</v>
      </c>
      <c r="B540" s="6">
        <v>269</v>
      </c>
      <c r="G540" t="s">
        <v>1447</v>
      </c>
      <c r="H540" t="s">
        <v>102</v>
      </c>
      <c r="M540" t="s">
        <v>1448</v>
      </c>
      <c r="N540" t="s">
        <v>1448</v>
      </c>
      <c r="O540" t="s">
        <v>189</v>
      </c>
      <c r="P540" t="s">
        <v>369</v>
      </c>
      <c r="R540" t="e">
        <f>VLOOKUP(B540,Sheet1!$S$2:$U$39,3,FALSE)</f>
        <v>#N/A</v>
      </c>
    </row>
    <row r="541" spans="1:18" hidden="1" x14ac:dyDescent="0.25">
      <c r="A541" s="6">
        <v>542</v>
      </c>
      <c r="B541" s="6">
        <v>270</v>
      </c>
      <c r="C541" t="s">
        <v>190</v>
      </c>
      <c r="G541" t="s">
        <v>1449</v>
      </c>
      <c r="H541" t="s">
        <v>99</v>
      </c>
      <c r="I541" t="s">
        <v>1450</v>
      </c>
      <c r="J541" t="s">
        <v>624</v>
      </c>
      <c r="L541" t="s">
        <v>624</v>
      </c>
      <c r="M541" t="s">
        <v>1451</v>
      </c>
      <c r="N541" t="s">
        <v>1451</v>
      </c>
      <c r="O541" t="s">
        <v>189</v>
      </c>
      <c r="P541" t="s">
        <v>722</v>
      </c>
      <c r="R541" t="e">
        <f>VLOOKUP(B541,Sheet1!$S$2:$U$39,3,FALSE)</f>
        <v>#N/A</v>
      </c>
    </row>
    <row r="542" spans="1:18" hidden="1" x14ac:dyDescent="0.25">
      <c r="A542" s="6">
        <v>543</v>
      </c>
      <c r="B542" s="6">
        <v>270</v>
      </c>
      <c r="C542" t="s">
        <v>190</v>
      </c>
      <c r="G542" t="s">
        <v>1452</v>
      </c>
      <c r="H542" t="s">
        <v>99</v>
      </c>
      <c r="I542" t="s">
        <v>1453</v>
      </c>
      <c r="J542" t="s">
        <v>624</v>
      </c>
      <c r="L542" t="s">
        <v>624</v>
      </c>
      <c r="M542" t="s">
        <v>1454</v>
      </c>
      <c r="N542" t="s">
        <v>1454</v>
      </c>
      <c r="O542" t="s">
        <v>189</v>
      </c>
      <c r="P542" t="s">
        <v>722</v>
      </c>
      <c r="R542" t="e">
        <f>VLOOKUP(B542,Sheet1!$S$2:$U$39,3,FALSE)</f>
        <v>#N/A</v>
      </c>
    </row>
    <row r="543" spans="1:18" hidden="1" x14ac:dyDescent="0.25">
      <c r="A543" s="6">
        <v>544</v>
      </c>
      <c r="B543" s="6">
        <v>270</v>
      </c>
      <c r="C543" t="s">
        <v>190</v>
      </c>
      <c r="G543" t="s">
        <v>1455</v>
      </c>
      <c r="H543" t="s">
        <v>99</v>
      </c>
      <c r="I543" t="s">
        <v>1456</v>
      </c>
      <c r="J543" t="s">
        <v>624</v>
      </c>
      <c r="L543" t="s">
        <v>624</v>
      </c>
      <c r="M543" t="s">
        <v>1454</v>
      </c>
      <c r="N543" t="s">
        <v>1454</v>
      </c>
      <c r="O543" t="s">
        <v>189</v>
      </c>
      <c r="P543" t="s">
        <v>722</v>
      </c>
      <c r="R543" t="e">
        <f>VLOOKUP(B543,Sheet1!$S$2:$U$39,3,FALSE)</f>
        <v>#N/A</v>
      </c>
    </row>
    <row r="544" spans="1:18" hidden="1" x14ac:dyDescent="0.25">
      <c r="A544" s="6">
        <v>545</v>
      </c>
      <c r="B544" s="6">
        <v>270</v>
      </c>
      <c r="C544" t="s">
        <v>190</v>
      </c>
      <c r="G544" t="s">
        <v>1457</v>
      </c>
      <c r="H544" t="s">
        <v>99</v>
      </c>
      <c r="I544" t="s">
        <v>1458</v>
      </c>
      <c r="J544" t="s">
        <v>624</v>
      </c>
      <c r="L544" t="s">
        <v>624</v>
      </c>
      <c r="M544" t="s">
        <v>1454</v>
      </c>
      <c r="N544" t="s">
        <v>1454</v>
      </c>
      <c r="O544" t="s">
        <v>189</v>
      </c>
      <c r="P544" t="s">
        <v>722</v>
      </c>
      <c r="R544" t="e">
        <f>VLOOKUP(B544,Sheet1!$S$2:$U$39,3,FALSE)</f>
        <v>#N/A</v>
      </c>
    </row>
    <row r="545" spans="1:19" hidden="1" x14ac:dyDescent="0.25">
      <c r="A545" s="6">
        <v>546</v>
      </c>
      <c r="B545" s="6">
        <v>270</v>
      </c>
      <c r="C545" t="s">
        <v>190</v>
      </c>
      <c r="G545" t="s">
        <v>1459</v>
      </c>
      <c r="H545" t="s">
        <v>99</v>
      </c>
      <c r="I545" t="s">
        <v>1460</v>
      </c>
      <c r="J545" t="s">
        <v>624</v>
      </c>
      <c r="L545" t="s">
        <v>624</v>
      </c>
      <c r="M545" t="s">
        <v>1461</v>
      </c>
      <c r="N545" t="s">
        <v>1461</v>
      </c>
      <c r="O545" t="s">
        <v>189</v>
      </c>
      <c r="P545" t="s">
        <v>722</v>
      </c>
      <c r="R545" t="e">
        <f>VLOOKUP(B545,Sheet1!$S$2:$U$39,3,FALSE)</f>
        <v>#N/A</v>
      </c>
    </row>
    <row r="546" spans="1:19" hidden="1" x14ac:dyDescent="0.25">
      <c r="A546" s="6">
        <v>547</v>
      </c>
      <c r="B546" s="6">
        <v>271</v>
      </c>
      <c r="C546" t="s">
        <v>1462</v>
      </c>
      <c r="D546" t="s">
        <v>1463</v>
      </c>
      <c r="E546" t="s">
        <v>1464</v>
      </c>
      <c r="F546" t="s">
        <v>1465</v>
      </c>
      <c r="G546" t="s">
        <v>1466</v>
      </c>
      <c r="H546" t="s">
        <v>102</v>
      </c>
      <c r="I546" t="s">
        <v>1467</v>
      </c>
      <c r="J546" t="s">
        <v>624</v>
      </c>
      <c r="L546" t="s">
        <v>624</v>
      </c>
      <c r="M546" t="s">
        <v>1468</v>
      </c>
      <c r="N546" t="s">
        <v>1469</v>
      </c>
      <c r="O546" t="s">
        <v>189</v>
      </c>
      <c r="P546" t="s">
        <v>369</v>
      </c>
      <c r="R546" t="e">
        <f>VLOOKUP(B546,Sheet1!$S$2:$U$39,3,FALSE)</f>
        <v>#N/A</v>
      </c>
    </row>
    <row r="547" spans="1:19" hidden="1" x14ac:dyDescent="0.25">
      <c r="A547" s="6">
        <v>548</v>
      </c>
      <c r="B547" s="6">
        <v>272</v>
      </c>
      <c r="C547" t="s">
        <v>190</v>
      </c>
      <c r="G547" t="s">
        <v>1470</v>
      </c>
      <c r="H547" t="s">
        <v>99</v>
      </c>
      <c r="I547" t="s">
        <v>531</v>
      </c>
      <c r="J547" t="s">
        <v>532</v>
      </c>
      <c r="L547" t="s">
        <v>532</v>
      </c>
      <c r="M547" t="s">
        <v>1471</v>
      </c>
      <c r="N547" t="s">
        <v>1471</v>
      </c>
      <c r="O547" t="s">
        <v>189</v>
      </c>
      <c r="P547" t="s">
        <v>369</v>
      </c>
      <c r="R547" t="e">
        <f>VLOOKUP(B547,Sheet1!$S$2:$U$39,3,FALSE)</f>
        <v>#N/A</v>
      </c>
    </row>
    <row r="548" spans="1:19" x14ac:dyDescent="0.25">
      <c r="A548" s="6">
        <v>549</v>
      </c>
      <c r="B548" s="6">
        <v>273</v>
      </c>
      <c r="C548" t="s">
        <v>1472</v>
      </c>
      <c r="D548" t="s">
        <v>104</v>
      </c>
      <c r="G548" t="s">
        <v>1473</v>
      </c>
      <c r="H548" t="s">
        <v>102</v>
      </c>
      <c r="M548" t="s">
        <v>1474</v>
      </c>
      <c r="N548" t="s">
        <v>1474</v>
      </c>
      <c r="O548" t="s">
        <v>189</v>
      </c>
      <c r="P548" t="s">
        <v>196</v>
      </c>
      <c r="Q548" t="s">
        <v>107</v>
      </c>
      <c r="R548" t="str">
        <f>VLOOKUP(B548,Sheet1!$S$2:$U$39,3,FALSE)</f>
        <v>CSCI-202008-0028</v>
      </c>
      <c r="S548" t="str">
        <f>VLOOKUP(B548,Sheet1!$S$2:$U$39,2,FALSE)</f>
        <v>Cancelled</v>
      </c>
    </row>
    <row r="549" spans="1:19" hidden="1" x14ac:dyDescent="0.25">
      <c r="A549" s="6">
        <v>550</v>
      </c>
      <c r="B549" s="6">
        <v>274</v>
      </c>
      <c r="C549" t="s">
        <v>206</v>
      </c>
      <c r="G549" t="s">
        <v>1475</v>
      </c>
      <c r="H549" t="s">
        <v>99</v>
      </c>
      <c r="I549" t="s">
        <v>1020</v>
      </c>
      <c r="J549" t="s">
        <v>408</v>
      </c>
      <c r="L549" t="s">
        <v>409</v>
      </c>
      <c r="M549" t="s">
        <v>1476</v>
      </c>
      <c r="N549" t="s">
        <v>1477</v>
      </c>
      <c r="O549" t="s">
        <v>189</v>
      </c>
      <c r="P549" t="s">
        <v>369</v>
      </c>
      <c r="Q549" t="s">
        <v>107</v>
      </c>
      <c r="R549" t="e">
        <f>VLOOKUP(B549,Sheet1!$S$2:$U$39,3,FALSE)</f>
        <v>#N/A</v>
      </c>
    </row>
    <row r="550" spans="1:19" hidden="1" x14ac:dyDescent="0.25">
      <c r="A550" s="6">
        <v>551</v>
      </c>
      <c r="B550" s="6">
        <v>275</v>
      </c>
      <c r="C550" t="s">
        <v>190</v>
      </c>
      <c r="G550" t="s">
        <v>1478</v>
      </c>
      <c r="H550" t="s">
        <v>99</v>
      </c>
      <c r="I550" t="s">
        <v>1479</v>
      </c>
      <c r="J550" t="s">
        <v>76</v>
      </c>
      <c r="L550" t="s">
        <v>76</v>
      </c>
      <c r="M550" t="s">
        <v>1480</v>
      </c>
      <c r="N550" t="s">
        <v>1480</v>
      </c>
      <c r="O550" t="s">
        <v>189</v>
      </c>
      <c r="P550" t="s">
        <v>369</v>
      </c>
      <c r="R550" t="e">
        <f>VLOOKUP(B550,Sheet1!$S$2:$U$39,3,FALSE)</f>
        <v>#N/A</v>
      </c>
    </row>
    <row r="551" spans="1:19" hidden="1" x14ac:dyDescent="0.25">
      <c r="A551" s="6">
        <v>552</v>
      </c>
      <c r="B551" s="6">
        <v>276</v>
      </c>
      <c r="C551" t="s">
        <v>194</v>
      </c>
      <c r="D551" t="s">
        <v>104</v>
      </c>
      <c r="G551" t="s">
        <v>233</v>
      </c>
      <c r="H551" t="s">
        <v>102</v>
      </c>
      <c r="M551" t="s">
        <v>1481</v>
      </c>
      <c r="N551" t="s">
        <v>1481</v>
      </c>
      <c r="O551" t="s">
        <v>189</v>
      </c>
      <c r="P551" t="s">
        <v>196</v>
      </c>
      <c r="Q551" t="s">
        <v>107</v>
      </c>
      <c r="R551" t="str">
        <f>VLOOKUP(B551,Sheet1!$S$2:$U$39,3,FALSE)</f>
        <v>CSCI-202008-0029</v>
      </c>
      <c r="S551" t="str">
        <f>VLOOKUP(B551,Sheet1!$S$2:$U$39,2,FALSE)</f>
        <v>Pending</v>
      </c>
    </row>
    <row r="552" spans="1:19" hidden="1" x14ac:dyDescent="0.25">
      <c r="A552" s="6">
        <v>553</v>
      </c>
      <c r="B552" s="6">
        <v>277</v>
      </c>
      <c r="C552" t="s">
        <v>190</v>
      </c>
      <c r="G552" t="s">
        <v>1482</v>
      </c>
      <c r="H552" t="s">
        <v>99</v>
      </c>
      <c r="I552" t="s">
        <v>1483</v>
      </c>
      <c r="J552" t="s">
        <v>76</v>
      </c>
      <c r="L552" t="s">
        <v>76</v>
      </c>
      <c r="M552" t="s">
        <v>1484</v>
      </c>
      <c r="N552" t="s">
        <v>1484</v>
      </c>
      <c r="O552" t="s">
        <v>189</v>
      </c>
      <c r="P552" t="s">
        <v>369</v>
      </c>
      <c r="R552" t="e">
        <f>VLOOKUP(B552,Sheet1!$S$2:$U$39,3,FALSE)</f>
        <v>#N/A</v>
      </c>
    </row>
    <row r="553" spans="1:19" hidden="1" x14ac:dyDescent="0.25">
      <c r="A553" s="6">
        <v>554</v>
      </c>
      <c r="B553" s="6">
        <v>278</v>
      </c>
      <c r="C553" t="s">
        <v>1322</v>
      </c>
      <c r="D553" t="s">
        <v>104</v>
      </c>
      <c r="F553" t="s">
        <v>1323</v>
      </c>
      <c r="G553" t="s">
        <v>1485</v>
      </c>
      <c r="M553" t="s">
        <v>1486</v>
      </c>
      <c r="N553" t="s">
        <v>1486</v>
      </c>
      <c r="Q553" t="s">
        <v>107</v>
      </c>
      <c r="R553" t="e">
        <f>VLOOKUP(B553,Sheet1!$S$2:$U$39,3,FALSE)</f>
        <v>#N/A</v>
      </c>
    </row>
    <row r="554" spans="1:19" hidden="1" x14ac:dyDescent="0.25">
      <c r="A554" s="6">
        <v>555</v>
      </c>
      <c r="B554" s="6">
        <v>279</v>
      </c>
      <c r="C554" t="s">
        <v>1326</v>
      </c>
      <c r="D554" t="s">
        <v>104</v>
      </c>
      <c r="F554" t="s">
        <v>1323</v>
      </c>
      <c r="G554" t="s">
        <v>1485</v>
      </c>
      <c r="M554" t="s">
        <v>1487</v>
      </c>
      <c r="N554" t="s">
        <v>1487</v>
      </c>
      <c r="Q554" t="s">
        <v>107</v>
      </c>
      <c r="R554" t="e">
        <f>VLOOKUP(B554,Sheet1!$S$2:$U$39,3,FALSE)</f>
        <v>#N/A</v>
      </c>
    </row>
    <row r="555" spans="1:19" hidden="1" x14ac:dyDescent="0.25">
      <c r="A555" s="6">
        <v>556</v>
      </c>
      <c r="B555" s="6">
        <v>280</v>
      </c>
      <c r="G555" t="s">
        <v>1488</v>
      </c>
      <c r="H555" t="s">
        <v>99</v>
      </c>
      <c r="I555" t="s">
        <v>1489</v>
      </c>
      <c r="J555" t="s">
        <v>76</v>
      </c>
      <c r="L555" t="s">
        <v>76</v>
      </c>
      <c r="M555" t="s">
        <v>1490</v>
      </c>
      <c r="N555" t="s">
        <v>1490</v>
      </c>
      <c r="O555" t="s">
        <v>189</v>
      </c>
      <c r="P555" t="s">
        <v>369</v>
      </c>
      <c r="R555" t="e">
        <f>VLOOKUP(B555,Sheet1!$S$2:$U$39,3,FALSE)</f>
        <v>#N/A</v>
      </c>
    </row>
    <row r="556" spans="1:19" hidden="1" x14ac:dyDescent="0.25">
      <c r="A556" s="6">
        <v>557</v>
      </c>
      <c r="B556" s="6">
        <v>281</v>
      </c>
      <c r="G556" t="s">
        <v>1491</v>
      </c>
      <c r="H556" t="s">
        <v>99</v>
      </c>
      <c r="I556" t="s">
        <v>1492</v>
      </c>
      <c r="J556" t="s">
        <v>367</v>
      </c>
      <c r="L556" t="s">
        <v>367</v>
      </c>
      <c r="M556" t="s">
        <v>1493</v>
      </c>
      <c r="N556" t="s">
        <v>1494</v>
      </c>
      <c r="O556" t="s">
        <v>189</v>
      </c>
      <c r="P556" t="s">
        <v>369</v>
      </c>
      <c r="R556" t="e">
        <f>VLOOKUP(B556,Sheet1!$S$2:$U$39,3,FALSE)</f>
        <v>#N/A</v>
      </c>
    </row>
    <row r="557" spans="1:19" hidden="1" x14ac:dyDescent="0.25">
      <c r="A557" s="6">
        <v>558</v>
      </c>
      <c r="B557" s="6">
        <v>282</v>
      </c>
      <c r="G557" t="s">
        <v>1495</v>
      </c>
      <c r="H557" t="s">
        <v>99</v>
      </c>
      <c r="I557" t="s">
        <v>1489</v>
      </c>
      <c r="J557" t="s">
        <v>76</v>
      </c>
      <c r="L557" t="s">
        <v>76</v>
      </c>
      <c r="M557" t="s">
        <v>1496</v>
      </c>
      <c r="N557" t="s">
        <v>1497</v>
      </c>
      <c r="O557" t="s">
        <v>189</v>
      </c>
      <c r="P557" t="s">
        <v>369</v>
      </c>
      <c r="R557" t="e">
        <f>VLOOKUP(B557,Sheet1!$S$2:$U$39,3,FALSE)</f>
        <v>#N/A</v>
      </c>
    </row>
    <row r="558" spans="1:19" hidden="1" x14ac:dyDescent="0.25">
      <c r="A558" s="6">
        <v>559</v>
      </c>
      <c r="B558" s="6">
        <v>283</v>
      </c>
      <c r="C558" t="s">
        <v>1409</v>
      </c>
      <c r="G558" t="s">
        <v>221</v>
      </c>
      <c r="H558" t="s">
        <v>99</v>
      </c>
      <c r="I558" t="s">
        <v>1498</v>
      </c>
      <c r="J558" t="s">
        <v>76</v>
      </c>
      <c r="L558" t="s">
        <v>76</v>
      </c>
      <c r="M558" t="s">
        <v>1499</v>
      </c>
      <c r="N558" t="s">
        <v>1499</v>
      </c>
      <c r="O558" t="s">
        <v>189</v>
      </c>
      <c r="P558" t="s">
        <v>369</v>
      </c>
      <c r="Q558" t="s">
        <v>107</v>
      </c>
      <c r="R558" t="e">
        <f>VLOOKUP(B558,Sheet1!$S$2:$U$39,3,FALSE)</f>
        <v>#N/A</v>
      </c>
    </row>
    <row r="559" spans="1:19" hidden="1" x14ac:dyDescent="0.25">
      <c r="A559" s="6">
        <v>560</v>
      </c>
      <c r="B559" s="6">
        <v>283</v>
      </c>
      <c r="G559" t="s">
        <v>1500</v>
      </c>
      <c r="H559" t="s">
        <v>99</v>
      </c>
      <c r="I559" t="s">
        <v>1501</v>
      </c>
      <c r="J559" t="s">
        <v>76</v>
      </c>
      <c r="L559" t="s">
        <v>76</v>
      </c>
      <c r="M559" t="s">
        <v>1499</v>
      </c>
      <c r="N559" t="s">
        <v>1499</v>
      </c>
      <c r="O559" t="s">
        <v>189</v>
      </c>
      <c r="P559" t="s">
        <v>369</v>
      </c>
      <c r="Q559" t="s">
        <v>107</v>
      </c>
      <c r="R559" t="e">
        <f>VLOOKUP(B559,Sheet1!$S$2:$U$39,3,FALSE)</f>
        <v>#N/A</v>
      </c>
    </row>
    <row r="560" spans="1:19" hidden="1" x14ac:dyDescent="0.25">
      <c r="A560" s="6">
        <v>561</v>
      </c>
      <c r="B560" s="6">
        <v>284</v>
      </c>
      <c r="C560" t="s">
        <v>1409</v>
      </c>
      <c r="D560" t="s">
        <v>127</v>
      </c>
      <c r="G560" t="s">
        <v>1502</v>
      </c>
      <c r="M560" t="s">
        <v>1503</v>
      </c>
      <c r="N560" t="s">
        <v>1503</v>
      </c>
      <c r="R560" t="e">
        <f>VLOOKUP(B560,Sheet1!$S$2:$U$39,3,FALSE)</f>
        <v>#N/A</v>
      </c>
    </row>
    <row r="561" spans="1:19" hidden="1" x14ac:dyDescent="0.25">
      <c r="A561" s="6">
        <v>562</v>
      </c>
      <c r="B561" s="6">
        <v>285</v>
      </c>
      <c r="C561" t="s">
        <v>190</v>
      </c>
      <c r="G561" t="s">
        <v>1504</v>
      </c>
      <c r="H561" t="s">
        <v>99</v>
      </c>
      <c r="I561" t="s">
        <v>1505</v>
      </c>
      <c r="J561" t="s">
        <v>76</v>
      </c>
      <c r="L561" t="s">
        <v>76</v>
      </c>
      <c r="M561" t="s">
        <v>1506</v>
      </c>
      <c r="N561" t="s">
        <v>1506</v>
      </c>
      <c r="O561" t="s">
        <v>189</v>
      </c>
      <c r="P561" t="s">
        <v>369</v>
      </c>
      <c r="Q561" t="s">
        <v>107</v>
      </c>
      <c r="R561" t="e">
        <f>VLOOKUP(B561,Sheet1!$S$2:$U$39,3,FALSE)</f>
        <v>#N/A</v>
      </c>
    </row>
    <row r="562" spans="1:19" hidden="1" x14ac:dyDescent="0.25">
      <c r="A562" s="6">
        <v>563</v>
      </c>
      <c r="B562" s="6">
        <v>286</v>
      </c>
      <c r="C562" t="s">
        <v>190</v>
      </c>
      <c r="G562" t="s">
        <v>1507</v>
      </c>
      <c r="H562" t="s">
        <v>99</v>
      </c>
      <c r="I562" t="s">
        <v>1498</v>
      </c>
      <c r="J562" t="s">
        <v>76</v>
      </c>
      <c r="L562" t="s">
        <v>76</v>
      </c>
      <c r="M562" t="s">
        <v>1508</v>
      </c>
      <c r="N562" t="s">
        <v>931</v>
      </c>
      <c r="O562" t="s">
        <v>189</v>
      </c>
      <c r="P562" t="s">
        <v>369</v>
      </c>
      <c r="Q562" t="s">
        <v>107</v>
      </c>
      <c r="R562" t="e">
        <f>VLOOKUP(B562,Sheet1!$S$2:$U$39,3,FALSE)</f>
        <v>#N/A</v>
      </c>
    </row>
    <row r="563" spans="1:19" hidden="1" x14ac:dyDescent="0.25">
      <c r="A563" s="6">
        <v>564</v>
      </c>
      <c r="B563" s="6">
        <v>286</v>
      </c>
      <c r="C563" t="s">
        <v>190</v>
      </c>
      <c r="G563" t="s">
        <v>1500</v>
      </c>
      <c r="H563" t="s">
        <v>99</v>
      </c>
      <c r="I563" t="s">
        <v>1501</v>
      </c>
      <c r="J563" t="s">
        <v>76</v>
      </c>
      <c r="L563" t="s">
        <v>76</v>
      </c>
      <c r="M563" t="s">
        <v>1508</v>
      </c>
      <c r="N563" t="s">
        <v>931</v>
      </c>
      <c r="O563" t="s">
        <v>189</v>
      </c>
      <c r="P563" t="s">
        <v>369</v>
      </c>
      <c r="Q563" t="s">
        <v>107</v>
      </c>
      <c r="R563" t="e">
        <f>VLOOKUP(B563,Sheet1!$S$2:$U$39,3,FALSE)</f>
        <v>#N/A</v>
      </c>
    </row>
    <row r="564" spans="1:19" hidden="1" x14ac:dyDescent="0.25">
      <c r="A564" s="6">
        <v>565</v>
      </c>
      <c r="B564" s="6">
        <v>287</v>
      </c>
      <c r="C564" t="s">
        <v>190</v>
      </c>
      <c r="G564" t="s">
        <v>1509</v>
      </c>
      <c r="H564" t="s">
        <v>99</v>
      </c>
      <c r="I564" t="s">
        <v>1510</v>
      </c>
      <c r="J564" t="s">
        <v>76</v>
      </c>
      <c r="L564" t="s">
        <v>76</v>
      </c>
      <c r="M564" t="s">
        <v>1511</v>
      </c>
      <c r="N564" t="s">
        <v>1511</v>
      </c>
      <c r="O564" t="s">
        <v>189</v>
      </c>
      <c r="P564" t="s">
        <v>369</v>
      </c>
      <c r="Q564" t="s">
        <v>107</v>
      </c>
      <c r="R564" t="e">
        <f>VLOOKUP(B564,Sheet1!$S$2:$U$39,3,FALSE)</f>
        <v>#N/A</v>
      </c>
    </row>
    <row r="565" spans="1:19" hidden="1" x14ac:dyDescent="0.25">
      <c r="A565" s="6">
        <v>566</v>
      </c>
      <c r="B565" s="6">
        <v>288</v>
      </c>
      <c r="C565" t="s">
        <v>190</v>
      </c>
      <c r="G565" t="s">
        <v>1512</v>
      </c>
      <c r="H565" t="s">
        <v>99</v>
      </c>
      <c r="I565" t="s">
        <v>690</v>
      </c>
      <c r="J565" t="s">
        <v>76</v>
      </c>
      <c r="L565" t="s">
        <v>76</v>
      </c>
      <c r="M565" t="s">
        <v>1513</v>
      </c>
      <c r="N565" t="s">
        <v>1513</v>
      </c>
      <c r="O565" t="s">
        <v>189</v>
      </c>
      <c r="P565" t="s">
        <v>369</v>
      </c>
      <c r="R565" t="e">
        <f>VLOOKUP(B565,Sheet1!$S$2:$U$39,3,FALSE)</f>
        <v>#N/A</v>
      </c>
    </row>
    <row r="566" spans="1:19" hidden="1" x14ac:dyDescent="0.25">
      <c r="A566" s="6">
        <v>567</v>
      </c>
      <c r="B566" s="6">
        <v>289</v>
      </c>
      <c r="G566" t="s">
        <v>1514</v>
      </c>
      <c r="H566" t="s">
        <v>99</v>
      </c>
      <c r="I566" t="s">
        <v>1515</v>
      </c>
      <c r="J566" t="s">
        <v>408</v>
      </c>
      <c r="L566" t="s">
        <v>409</v>
      </c>
      <c r="M566" t="s">
        <v>1516</v>
      </c>
      <c r="N566" t="s">
        <v>1516</v>
      </c>
      <c r="O566" t="s">
        <v>189</v>
      </c>
      <c r="P566" t="s">
        <v>369</v>
      </c>
      <c r="Q566" t="s">
        <v>107</v>
      </c>
      <c r="R566" t="e">
        <f>VLOOKUP(B566,Sheet1!$S$2:$U$39,3,FALSE)</f>
        <v>#N/A</v>
      </c>
    </row>
    <row r="567" spans="1:19" hidden="1" x14ac:dyDescent="0.25">
      <c r="A567" s="6">
        <v>568</v>
      </c>
      <c r="B567" s="6">
        <v>290</v>
      </c>
      <c r="C567" t="s">
        <v>190</v>
      </c>
      <c r="D567" t="s">
        <v>127</v>
      </c>
      <c r="G567" t="s">
        <v>1517</v>
      </c>
      <c r="H567" t="s">
        <v>102</v>
      </c>
      <c r="M567" t="s">
        <v>1518</v>
      </c>
      <c r="N567" t="s">
        <v>1518</v>
      </c>
      <c r="O567" t="s">
        <v>189</v>
      </c>
      <c r="P567" t="s">
        <v>369</v>
      </c>
      <c r="R567" t="e">
        <f>VLOOKUP(B567,Sheet1!$S$2:$U$39,3,FALSE)</f>
        <v>#N/A</v>
      </c>
    </row>
    <row r="568" spans="1:19" hidden="1" x14ac:dyDescent="0.25">
      <c r="A568" s="6">
        <v>569</v>
      </c>
      <c r="B568" s="6">
        <v>291</v>
      </c>
      <c r="G568" t="s">
        <v>1519</v>
      </c>
      <c r="H568" t="s">
        <v>99</v>
      </c>
      <c r="I568" t="s">
        <v>1520</v>
      </c>
      <c r="J568" t="s">
        <v>408</v>
      </c>
      <c r="L568" t="s">
        <v>409</v>
      </c>
      <c r="M568" t="s">
        <v>1521</v>
      </c>
      <c r="N568" t="s">
        <v>1521</v>
      </c>
      <c r="O568" t="s">
        <v>189</v>
      </c>
      <c r="P568" t="s">
        <v>369</v>
      </c>
      <c r="Q568" t="s">
        <v>107</v>
      </c>
      <c r="R568" t="e">
        <f>VLOOKUP(B568,Sheet1!$S$2:$U$39,3,FALSE)</f>
        <v>#N/A</v>
      </c>
    </row>
    <row r="569" spans="1:19" hidden="1" x14ac:dyDescent="0.25">
      <c r="A569" s="6">
        <v>570</v>
      </c>
      <c r="B569" s="6">
        <v>293</v>
      </c>
      <c r="C569" t="s">
        <v>190</v>
      </c>
      <c r="D569" t="s">
        <v>127</v>
      </c>
      <c r="G569" t="s">
        <v>1522</v>
      </c>
      <c r="H569" t="s">
        <v>102</v>
      </c>
      <c r="M569" t="s">
        <v>1523</v>
      </c>
      <c r="N569" t="s">
        <v>1523</v>
      </c>
      <c r="O569" t="s">
        <v>189</v>
      </c>
      <c r="P569" t="s">
        <v>722</v>
      </c>
      <c r="R569" t="e">
        <f>VLOOKUP(B569,Sheet1!$S$2:$U$39,3,FALSE)</f>
        <v>#N/A</v>
      </c>
    </row>
    <row r="570" spans="1:19" x14ac:dyDescent="0.25">
      <c r="A570" s="6">
        <v>571</v>
      </c>
      <c r="B570" s="6">
        <v>295</v>
      </c>
      <c r="C570" t="s">
        <v>696</v>
      </c>
      <c r="D570" t="s">
        <v>104</v>
      </c>
      <c r="E570" t="s">
        <v>697</v>
      </c>
      <c r="F570" t="s">
        <v>698</v>
      </c>
      <c r="G570" t="s">
        <v>1524</v>
      </c>
      <c r="H570" t="s">
        <v>99</v>
      </c>
      <c r="I570" t="s">
        <v>700</v>
      </c>
      <c r="J570" t="s">
        <v>49</v>
      </c>
      <c r="L570" t="s">
        <v>49</v>
      </c>
      <c r="M570" t="s">
        <v>1525</v>
      </c>
      <c r="N570" t="s">
        <v>1525</v>
      </c>
      <c r="O570" t="s">
        <v>189</v>
      </c>
      <c r="P570" t="s">
        <v>196</v>
      </c>
      <c r="Q570" t="s">
        <v>107</v>
      </c>
      <c r="R570" t="str">
        <f>VLOOKUP(B570,Sheet1!$S$2:$U$39,3,FALSE)</f>
        <v>CSCI-202008-0032</v>
      </c>
      <c r="S570" t="str">
        <f>VLOOKUP(B570,Sheet1!$S$2:$U$39,2,FALSE)</f>
        <v>Cancelled</v>
      </c>
    </row>
    <row r="571" spans="1:19" hidden="1" x14ac:dyDescent="0.25">
      <c r="A571" t="s">
        <v>1526</v>
      </c>
      <c r="B571" s="6">
        <v>296</v>
      </c>
      <c r="G571" t="s">
        <v>1527</v>
      </c>
      <c r="H571" t="s">
        <v>102</v>
      </c>
      <c r="M571" t="s">
        <v>1528</v>
      </c>
      <c r="N571" t="s">
        <v>1528</v>
      </c>
      <c r="O571" t="s">
        <v>189</v>
      </c>
      <c r="P571" t="s">
        <v>369</v>
      </c>
      <c r="Q571" t="s">
        <v>107</v>
      </c>
      <c r="R571" t="e">
        <f>VLOOKUP(B571,Sheet1!$S$2:$U$39,3,FALSE)</f>
        <v>#N/A</v>
      </c>
    </row>
    <row r="572" spans="1:19" hidden="1" x14ac:dyDescent="0.25">
      <c r="A572" t="s">
        <v>1529</v>
      </c>
      <c r="B572" s="6">
        <v>297</v>
      </c>
      <c r="G572" t="s">
        <v>1530</v>
      </c>
      <c r="H572" t="s">
        <v>102</v>
      </c>
      <c r="I572" t="s">
        <v>1531</v>
      </c>
      <c r="J572" t="s">
        <v>408</v>
      </c>
      <c r="L572" t="s">
        <v>409</v>
      </c>
      <c r="M572" t="s">
        <v>1532</v>
      </c>
      <c r="N572" t="s">
        <v>995</v>
      </c>
      <c r="O572" t="s">
        <v>189</v>
      </c>
      <c r="P572" t="s">
        <v>369</v>
      </c>
      <c r="Q572" t="s">
        <v>107</v>
      </c>
      <c r="R572" t="e">
        <f>VLOOKUP(B572,Sheet1!$S$2:$U$39,3,FALSE)</f>
        <v>#N/A</v>
      </c>
    </row>
    <row r="573" spans="1:19" hidden="1" x14ac:dyDescent="0.25">
      <c r="A573" t="s">
        <v>1533</v>
      </c>
      <c r="B573" s="6">
        <v>298</v>
      </c>
      <c r="G573" t="s">
        <v>1534</v>
      </c>
      <c r="H573" t="s">
        <v>102</v>
      </c>
      <c r="I573" t="s">
        <v>1531</v>
      </c>
      <c r="J573" t="s">
        <v>408</v>
      </c>
      <c r="L573" t="s">
        <v>409</v>
      </c>
      <c r="M573" t="s">
        <v>1535</v>
      </c>
      <c r="N573" t="s">
        <v>995</v>
      </c>
      <c r="O573" t="s">
        <v>189</v>
      </c>
      <c r="P573" t="s">
        <v>369</v>
      </c>
      <c r="Q573" t="s">
        <v>107</v>
      </c>
      <c r="R573" t="e">
        <f>VLOOKUP(B573,Sheet1!$S$2:$U$39,3,FALSE)</f>
        <v>#N/A</v>
      </c>
    </row>
    <row r="574" spans="1:19" hidden="1" x14ac:dyDescent="0.25">
      <c r="A574" t="s">
        <v>1536</v>
      </c>
      <c r="B574" s="6">
        <v>299</v>
      </c>
      <c r="C574" t="s">
        <v>190</v>
      </c>
      <c r="G574" t="s">
        <v>1537</v>
      </c>
      <c r="H574" t="s">
        <v>102</v>
      </c>
      <c r="M574" t="s">
        <v>1538</v>
      </c>
      <c r="N574" t="s">
        <v>1538</v>
      </c>
      <c r="O574" t="s">
        <v>189</v>
      </c>
      <c r="P574" t="s">
        <v>369</v>
      </c>
      <c r="R574" t="e">
        <f>VLOOKUP(B574,Sheet1!$S$2:$U$39,3,FALSE)</f>
        <v>#N/A</v>
      </c>
    </row>
    <row r="575" spans="1:19" hidden="1" x14ac:dyDescent="0.25">
      <c r="A575" t="s">
        <v>1539</v>
      </c>
      <c r="B575" s="6">
        <v>301</v>
      </c>
      <c r="C575" t="s">
        <v>190</v>
      </c>
      <c r="D575" t="s">
        <v>127</v>
      </c>
      <c r="G575" t="s">
        <v>1540</v>
      </c>
      <c r="H575" t="s">
        <v>102</v>
      </c>
      <c r="M575" t="s">
        <v>1541</v>
      </c>
      <c r="N575" t="s">
        <v>1541</v>
      </c>
      <c r="O575" t="s">
        <v>189</v>
      </c>
      <c r="P575" t="s">
        <v>369</v>
      </c>
      <c r="R575" t="e">
        <f>VLOOKUP(B575,Sheet1!$S$2:$U$39,3,FALSE)</f>
        <v>#N/A</v>
      </c>
    </row>
    <row r="576" spans="1:19" hidden="1" x14ac:dyDescent="0.25">
      <c r="A576" t="s">
        <v>1542</v>
      </c>
      <c r="B576" s="6">
        <v>302</v>
      </c>
      <c r="C576" t="s">
        <v>190</v>
      </c>
      <c r="G576" t="s">
        <v>1543</v>
      </c>
      <c r="H576" t="s">
        <v>99</v>
      </c>
      <c r="I576" t="s">
        <v>775</v>
      </c>
      <c r="J576" t="s">
        <v>76</v>
      </c>
      <c r="L576" t="s">
        <v>76</v>
      </c>
      <c r="M576" t="s">
        <v>1544</v>
      </c>
      <c r="N576" t="s">
        <v>1545</v>
      </c>
      <c r="O576" t="s">
        <v>189</v>
      </c>
      <c r="P576" t="s">
        <v>369</v>
      </c>
      <c r="Q576" t="s">
        <v>107</v>
      </c>
      <c r="R576" t="e">
        <f>VLOOKUP(B576,Sheet1!$S$2:$U$39,3,FALSE)</f>
        <v>#N/A</v>
      </c>
    </row>
    <row r="577" spans="1:18" hidden="1" x14ac:dyDescent="0.25">
      <c r="A577" t="s">
        <v>1546</v>
      </c>
      <c r="B577" s="6">
        <v>303</v>
      </c>
      <c r="C577" t="s">
        <v>190</v>
      </c>
      <c r="D577" t="s">
        <v>127</v>
      </c>
      <c r="G577" t="s">
        <v>1547</v>
      </c>
      <c r="H577" t="s">
        <v>102</v>
      </c>
      <c r="M577" t="s">
        <v>1548</v>
      </c>
      <c r="N577" t="s">
        <v>1548</v>
      </c>
      <c r="O577" t="s">
        <v>189</v>
      </c>
      <c r="P577" t="s">
        <v>369</v>
      </c>
      <c r="R577" t="e">
        <f>VLOOKUP(B577,Sheet1!$S$2:$U$39,3,FALSE)</f>
        <v>#N/A</v>
      </c>
    </row>
    <row r="578" spans="1:18" hidden="1" x14ac:dyDescent="0.25">
      <c r="A578" t="s">
        <v>1549</v>
      </c>
      <c r="B578" s="6">
        <v>304</v>
      </c>
      <c r="C578" t="s">
        <v>194</v>
      </c>
      <c r="G578" t="s">
        <v>1440</v>
      </c>
      <c r="H578" t="s">
        <v>99</v>
      </c>
      <c r="I578" t="s">
        <v>1441</v>
      </c>
      <c r="J578" t="s">
        <v>76</v>
      </c>
      <c r="L578" t="s">
        <v>76</v>
      </c>
      <c r="M578" t="s">
        <v>1550</v>
      </c>
      <c r="N578" t="s">
        <v>1550</v>
      </c>
      <c r="O578" t="s">
        <v>189</v>
      </c>
      <c r="P578" t="s">
        <v>369</v>
      </c>
      <c r="Q578" t="s">
        <v>107</v>
      </c>
      <c r="R578" t="e">
        <f>VLOOKUP(B578,Sheet1!$S$2:$U$39,3,FALSE)</f>
        <v>#N/A</v>
      </c>
    </row>
    <row r="579" spans="1:18" hidden="1" x14ac:dyDescent="0.25">
      <c r="A579" t="s">
        <v>1551</v>
      </c>
      <c r="B579" s="6">
        <v>305</v>
      </c>
      <c r="C579" t="s">
        <v>190</v>
      </c>
      <c r="G579" t="s">
        <v>1552</v>
      </c>
      <c r="H579" t="s">
        <v>99</v>
      </c>
      <c r="I579" t="s">
        <v>1553</v>
      </c>
      <c r="J579" t="s">
        <v>532</v>
      </c>
      <c r="L579" t="s">
        <v>532</v>
      </c>
      <c r="M579" t="s">
        <v>1554</v>
      </c>
      <c r="N579" t="s">
        <v>1555</v>
      </c>
      <c r="O579" t="s">
        <v>189</v>
      </c>
      <c r="P579" t="s">
        <v>369</v>
      </c>
      <c r="R579" t="e">
        <f>VLOOKUP(B579,Sheet1!$S$2:$U$39,3,FALSE)</f>
        <v>#N/A</v>
      </c>
    </row>
    <row r="580" spans="1:18" hidden="1" x14ac:dyDescent="0.25">
      <c r="A580" t="s">
        <v>1556</v>
      </c>
      <c r="B580" s="6">
        <v>306</v>
      </c>
      <c r="C580" t="s">
        <v>190</v>
      </c>
      <c r="G580" t="s">
        <v>1557</v>
      </c>
      <c r="H580" t="s">
        <v>99</v>
      </c>
      <c r="I580" t="s">
        <v>1558</v>
      </c>
      <c r="J580" t="s">
        <v>408</v>
      </c>
      <c r="L580" t="s">
        <v>409</v>
      </c>
      <c r="M580" t="s">
        <v>1559</v>
      </c>
      <c r="N580" t="s">
        <v>1559</v>
      </c>
      <c r="O580" t="s">
        <v>189</v>
      </c>
      <c r="P580" t="s">
        <v>369</v>
      </c>
      <c r="R580" t="e">
        <f>VLOOKUP(B580,Sheet1!$S$2:$U$39,3,FALSE)</f>
        <v>#N/A</v>
      </c>
    </row>
    <row r="581" spans="1:18" hidden="1" x14ac:dyDescent="0.25">
      <c r="A581" t="s">
        <v>1560</v>
      </c>
      <c r="B581" s="6">
        <v>307</v>
      </c>
      <c r="G581" t="s">
        <v>1561</v>
      </c>
      <c r="H581" t="s">
        <v>99</v>
      </c>
      <c r="I581" t="s">
        <v>1562</v>
      </c>
      <c r="J581" t="s">
        <v>734</v>
      </c>
      <c r="L581" t="s">
        <v>67</v>
      </c>
      <c r="M581" t="s">
        <v>1563</v>
      </c>
      <c r="N581" t="s">
        <v>969</v>
      </c>
      <c r="O581" t="s">
        <v>189</v>
      </c>
      <c r="P581" t="s">
        <v>369</v>
      </c>
      <c r="Q581" t="s">
        <v>107</v>
      </c>
      <c r="R581" t="e">
        <f>VLOOKUP(B581,Sheet1!$S$2:$U$39,3,FALSE)</f>
        <v>#N/A</v>
      </c>
    </row>
    <row r="582" spans="1:18" hidden="1" x14ac:dyDescent="0.25">
      <c r="A582" t="s">
        <v>1564</v>
      </c>
      <c r="B582" s="6">
        <v>307</v>
      </c>
      <c r="G582" t="s">
        <v>1565</v>
      </c>
      <c r="H582" t="s">
        <v>99</v>
      </c>
      <c r="I582" t="s">
        <v>1566</v>
      </c>
      <c r="J582" t="s">
        <v>734</v>
      </c>
      <c r="L582" t="s">
        <v>67</v>
      </c>
      <c r="M582" t="s">
        <v>1563</v>
      </c>
      <c r="N582" t="s">
        <v>969</v>
      </c>
      <c r="O582" t="s">
        <v>189</v>
      </c>
      <c r="P582" t="s">
        <v>369</v>
      </c>
      <c r="Q582" t="s">
        <v>107</v>
      </c>
      <c r="R582" t="e">
        <f>VLOOKUP(B582,Sheet1!$S$2:$U$39,3,FALSE)</f>
        <v>#N/A</v>
      </c>
    </row>
    <row r="583" spans="1:18" hidden="1" x14ac:dyDescent="0.25">
      <c r="A583" t="s">
        <v>1567</v>
      </c>
      <c r="B583" s="6">
        <v>308</v>
      </c>
      <c r="C583" t="s">
        <v>190</v>
      </c>
      <c r="D583" t="s">
        <v>127</v>
      </c>
      <c r="G583" t="s">
        <v>1568</v>
      </c>
      <c r="H583" t="s">
        <v>102</v>
      </c>
      <c r="I583" t="s">
        <v>1569</v>
      </c>
      <c r="J583" t="s">
        <v>76</v>
      </c>
      <c r="L583" t="s">
        <v>76</v>
      </c>
      <c r="M583" t="s">
        <v>1570</v>
      </c>
      <c r="N583" t="s">
        <v>1571</v>
      </c>
      <c r="O583" t="s">
        <v>189</v>
      </c>
      <c r="P583" t="s">
        <v>369</v>
      </c>
      <c r="R583" t="e">
        <f>VLOOKUP(B583,Sheet1!$S$2:$U$39,3,FALSE)</f>
        <v>#N/A</v>
      </c>
    </row>
    <row r="584" spans="1:18" hidden="1" x14ac:dyDescent="0.25">
      <c r="A584" t="s">
        <v>1572</v>
      </c>
      <c r="B584" s="6">
        <v>309</v>
      </c>
      <c r="C584" t="s">
        <v>190</v>
      </c>
      <c r="D584" t="s">
        <v>127</v>
      </c>
      <c r="G584" t="s">
        <v>1573</v>
      </c>
      <c r="H584" t="s">
        <v>102</v>
      </c>
      <c r="M584" t="s">
        <v>1574</v>
      </c>
      <c r="N584" t="s">
        <v>1574</v>
      </c>
      <c r="O584" t="s">
        <v>189</v>
      </c>
      <c r="P584" t="s">
        <v>369</v>
      </c>
      <c r="R584" t="e">
        <f>VLOOKUP(B584,Sheet1!$S$2:$U$39,3,FALSE)</f>
        <v>#N/A</v>
      </c>
    </row>
    <row r="585" spans="1:18" hidden="1" x14ac:dyDescent="0.25">
      <c r="A585" t="s">
        <v>1575</v>
      </c>
      <c r="B585" s="6">
        <v>310</v>
      </c>
      <c r="C585" t="s">
        <v>190</v>
      </c>
      <c r="G585" t="s">
        <v>1576</v>
      </c>
      <c r="H585" t="s">
        <v>99</v>
      </c>
      <c r="I585" t="s">
        <v>1577</v>
      </c>
      <c r="J585" t="s">
        <v>408</v>
      </c>
      <c r="L585" t="s">
        <v>409</v>
      </c>
      <c r="M585" t="s">
        <v>1578</v>
      </c>
      <c r="N585" t="s">
        <v>1578</v>
      </c>
      <c r="O585" t="s">
        <v>189</v>
      </c>
      <c r="P585" t="s">
        <v>369</v>
      </c>
      <c r="R585" t="e">
        <f>VLOOKUP(B585,Sheet1!$S$2:$U$39,3,FALSE)</f>
        <v>#N/A</v>
      </c>
    </row>
    <row r="586" spans="1:18" hidden="1" x14ac:dyDescent="0.25">
      <c r="A586" t="s">
        <v>1579</v>
      </c>
      <c r="B586" s="6">
        <v>311</v>
      </c>
      <c r="C586" t="s">
        <v>190</v>
      </c>
      <c r="G586" t="s">
        <v>1576</v>
      </c>
      <c r="H586" t="s">
        <v>99</v>
      </c>
      <c r="I586" t="s">
        <v>1577</v>
      </c>
      <c r="J586" t="s">
        <v>408</v>
      </c>
      <c r="L586" t="s">
        <v>409</v>
      </c>
      <c r="M586" t="s">
        <v>1580</v>
      </c>
      <c r="N586" t="s">
        <v>1580</v>
      </c>
      <c r="O586" t="s">
        <v>189</v>
      </c>
      <c r="P586" t="s">
        <v>369</v>
      </c>
      <c r="R586" t="e">
        <f>VLOOKUP(B586,Sheet1!$S$2:$U$39,3,FALSE)</f>
        <v>#N/A</v>
      </c>
    </row>
    <row r="587" spans="1:18" hidden="1" x14ac:dyDescent="0.25">
      <c r="A587" t="s">
        <v>1581</v>
      </c>
      <c r="B587" s="6">
        <v>312</v>
      </c>
      <c r="D587" t="s">
        <v>127</v>
      </c>
      <c r="G587" t="s">
        <v>1582</v>
      </c>
      <c r="H587" t="s">
        <v>102</v>
      </c>
      <c r="I587" t="s">
        <v>1583</v>
      </c>
      <c r="J587" t="s">
        <v>76</v>
      </c>
      <c r="L587" t="s">
        <v>76</v>
      </c>
      <c r="M587" t="s">
        <v>1584</v>
      </c>
      <c r="N587" t="s">
        <v>876</v>
      </c>
      <c r="O587" t="s">
        <v>189</v>
      </c>
      <c r="P587" t="s">
        <v>369</v>
      </c>
      <c r="R587" t="e">
        <f>VLOOKUP(B587,Sheet1!$S$2:$U$39,3,FALSE)</f>
        <v>#N/A</v>
      </c>
    </row>
    <row r="588" spans="1:18" hidden="1" x14ac:dyDescent="0.25">
      <c r="A588" t="s">
        <v>1585</v>
      </c>
      <c r="B588" s="6">
        <v>313</v>
      </c>
      <c r="C588" t="s">
        <v>190</v>
      </c>
      <c r="D588" t="s">
        <v>127</v>
      </c>
      <c r="G588" t="s">
        <v>1042</v>
      </c>
      <c r="H588" t="s">
        <v>102</v>
      </c>
      <c r="M588" t="s">
        <v>1586</v>
      </c>
      <c r="N588" t="s">
        <v>1586</v>
      </c>
      <c r="O588" t="s">
        <v>189</v>
      </c>
      <c r="P588" t="s">
        <v>369</v>
      </c>
      <c r="R588" t="e">
        <f>VLOOKUP(B588,Sheet1!$S$2:$U$39,3,FALSE)</f>
        <v>#N/A</v>
      </c>
    </row>
    <row r="589" spans="1:18" hidden="1" x14ac:dyDescent="0.25">
      <c r="A589" t="s">
        <v>1587</v>
      </c>
      <c r="B589" s="6">
        <v>314</v>
      </c>
      <c r="C589" t="s">
        <v>190</v>
      </c>
      <c r="D589" t="s">
        <v>127</v>
      </c>
      <c r="G589" t="s">
        <v>1588</v>
      </c>
      <c r="H589" t="s">
        <v>102</v>
      </c>
      <c r="M589" t="s">
        <v>1589</v>
      </c>
      <c r="N589" t="s">
        <v>1589</v>
      </c>
      <c r="O589" t="s">
        <v>189</v>
      </c>
      <c r="P589" t="s">
        <v>369</v>
      </c>
      <c r="R589" t="e">
        <f>VLOOKUP(B589,Sheet1!$S$2:$U$39,3,FALSE)</f>
        <v>#N/A</v>
      </c>
    </row>
    <row r="590" spans="1:18" hidden="1" x14ac:dyDescent="0.25">
      <c r="A590" t="s">
        <v>1590</v>
      </c>
      <c r="B590" s="6">
        <v>315</v>
      </c>
      <c r="C590" t="s">
        <v>190</v>
      </c>
      <c r="D590" t="s">
        <v>127</v>
      </c>
      <c r="G590" t="s">
        <v>1588</v>
      </c>
      <c r="H590" t="s">
        <v>102</v>
      </c>
      <c r="M590" t="s">
        <v>1591</v>
      </c>
      <c r="N590" t="s">
        <v>1591</v>
      </c>
      <c r="O590" t="s">
        <v>189</v>
      </c>
      <c r="P590" t="s">
        <v>369</v>
      </c>
      <c r="R590" t="e">
        <f>VLOOKUP(B590,Sheet1!$S$2:$U$39,3,FALSE)</f>
        <v>#N/A</v>
      </c>
    </row>
    <row r="591" spans="1:18" hidden="1" x14ac:dyDescent="0.25">
      <c r="A591" t="s">
        <v>1592</v>
      </c>
      <c r="B591" s="6">
        <v>316</v>
      </c>
      <c r="C591" t="s">
        <v>190</v>
      </c>
      <c r="D591" t="s">
        <v>127</v>
      </c>
      <c r="G591" t="s">
        <v>1593</v>
      </c>
      <c r="H591" t="s">
        <v>102</v>
      </c>
      <c r="M591" t="s">
        <v>1594</v>
      </c>
      <c r="N591" t="s">
        <v>1594</v>
      </c>
      <c r="O591" t="s">
        <v>189</v>
      </c>
      <c r="P591" t="s">
        <v>369</v>
      </c>
      <c r="R591" t="e">
        <f>VLOOKUP(B591,Sheet1!$S$2:$U$39,3,FALSE)</f>
        <v>#N/A</v>
      </c>
    </row>
    <row r="592" spans="1:18" hidden="1" x14ac:dyDescent="0.25">
      <c r="A592" t="s">
        <v>1595</v>
      </c>
      <c r="B592" s="6">
        <v>317</v>
      </c>
      <c r="C592" t="s">
        <v>190</v>
      </c>
      <c r="D592" t="s">
        <v>127</v>
      </c>
      <c r="G592" t="s">
        <v>1596</v>
      </c>
      <c r="H592" t="s">
        <v>102</v>
      </c>
      <c r="M592" t="s">
        <v>1597</v>
      </c>
      <c r="N592" t="s">
        <v>1597</v>
      </c>
      <c r="O592" t="s">
        <v>189</v>
      </c>
      <c r="P592" t="s">
        <v>369</v>
      </c>
      <c r="R592" t="e">
        <f>VLOOKUP(B592,Sheet1!$S$2:$U$39,3,FALSE)</f>
        <v>#N/A</v>
      </c>
    </row>
    <row r="593" spans="1:18" hidden="1" x14ac:dyDescent="0.25">
      <c r="A593" t="s">
        <v>1598</v>
      </c>
      <c r="B593" s="6">
        <v>318</v>
      </c>
      <c r="C593" t="s">
        <v>190</v>
      </c>
      <c r="G593" t="s">
        <v>1599</v>
      </c>
      <c r="H593" t="s">
        <v>99</v>
      </c>
      <c r="I593" t="s">
        <v>824</v>
      </c>
      <c r="J593" t="s">
        <v>76</v>
      </c>
      <c r="L593" t="s">
        <v>76</v>
      </c>
      <c r="M593" t="s">
        <v>1600</v>
      </c>
      <c r="N593" t="s">
        <v>876</v>
      </c>
      <c r="O593" t="s">
        <v>189</v>
      </c>
      <c r="P593" t="s">
        <v>369</v>
      </c>
      <c r="Q593" t="s">
        <v>107</v>
      </c>
      <c r="R593" t="e">
        <f>VLOOKUP(B593,Sheet1!$S$2:$U$39,3,FALSE)</f>
        <v>#N/A</v>
      </c>
    </row>
    <row r="594" spans="1:18" hidden="1" x14ac:dyDescent="0.25">
      <c r="A594" t="s">
        <v>1601</v>
      </c>
      <c r="B594" s="6">
        <v>319</v>
      </c>
      <c r="C594" t="s">
        <v>190</v>
      </c>
      <c r="D594" t="s">
        <v>127</v>
      </c>
      <c r="G594" t="s">
        <v>1436</v>
      </c>
      <c r="H594" t="s">
        <v>102</v>
      </c>
      <c r="M594" t="s">
        <v>1602</v>
      </c>
      <c r="N594" t="s">
        <v>1602</v>
      </c>
      <c r="O594" t="s">
        <v>189</v>
      </c>
      <c r="P594" t="s">
        <v>369</v>
      </c>
      <c r="R594" t="e">
        <f>VLOOKUP(B594,Sheet1!$S$2:$U$39,3,FALSE)</f>
        <v>#N/A</v>
      </c>
    </row>
    <row r="595" spans="1:18" hidden="1" x14ac:dyDescent="0.25">
      <c r="A595" t="s">
        <v>1603</v>
      </c>
      <c r="B595" s="6">
        <v>323</v>
      </c>
      <c r="G595" t="s">
        <v>1604</v>
      </c>
      <c r="H595" t="s">
        <v>99</v>
      </c>
      <c r="I595" t="s">
        <v>1605</v>
      </c>
      <c r="J595" t="s">
        <v>734</v>
      </c>
      <c r="L595" t="s">
        <v>67</v>
      </c>
      <c r="M595" t="s">
        <v>1606</v>
      </c>
      <c r="N595" t="s">
        <v>1606</v>
      </c>
      <c r="O595" t="s">
        <v>189</v>
      </c>
      <c r="P595" t="s">
        <v>369</v>
      </c>
      <c r="Q595" t="s">
        <v>107</v>
      </c>
      <c r="R595" t="e">
        <f>VLOOKUP(B595,Sheet1!$S$2:$U$39,3,FALSE)</f>
        <v>#N/A</v>
      </c>
    </row>
    <row r="596" spans="1:18" hidden="1" x14ac:dyDescent="0.25">
      <c r="A596" t="s">
        <v>1607</v>
      </c>
      <c r="B596" s="6">
        <v>325</v>
      </c>
      <c r="C596" t="s">
        <v>1608</v>
      </c>
      <c r="D596" t="s">
        <v>104</v>
      </c>
      <c r="G596" t="s">
        <v>1377</v>
      </c>
      <c r="H596" t="s">
        <v>102</v>
      </c>
      <c r="M596" t="s">
        <v>1609</v>
      </c>
      <c r="N596" t="s">
        <v>1609</v>
      </c>
      <c r="O596" t="s">
        <v>189</v>
      </c>
      <c r="P596" t="s">
        <v>369</v>
      </c>
      <c r="R596" t="e">
        <f>VLOOKUP(B596,Sheet1!$S$2:$U$39,3,FALSE)</f>
        <v>#N/A</v>
      </c>
    </row>
    <row r="597" spans="1:18" hidden="1" x14ac:dyDescent="0.25">
      <c r="A597" t="s">
        <v>1610</v>
      </c>
      <c r="B597" s="6">
        <v>325</v>
      </c>
      <c r="C597" t="s">
        <v>1611</v>
      </c>
      <c r="D597" t="s">
        <v>104</v>
      </c>
      <c r="G597" t="s">
        <v>1380</v>
      </c>
      <c r="H597" t="s">
        <v>102</v>
      </c>
      <c r="M597" t="s">
        <v>1609</v>
      </c>
      <c r="N597" t="s">
        <v>1609</v>
      </c>
      <c r="O597" t="s">
        <v>189</v>
      </c>
      <c r="P597" t="s">
        <v>369</v>
      </c>
      <c r="R597" t="e">
        <f>VLOOKUP(B597,Sheet1!$S$2:$U$39,3,FALSE)</f>
        <v>#N/A</v>
      </c>
    </row>
    <row r="598" spans="1:18" hidden="1" x14ac:dyDescent="0.25">
      <c r="A598" t="s">
        <v>1612</v>
      </c>
      <c r="B598" s="6">
        <v>326</v>
      </c>
      <c r="G598" t="s">
        <v>1613</v>
      </c>
      <c r="H598" t="s">
        <v>99</v>
      </c>
      <c r="I598" t="s">
        <v>1614</v>
      </c>
      <c r="J598" t="s">
        <v>367</v>
      </c>
      <c r="L598" t="s">
        <v>367</v>
      </c>
      <c r="M598" t="s">
        <v>1615</v>
      </c>
      <c r="N598" t="s">
        <v>1615</v>
      </c>
      <c r="O598" t="s">
        <v>189</v>
      </c>
      <c r="P598" t="s">
        <v>369</v>
      </c>
      <c r="R598" t="e">
        <f>VLOOKUP(B598,Sheet1!$S$2:$U$39,3,FALSE)</f>
        <v>#N/A</v>
      </c>
    </row>
    <row r="599" spans="1:18" hidden="1" x14ac:dyDescent="0.25">
      <c r="A599" t="s">
        <v>1616</v>
      </c>
      <c r="B599" s="6">
        <v>327</v>
      </c>
      <c r="C599" t="s">
        <v>190</v>
      </c>
      <c r="G599" t="s">
        <v>1617</v>
      </c>
      <c r="H599" t="s">
        <v>99</v>
      </c>
      <c r="I599" t="s">
        <v>1618</v>
      </c>
      <c r="J599" t="s">
        <v>76</v>
      </c>
      <c r="L599" t="s">
        <v>76</v>
      </c>
      <c r="M599" t="s">
        <v>1619</v>
      </c>
      <c r="N599" t="s">
        <v>1619</v>
      </c>
      <c r="O599" t="s">
        <v>189</v>
      </c>
      <c r="P599" t="s">
        <v>369</v>
      </c>
      <c r="R599" t="e">
        <f>VLOOKUP(B599,Sheet1!$S$2:$U$39,3,FALSE)</f>
        <v>#N/A</v>
      </c>
    </row>
    <row r="600" spans="1:18" hidden="1" x14ac:dyDescent="0.25">
      <c r="A600" t="s">
        <v>1620</v>
      </c>
      <c r="B600" s="6">
        <v>327</v>
      </c>
      <c r="C600" t="s">
        <v>190</v>
      </c>
      <c r="G600" t="s">
        <v>1621</v>
      </c>
      <c r="H600" t="s">
        <v>99</v>
      </c>
      <c r="I600" t="s">
        <v>772</v>
      </c>
      <c r="J600" t="s">
        <v>76</v>
      </c>
      <c r="L600" t="s">
        <v>76</v>
      </c>
      <c r="M600" t="s">
        <v>1619</v>
      </c>
      <c r="N600" t="s">
        <v>1619</v>
      </c>
      <c r="O600" t="s">
        <v>189</v>
      </c>
      <c r="P600" t="s">
        <v>369</v>
      </c>
      <c r="R600" t="e">
        <f>VLOOKUP(B600,Sheet1!$S$2:$U$39,3,FALSE)</f>
        <v>#N/A</v>
      </c>
    </row>
    <row r="601" spans="1:18" hidden="1" x14ac:dyDescent="0.25">
      <c r="A601" t="s">
        <v>1622</v>
      </c>
      <c r="B601" s="6">
        <v>328</v>
      </c>
      <c r="G601" t="s">
        <v>1623</v>
      </c>
      <c r="H601" t="s">
        <v>99</v>
      </c>
      <c r="I601" t="s">
        <v>1272</v>
      </c>
      <c r="J601" t="s">
        <v>408</v>
      </c>
      <c r="L601" t="s">
        <v>409</v>
      </c>
      <c r="M601" t="s">
        <v>1624</v>
      </c>
      <c r="N601" t="s">
        <v>1624</v>
      </c>
      <c r="O601" t="s">
        <v>189</v>
      </c>
      <c r="P601" t="s">
        <v>369</v>
      </c>
      <c r="R601" t="e">
        <f>VLOOKUP(B601,Sheet1!$S$2:$U$39,3,FALSE)</f>
        <v>#N/A</v>
      </c>
    </row>
    <row r="602" spans="1:18" hidden="1" x14ac:dyDescent="0.25">
      <c r="A602" t="s">
        <v>1625</v>
      </c>
      <c r="B602" s="6">
        <v>329</v>
      </c>
      <c r="C602" t="s">
        <v>190</v>
      </c>
      <c r="G602" t="s">
        <v>1626</v>
      </c>
      <c r="H602" t="s">
        <v>99</v>
      </c>
      <c r="I602" t="s">
        <v>462</v>
      </c>
      <c r="J602" t="s">
        <v>76</v>
      </c>
      <c r="L602" t="s">
        <v>76</v>
      </c>
      <c r="M602" t="s">
        <v>1627</v>
      </c>
      <c r="N602" t="s">
        <v>1627</v>
      </c>
      <c r="O602" t="s">
        <v>189</v>
      </c>
      <c r="P602" t="s">
        <v>369</v>
      </c>
      <c r="R602" t="e">
        <f>VLOOKUP(B602,Sheet1!$S$2:$U$39,3,FALSE)</f>
        <v>#N/A</v>
      </c>
    </row>
    <row r="603" spans="1:18" hidden="1" x14ac:dyDescent="0.25">
      <c r="A603" t="s">
        <v>1628</v>
      </c>
      <c r="B603" s="6">
        <v>329</v>
      </c>
      <c r="C603" t="s">
        <v>206</v>
      </c>
      <c r="D603" t="s">
        <v>104</v>
      </c>
      <c r="E603" t="s">
        <v>505</v>
      </c>
      <c r="F603" t="s">
        <v>506</v>
      </c>
      <c r="G603" t="s">
        <v>503</v>
      </c>
      <c r="H603" t="s">
        <v>102</v>
      </c>
      <c r="M603" t="s">
        <v>1627</v>
      </c>
      <c r="N603" t="s">
        <v>1627</v>
      </c>
      <c r="O603" t="s">
        <v>189</v>
      </c>
      <c r="P603" t="s">
        <v>369</v>
      </c>
      <c r="R603" t="e">
        <f>VLOOKUP(B603,Sheet1!$S$2:$U$39,3,FALSE)</f>
        <v>#N/A</v>
      </c>
    </row>
    <row r="604" spans="1:18" hidden="1" x14ac:dyDescent="0.25">
      <c r="A604" t="s">
        <v>1629</v>
      </c>
      <c r="B604" s="6">
        <v>330</v>
      </c>
      <c r="C604" t="s">
        <v>190</v>
      </c>
      <c r="G604" t="s">
        <v>1630</v>
      </c>
      <c r="H604" t="s">
        <v>99</v>
      </c>
      <c r="I604" t="s">
        <v>1631</v>
      </c>
      <c r="J604" t="s">
        <v>408</v>
      </c>
      <c r="L604" t="s">
        <v>409</v>
      </c>
      <c r="M604" t="s">
        <v>1632</v>
      </c>
      <c r="N604" t="s">
        <v>1633</v>
      </c>
      <c r="O604" t="s">
        <v>189</v>
      </c>
      <c r="P604" t="s">
        <v>369</v>
      </c>
      <c r="Q604" t="s">
        <v>107</v>
      </c>
      <c r="R604" t="e">
        <f>VLOOKUP(B604,Sheet1!$S$2:$U$39,3,FALSE)</f>
        <v>#N/A</v>
      </c>
    </row>
    <row r="605" spans="1:18" hidden="1" x14ac:dyDescent="0.25">
      <c r="A605" t="s">
        <v>1634</v>
      </c>
      <c r="B605" s="6">
        <v>331</v>
      </c>
      <c r="C605" t="s">
        <v>190</v>
      </c>
      <c r="G605" t="s">
        <v>1630</v>
      </c>
      <c r="H605" t="s">
        <v>99</v>
      </c>
      <c r="I605" t="s">
        <v>1635</v>
      </c>
      <c r="J605" t="s">
        <v>76</v>
      </c>
      <c r="L605" t="s">
        <v>76</v>
      </c>
      <c r="M605" t="s">
        <v>1636</v>
      </c>
      <c r="N605" t="s">
        <v>876</v>
      </c>
      <c r="O605" t="s">
        <v>189</v>
      </c>
      <c r="P605" t="s">
        <v>369</v>
      </c>
      <c r="Q605" t="s">
        <v>107</v>
      </c>
      <c r="R605" t="e">
        <f>VLOOKUP(B605,Sheet1!$S$2:$U$39,3,FALSE)</f>
        <v>#N/A</v>
      </c>
    </row>
    <row r="606" spans="1:18" hidden="1" x14ac:dyDescent="0.25">
      <c r="A606" t="s">
        <v>1637</v>
      </c>
      <c r="B606" s="6">
        <v>332</v>
      </c>
      <c r="G606" t="s">
        <v>1623</v>
      </c>
      <c r="H606" t="s">
        <v>99</v>
      </c>
      <c r="I606" t="s">
        <v>1272</v>
      </c>
      <c r="J606" t="s">
        <v>408</v>
      </c>
      <c r="L606" t="s">
        <v>409</v>
      </c>
      <c r="M606" t="s">
        <v>1638</v>
      </c>
      <c r="N606" t="s">
        <v>1638</v>
      </c>
      <c r="O606" t="s">
        <v>189</v>
      </c>
      <c r="P606" t="s">
        <v>369</v>
      </c>
      <c r="R606" t="e">
        <f>VLOOKUP(B606,Sheet1!$S$2:$U$39,3,FALSE)</f>
        <v>#N/A</v>
      </c>
    </row>
    <row r="607" spans="1:18" hidden="1" x14ac:dyDescent="0.25">
      <c r="A607" t="s">
        <v>1639</v>
      </c>
      <c r="B607" s="6">
        <v>333</v>
      </c>
      <c r="C607" t="s">
        <v>1409</v>
      </c>
      <c r="D607" t="s">
        <v>127</v>
      </c>
      <c r="G607" t="s">
        <v>1640</v>
      </c>
      <c r="H607" t="s">
        <v>102</v>
      </c>
      <c r="M607" t="s">
        <v>1641</v>
      </c>
      <c r="N607" t="s">
        <v>1641</v>
      </c>
      <c r="O607" t="s">
        <v>189</v>
      </c>
      <c r="P607" t="s">
        <v>369</v>
      </c>
      <c r="R607" t="e">
        <f>VLOOKUP(B607,Sheet1!$S$2:$U$39,3,FALSE)</f>
        <v>#N/A</v>
      </c>
    </row>
    <row r="608" spans="1:18" hidden="1" x14ac:dyDescent="0.25">
      <c r="A608" t="s">
        <v>1642</v>
      </c>
      <c r="B608" s="6">
        <v>334</v>
      </c>
      <c r="C608" t="s">
        <v>190</v>
      </c>
      <c r="D608" t="s">
        <v>127</v>
      </c>
      <c r="G608" t="s">
        <v>746</v>
      </c>
      <c r="H608" t="s">
        <v>102</v>
      </c>
      <c r="M608" t="s">
        <v>1643</v>
      </c>
      <c r="N608" t="s">
        <v>1643</v>
      </c>
      <c r="O608" t="s">
        <v>189</v>
      </c>
      <c r="P608" t="s">
        <v>369</v>
      </c>
      <c r="R608" t="e">
        <f>VLOOKUP(B608,Sheet1!$S$2:$U$39,3,FALSE)</f>
        <v>#N/A</v>
      </c>
    </row>
    <row r="609" spans="1:19" hidden="1" x14ac:dyDescent="0.25">
      <c r="A609" t="s">
        <v>1644</v>
      </c>
      <c r="B609" s="6">
        <v>335</v>
      </c>
      <c r="C609" t="s">
        <v>1645</v>
      </c>
      <c r="G609" t="s">
        <v>1646</v>
      </c>
      <c r="H609" t="s">
        <v>99</v>
      </c>
      <c r="I609" t="s">
        <v>1647</v>
      </c>
      <c r="J609" t="s">
        <v>76</v>
      </c>
      <c r="L609" t="s">
        <v>76</v>
      </c>
      <c r="M609" t="s">
        <v>1648</v>
      </c>
      <c r="N609" t="s">
        <v>1648</v>
      </c>
      <c r="O609" t="s">
        <v>189</v>
      </c>
      <c r="P609" t="s">
        <v>369</v>
      </c>
      <c r="R609" t="e">
        <f>VLOOKUP(B609,Sheet1!$S$2:$U$39,3,FALSE)</f>
        <v>#N/A</v>
      </c>
    </row>
    <row r="610" spans="1:19" hidden="1" x14ac:dyDescent="0.25">
      <c r="A610" t="s">
        <v>1649</v>
      </c>
      <c r="B610" s="6">
        <v>336</v>
      </c>
      <c r="C610" t="s">
        <v>190</v>
      </c>
      <c r="D610" t="s">
        <v>104</v>
      </c>
      <c r="G610" t="s">
        <v>1650</v>
      </c>
      <c r="H610" t="s">
        <v>102</v>
      </c>
      <c r="M610" t="s">
        <v>1651</v>
      </c>
      <c r="N610" t="s">
        <v>1651</v>
      </c>
      <c r="O610" t="s">
        <v>189</v>
      </c>
      <c r="P610" t="s">
        <v>369</v>
      </c>
      <c r="R610" t="e">
        <f>VLOOKUP(B610,Sheet1!$S$2:$U$39,3,FALSE)</f>
        <v>#N/A</v>
      </c>
    </row>
    <row r="611" spans="1:19" hidden="1" x14ac:dyDescent="0.25">
      <c r="A611" t="s">
        <v>1652</v>
      </c>
      <c r="B611" s="6">
        <v>340</v>
      </c>
      <c r="C611" t="s">
        <v>190</v>
      </c>
      <c r="D611" t="s">
        <v>127</v>
      </c>
      <c r="G611" t="s">
        <v>1653</v>
      </c>
      <c r="H611" t="s">
        <v>102</v>
      </c>
      <c r="M611" t="s">
        <v>1654</v>
      </c>
      <c r="N611" t="s">
        <v>1654</v>
      </c>
      <c r="O611" t="s">
        <v>189</v>
      </c>
      <c r="P611" t="s">
        <v>722</v>
      </c>
      <c r="R611" t="e">
        <f>VLOOKUP(B611,Sheet1!$S$2:$U$39,3,FALSE)</f>
        <v>#N/A</v>
      </c>
    </row>
    <row r="612" spans="1:19" hidden="1" x14ac:dyDescent="0.25">
      <c r="A612" t="s">
        <v>213</v>
      </c>
      <c r="B612" s="6">
        <v>341</v>
      </c>
      <c r="C612" t="s">
        <v>190</v>
      </c>
      <c r="D612" t="s">
        <v>127</v>
      </c>
      <c r="G612" t="s">
        <v>234</v>
      </c>
      <c r="H612" t="s">
        <v>102</v>
      </c>
      <c r="M612" t="s">
        <v>1655</v>
      </c>
      <c r="N612" t="s">
        <v>1655</v>
      </c>
      <c r="O612" t="s">
        <v>189</v>
      </c>
      <c r="P612" t="s">
        <v>196</v>
      </c>
      <c r="R612" t="str">
        <f>VLOOKUP(B612,Sheet1!$S$2:$U$39,3,FALSE)</f>
        <v>CSCI-202008-0033</v>
      </c>
      <c r="S612" t="str">
        <f>VLOOKUP(B612,Sheet1!$S$2:$U$39,2,FALSE)</f>
        <v>Pending</v>
      </c>
    </row>
    <row r="613" spans="1:19" hidden="1" x14ac:dyDescent="0.25">
      <c r="A613" t="s">
        <v>1656</v>
      </c>
      <c r="B613" s="6">
        <v>342</v>
      </c>
      <c r="C613" t="s">
        <v>194</v>
      </c>
      <c r="D613" t="s">
        <v>641</v>
      </c>
      <c r="G613" t="s">
        <v>1657</v>
      </c>
      <c r="H613" t="s">
        <v>102</v>
      </c>
      <c r="M613" t="s">
        <v>1658</v>
      </c>
      <c r="N613" t="s">
        <v>1658</v>
      </c>
      <c r="O613" t="s">
        <v>189</v>
      </c>
      <c r="P613" t="s">
        <v>369</v>
      </c>
      <c r="R613" t="e">
        <f>VLOOKUP(B613,Sheet1!$S$2:$U$39,3,FALSE)</f>
        <v>#N/A</v>
      </c>
    </row>
    <row r="614" spans="1:19" hidden="1" x14ac:dyDescent="0.25">
      <c r="A614" t="s">
        <v>1659</v>
      </c>
      <c r="B614" s="6">
        <v>343</v>
      </c>
      <c r="G614" t="s">
        <v>1660</v>
      </c>
      <c r="H614" t="s">
        <v>99</v>
      </c>
      <c r="I614" t="s">
        <v>1661</v>
      </c>
      <c r="J614" t="s">
        <v>408</v>
      </c>
      <c r="L614" t="s">
        <v>409</v>
      </c>
      <c r="M614" t="s">
        <v>1662</v>
      </c>
      <c r="N614" t="s">
        <v>1662</v>
      </c>
      <c r="O614" t="s">
        <v>189</v>
      </c>
      <c r="P614" t="s">
        <v>369</v>
      </c>
      <c r="R614" t="e">
        <f>VLOOKUP(B614,Sheet1!$S$2:$U$39,3,FALSE)</f>
        <v>#N/A</v>
      </c>
    </row>
    <row r="615" spans="1:19" hidden="1" x14ac:dyDescent="0.25">
      <c r="A615" t="s">
        <v>1663</v>
      </c>
      <c r="B615" s="6">
        <v>344</v>
      </c>
      <c r="C615" t="s">
        <v>190</v>
      </c>
      <c r="G615" t="s">
        <v>373</v>
      </c>
      <c r="H615" t="s">
        <v>99</v>
      </c>
      <c r="I615" t="s">
        <v>1664</v>
      </c>
      <c r="J615" t="s">
        <v>76</v>
      </c>
      <c r="L615" t="s">
        <v>76</v>
      </c>
      <c r="M615" t="s">
        <v>1665</v>
      </c>
      <c r="N615" t="s">
        <v>1665</v>
      </c>
      <c r="O615" t="s">
        <v>189</v>
      </c>
      <c r="P615" t="s">
        <v>369</v>
      </c>
      <c r="R615" t="e">
        <f>VLOOKUP(B615,Sheet1!$S$2:$U$39,3,FALSE)</f>
        <v>#N/A</v>
      </c>
    </row>
    <row r="616" spans="1:19" hidden="1" x14ac:dyDescent="0.25">
      <c r="A616" t="s">
        <v>1666</v>
      </c>
      <c r="B616" s="6">
        <v>345</v>
      </c>
      <c r="C616" t="s">
        <v>190</v>
      </c>
      <c r="G616" t="s">
        <v>635</v>
      </c>
      <c r="H616" t="s">
        <v>99</v>
      </c>
      <c r="I616" t="s">
        <v>1664</v>
      </c>
      <c r="J616" t="s">
        <v>76</v>
      </c>
      <c r="L616" t="s">
        <v>76</v>
      </c>
      <c r="M616" t="s">
        <v>1667</v>
      </c>
      <c r="N616" t="s">
        <v>1667</v>
      </c>
      <c r="O616" t="s">
        <v>189</v>
      </c>
      <c r="P616" t="s">
        <v>369</v>
      </c>
      <c r="Q616" t="s">
        <v>107</v>
      </c>
      <c r="R616" t="e">
        <f>VLOOKUP(B616,Sheet1!$S$2:$U$39,3,FALSE)</f>
        <v>#N/A</v>
      </c>
    </row>
    <row r="617" spans="1:19" hidden="1" x14ac:dyDescent="0.25">
      <c r="A617" t="s">
        <v>1668</v>
      </c>
      <c r="B617" s="6">
        <v>346</v>
      </c>
      <c r="C617" t="s">
        <v>220</v>
      </c>
      <c r="D617" t="s">
        <v>127</v>
      </c>
      <c r="G617" t="s">
        <v>1669</v>
      </c>
      <c r="H617" t="s">
        <v>102</v>
      </c>
      <c r="I617" t="s">
        <v>1670</v>
      </c>
      <c r="J617" t="s">
        <v>76</v>
      </c>
      <c r="L617" t="s">
        <v>76</v>
      </c>
      <c r="M617" t="s">
        <v>1671</v>
      </c>
      <c r="N617" t="s">
        <v>1373</v>
      </c>
      <c r="O617" t="s">
        <v>189</v>
      </c>
      <c r="P617" t="s">
        <v>418</v>
      </c>
      <c r="R617" t="e">
        <f>VLOOKUP(B617,Sheet1!$S$2:$U$39,3,FALSE)</f>
        <v>#N/A</v>
      </c>
    </row>
    <row r="618" spans="1:19" hidden="1" x14ac:dyDescent="0.25">
      <c r="A618" t="s">
        <v>1672</v>
      </c>
      <c r="B618" s="6">
        <v>347</v>
      </c>
      <c r="C618" t="s">
        <v>190</v>
      </c>
      <c r="D618" t="s">
        <v>127</v>
      </c>
      <c r="G618" t="s">
        <v>1673</v>
      </c>
      <c r="M618" t="s">
        <v>1674</v>
      </c>
      <c r="N618" t="s">
        <v>1674</v>
      </c>
      <c r="Q618" t="s">
        <v>107</v>
      </c>
      <c r="R618" t="e">
        <f>VLOOKUP(B618,Sheet1!$S$2:$U$39,3,FALSE)</f>
        <v>#N/A</v>
      </c>
    </row>
    <row r="619" spans="1:19" hidden="1" x14ac:dyDescent="0.25">
      <c r="A619" t="s">
        <v>1675</v>
      </c>
      <c r="B619" s="6">
        <v>348</v>
      </c>
      <c r="G619" t="s">
        <v>1676</v>
      </c>
      <c r="H619" t="s">
        <v>102</v>
      </c>
      <c r="M619" t="s">
        <v>1677</v>
      </c>
      <c r="N619" t="s">
        <v>1677</v>
      </c>
      <c r="O619" t="s">
        <v>189</v>
      </c>
      <c r="P619" t="s">
        <v>369</v>
      </c>
      <c r="R619" t="e">
        <f>VLOOKUP(B619,Sheet1!$S$2:$U$39,3,FALSE)</f>
        <v>#N/A</v>
      </c>
    </row>
    <row r="620" spans="1:19" hidden="1" x14ac:dyDescent="0.25">
      <c r="A620" t="s">
        <v>1678</v>
      </c>
      <c r="B620" s="6">
        <v>349</v>
      </c>
      <c r="C620" t="s">
        <v>206</v>
      </c>
      <c r="D620" t="s">
        <v>1679</v>
      </c>
      <c r="G620" t="s">
        <v>1680</v>
      </c>
      <c r="H620" t="s">
        <v>102</v>
      </c>
      <c r="M620" t="s">
        <v>1681</v>
      </c>
      <c r="N620" t="s">
        <v>1681</v>
      </c>
      <c r="O620" t="s">
        <v>189</v>
      </c>
      <c r="P620" t="s">
        <v>369</v>
      </c>
      <c r="Q620" t="s">
        <v>107</v>
      </c>
      <c r="R620" t="e">
        <f>VLOOKUP(B620,Sheet1!$S$2:$U$39,3,FALSE)</f>
        <v>#N/A</v>
      </c>
    </row>
    <row r="621" spans="1:19" hidden="1" x14ac:dyDescent="0.25">
      <c r="A621" t="s">
        <v>1682</v>
      </c>
      <c r="B621" s="6">
        <v>349</v>
      </c>
      <c r="C621" t="s">
        <v>210</v>
      </c>
      <c r="D621" t="s">
        <v>1679</v>
      </c>
      <c r="G621" t="s">
        <v>1683</v>
      </c>
      <c r="H621" t="s">
        <v>102</v>
      </c>
      <c r="M621" t="s">
        <v>1681</v>
      </c>
      <c r="N621" t="s">
        <v>1681</v>
      </c>
      <c r="O621" t="s">
        <v>189</v>
      </c>
      <c r="P621" t="s">
        <v>369</v>
      </c>
      <c r="Q621" t="s">
        <v>107</v>
      </c>
      <c r="R621" t="e">
        <f>VLOOKUP(B621,Sheet1!$S$2:$U$39,3,FALSE)</f>
        <v>#N/A</v>
      </c>
    </row>
    <row r="622" spans="1:19" hidden="1" x14ac:dyDescent="0.25">
      <c r="A622" t="s">
        <v>1684</v>
      </c>
      <c r="B622" s="6">
        <v>350</v>
      </c>
      <c r="G622" t="s">
        <v>1685</v>
      </c>
      <c r="H622" t="s">
        <v>102</v>
      </c>
      <c r="M622" t="s">
        <v>1686</v>
      </c>
      <c r="N622" t="s">
        <v>1686</v>
      </c>
      <c r="O622" t="s">
        <v>189</v>
      </c>
      <c r="P622" t="s">
        <v>369</v>
      </c>
      <c r="Q622" t="s">
        <v>107</v>
      </c>
      <c r="R622" t="e">
        <f>VLOOKUP(B622,Sheet1!$S$2:$U$39,3,FALSE)</f>
        <v>#N/A</v>
      </c>
    </row>
    <row r="623" spans="1:19" hidden="1" x14ac:dyDescent="0.25">
      <c r="A623" t="s">
        <v>1687</v>
      </c>
      <c r="B623" s="6">
        <v>351</v>
      </c>
      <c r="C623" t="s">
        <v>190</v>
      </c>
      <c r="D623" t="s">
        <v>127</v>
      </c>
      <c r="G623" t="s">
        <v>1630</v>
      </c>
      <c r="M623" t="s">
        <v>1688</v>
      </c>
      <c r="N623" t="s">
        <v>1688</v>
      </c>
      <c r="Q623" t="s">
        <v>107</v>
      </c>
      <c r="R623" t="e">
        <f>VLOOKUP(B623,Sheet1!$S$2:$U$39,3,FALSE)</f>
        <v>#N/A</v>
      </c>
    </row>
    <row r="624" spans="1:19" hidden="1" x14ac:dyDescent="0.25">
      <c r="A624" t="s">
        <v>1689</v>
      </c>
      <c r="B624" s="6">
        <v>352</v>
      </c>
      <c r="C624" t="s">
        <v>190</v>
      </c>
      <c r="D624" t="s">
        <v>127</v>
      </c>
      <c r="G624" t="s">
        <v>805</v>
      </c>
      <c r="M624" t="s">
        <v>1690</v>
      </c>
      <c r="N624" t="s">
        <v>1690</v>
      </c>
      <c r="Q624" t="s">
        <v>107</v>
      </c>
      <c r="R624" t="e">
        <f>VLOOKUP(B624,Sheet1!$S$2:$U$39,3,FALSE)</f>
        <v>#N/A</v>
      </c>
    </row>
    <row r="625" spans="1:19" hidden="1" x14ac:dyDescent="0.25">
      <c r="A625" t="s">
        <v>235</v>
      </c>
      <c r="B625" s="6">
        <v>353</v>
      </c>
      <c r="C625" t="s">
        <v>190</v>
      </c>
      <c r="G625" t="s">
        <v>236</v>
      </c>
      <c r="H625" t="s">
        <v>99</v>
      </c>
      <c r="I625" t="s">
        <v>152</v>
      </c>
      <c r="J625" t="s">
        <v>49</v>
      </c>
      <c r="L625" t="s">
        <v>49</v>
      </c>
      <c r="M625" t="s">
        <v>1691</v>
      </c>
      <c r="N625" t="s">
        <v>1691</v>
      </c>
      <c r="O625" t="s">
        <v>189</v>
      </c>
      <c r="P625" t="s">
        <v>205</v>
      </c>
      <c r="Q625" t="s">
        <v>107</v>
      </c>
      <c r="R625" t="str">
        <f>VLOOKUP(B625,Sheet1!$S$2:$U$39,3,FALSE)</f>
        <v>CSCI-202008-0034</v>
      </c>
      <c r="S625" t="str">
        <f>VLOOKUP(B625,Sheet1!$S$2:$U$39,2,FALSE)</f>
        <v>Pending</v>
      </c>
    </row>
    <row r="626" spans="1:19" hidden="1" x14ac:dyDescent="0.25">
      <c r="A626" t="s">
        <v>237</v>
      </c>
      <c r="B626" s="6">
        <v>354</v>
      </c>
      <c r="C626" t="s">
        <v>190</v>
      </c>
      <c r="G626" t="s">
        <v>238</v>
      </c>
      <c r="H626" t="s">
        <v>99</v>
      </c>
      <c r="I626" t="s">
        <v>153</v>
      </c>
      <c r="J626" t="s">
        <v>49</v>
      </c>
      <c r="L626" t="s">
        <v>49</v>
      </c>
      <c r="M626" t="s">
        <v>1692</v>
      </c>
      <c r="N626" t="s">
        <v>1692</v>
      </c>
      <c r="O626" t="s">
        <v>189</v>
      </c>
      <c r="P626" t="s">
        <v>230</v>
      </c>
      <c r="Q626" t="s">
        <v>107</v>
      </c>
      <c r="R626" t="str">
        <f>VLOOKUP(B626,Sheet1!$S$2:$U$39,3,FALSE)</f>
        <v>CSCI-202008-0035</v>
      </c>
      <c r="S626" t="str">
        <f>VLOOKUP(B626,Sheet1!$S$2:$U$39,2,FALSE)</f>
        <v>Pending</v>
      </c>
    </row>
    <row r="627" spans="1:19" hidden="1" x14ac:dyDescent="0.25">
      <c r="A627" t="s">
        <v>1693</v>
      </c>
      <c r="B627" s="6">
        <v>355</v>
      </c>
      <c r="C627" t="s">
        <v>208</v>
      </c>
      <c r="D627" t="s">
        <v>133</v>
      </c>
      <c r="G627" t="s">
        <v>231</v>
      </c>
      <c r="M627" t="s">
        <v>1694</v>
      </c>
      <c r="N627" t="s">
        <v>1694</v>
      </c>
      <c r="R627" t="e">
        <f>VLOOKUP(B627,Sheet1!$S$2:$U$39,3,FALSE)</f>
        <v>#N/A</v>
      </c>
    </row>
    <row r="628" spans="1:19" hidden="1" x14ac:dyDescent="0.25">
      <c r="A628" t="s">
        <v>1695</v>
      </c>
      <c r="B628" s="6">
        <v>355</v>
      </c>
      <c r="C628" t="s">
        <v>206</v>
      </c>
      <c r="D628" t="s">
        <v>104</v>
      </c>
      <c r="G628" t="s">
        <v>1696</v>
      </c>
      <c r="M628" t="s">
        <v>1694</v>
      </c>
      <c r="N628" t="s">
        <v>1694</v>
      </c>
      <c r="R628" t="e">
        <f>VLOOKUP(B628,Sheet1!$S$2:$U$39,3,FALSE)</f>
        <v>#N/A</v>
      </c>
    </row>
    <row r="629" spans="1:19" hidden="1" x14ac:dyDescent="0.25">
      <c r="A629" t="s">
        <v>1697</v>
      </c>
      <c r="B629" s="6">
        <v>356</v>
      </c>
      <c r="C629" t="s">
        <v>190</v>
      </c>
      <c r="D629" t="s">
        <v>127</v>
      </c>
      <c r="G629" t="s">
        <v>1698</v>
      </c>
      <c r="M629" t="s">
        <v>1699</v>
      </c>
      <c r="N629" t="s">
        <v>1699</v>
      </c>
      <c r="Q629" t="s">
        <v>107</v>
      </c>
      <c r="R629" t="e">
        <f>VLOOKUP(B629,Sheet1!$S$2:$U$39,3,FALSE)</f>
        <v>#N/A</v>
      </c>
    </row>
    <row r="630" spans="1:19" hidden="1" x14ac:dyDescent="0.25">
      <c r="A630" t="s">
        <v>1700</v>
      </c>
      <c r="B630" s="6">
        <v>357</v>
      </c>
      <c r="C630" t="s">
        <v>206</v>
      </c>
      <c r="G630" t="s">
        <v>1701</v>
      </c>
      <c r="H630" t="s">
        <v>102</v>
      </c>
      <c r="M630" t="s">
        <v>1702</v>
      </c>
      <c r="N630" t="s">
        <v>1702</v>
      </c>
      <c r="O630" t="s">
        <v>189</v>
      </c>
      <c r="P630" t="s">
        <v>369</v>
      </c>
      <c r="Q630" t="s">
        <v>107</v>
      </c>
      <c r="R630" t="e">
        <f>VLOOKUP(B630,Sheet1!$S$2:$U$39,3,FALSE)</f>
        <v>#N/A</v>
      </c>
    </row>
    <row r="631" spans="1:19" hidden="1" x14ac:dyDescent="0.25">
      <c r="A631" t="s">
        <v>1703</v>
      </c>
      <c r="B631" s="6">
        <v>358</v>
      </c>
      <c r="C631" t="s">
        <v>1704</v>
      </c>
      <c r="D631" t="s">
        <v>104</v>
      </c>
      <c r="G631" t="s">
        <v>1705</v>
      </c>
      <c r="H631" t="s">
        <v>102</v>
      </c>
      <c r="M631" t="s">
        <v>1706</v>
      </c>
      <c r="N631" t="s">
        <v>1706</v>
      </c>
      <c r="O631" t="s">
        <v>189</v>
      </c>
      <c r="P631" t="s">
        <v>369</v>
      </c>
      <c r="R631" t="e">
        <f>VLOOKUP(B631,Sheet1!$S$2:$U$39,3,FALSE)</f>
        <v>#N/A</v>
      </c>
    </row>
    <row r="632" spans="1:19" hidden="1" x14ac:dyDescent="0.25">
      <c r="A632" t="s">
        <v>1707</v>
      </c>
      <c r="B632" s="6">
        <v>359</v>
      </c>
      <c r="C632" t="s">
        <v>1704</v>
      </c>
      <c r="D632" t="s">
        <v>104</v>
      </c>
      <c r="G632" t="s">
        <v>501</v>
      </c>
      <c r="H632" t="s">
        <v>102</v>
      </c>
      <c r="M632" t="s">
        <v>1708</v>
      </c>
      <c r="N632" t="s">
        <v>1708</v>
      </c>
      <c r="O632" t="s">
        <v>189</v>
      </c>
      <c r="P632" t="s">
        <v>369</v>
      </c>
      <c r="R632" t="e">
        <f>VLOOKUP(B632,Sheet1!$S$2:$U$39,3,FALSE)</f>
        <v>#N/A</v>
      </c>
    </row>
    <row r="633" spans="1:19" hidden="1" x14ac:dyDescent="0.25">
      <c r="A633" t="s">
        <v>1709</v>
      </c>
      <c r="B633" s="6">
        <v>360</v>
      </c>
      <c r="G633" t="s">
        <v>1710</v>
      </c>
      <c r="H633" t="s">
        <v>99</v>
      </c>
      <c r="I633" t="s">
        <v>1272</v>
      </c>
      <c r="J633" t="s">
        <v>408</v>
      </c>
      <c r="L633" t="s">
        <v>409</v>
      </c>
      <c r="M633" t="s">
        <v>1711</v>
      </c>
      <c r="N633" t="s">
        <v>1711</v>
      </c>
      <c r="O633" t="s">
        <v>189</v>
      </c>
      <c r="P633" t="s">
        <v>369</v>
      </c>
      <c r="Q633" t="s">
        <v>107</v>
      </c>
      <c r="R633" t="e">
        <f>VLOOKUP(B633,Sheet1!$S$2:$U$39,3,FALSE)</f>
        <v>#N/A</v>
      </c>
    </row>
    <row r="634" spans="1:19" hidden="1" x14ac:dyDescent="0.25">
      <c r="A634" t="s">
        <v>1712</v>
      </c>
      <c r="B634" s="6">
        <v>361</v>
      </c>
      <c r="G634" t="s">
        <v>1660</v>
      </c>
      <c r="H634" t="s">
        <v>99</v>
      </c>
      <c r="I634" t="s">
        <v>1661</v>
      </c>
      <c r="J634" t="s">
        <v>408</v>
      </c>
      <c r="L634" t="s">
        <v>409</v>
      </c>
      <c r="M634" t="s">
        <v>1713</v>
      </c>
      <c r="N634" t="s">
        <v>1713</v>
      </c>
      <c r="O634" t="s">
        <v>189</v>
      </c>
      <c r="P634" t="s">
        <v>369</v>
      </c>
      <c r="R634" t="e">
        <f>VLOOKUP(B634,Sheet1!$S$2:$U$39,3,FALSE)</f>
        <v>#N/A</v>
      </c>
    </row>
    <row r="635" spans="1:19" hidden="1" x14ac:dyDescent="0.25">
      <c r="A635" t="s">
        <v>1714</v>
      </c>
      <c r="B635" s="6">
        <v>362</v>
      </c>
      <c r="G635" t="s">
        <v>1715</v>
      </c>
      <c r="H635" t="s">
        <v>99</v>
      </c>
      <c r="I635" t="s">
        <v>1661</v>
      </c>
      <c r="J635" t="s">
        <v>408</v>
      </c>
      <c r="L635" t="s">
        <v>409</v>
      </c>
      <c r="M635" t="s">
        <v>1716</v>
      </c>
      <c r="N635" t="s">
        <v>1716</v>
      </c>
      <c r="O635" t="s">
        <v>189</v>
      </c>
      <c r="P635" t="s">
        <v>369</v>
      </c>
      <c r="Q635" t="s">
        <v>107</v>
      </c>
      <c r="R635" t="e">
        <f>VLOOKUP(B635,Sheet1!$S$2:$U$39,3,FALSE)</f>
        <v>#N/A</v>
      </c>
    </row>
    <row r="636" spans="1:19" hidden="1" x14ac:dyDescent="0.25">
      <c r="A636" t="s">
        <v>1717</v>
      </c>
      <c r="B636" s="6">
        <v>363</v>
      </c>
      <c r="G636" t="s">
        <v>1718</v>
      </c>
      <c r="H636" t="s">
        <v>102</v>
      </c>
      <c r="M636" t="s">
        <v>1719</v>
      </c>
      <c r="N636" t="s">
        <v>1719</v>
      </c>
      <c r="O636" t="s">
        <v>189</v>
      </c>
      <c r="P636" t="s">
        <v>369</v>
      </c>
      <c r="Q636" t="s">
        <v>107</v>
      </c>
      <c r="R636" t="e">
        <f>VLOOKUP(B636,Sheet1!$S$2:$U$39,3,FALSE)</f>
        <v>#N/A</v>
      </c>
    </row>
    <row r="637" spans="1:19" hidden="1" x14ac:dyDescent="0.25">
      <c r="A637" t="s">
        <v>1720</v>
      </c>
      <c r="B637" s="6">
        <v>364</v>
      </c>
      <c r="C637" t="s">
        <v>210</v>
      </c>
      <c r="G637" t="s">
        <v>1721</v>
      </c>
      <c r="H637" t="s">
        <v>99</v>
      </c>
      <c r="I637" t="s">
        <v>1722</v>
      </c>
      <c r="J637" t="s">
        <v>76</v>
      </c>
      <c r="L637" t="s">
        <v>76</v>
      </c>
      <c r="M637" t="s">
        <v>1723</v>
      </c>
      <c r="N637" t="s">
        <v>1723</v>
      </c>
      <c r="O637" t="s">
        <v>189</v>
      </c>
      <c r="P637" t="s">
        <v>369</v>
      </c>
      <c r="Q637" t="s">
        <v>107</v>
      </c>
      <c r="R637" t="e">
        <f>VLOOKUP(B637,Sheet1!$S$2:$U$39,3,FALSE)</f>
        <v>#N/A</v>
      </c>
    </row>
    <row r="638" spans="1:19" hidden="1" x14ac:dyDescent="0.25">
      <c r="A638" t="s">
        <v>1724</v>
      </c>
      <c r="B638" s="6">
        <v>365</v>
      </c>
      <c r="C638" t="s">
        <v>194</v>
      </c>
      <c r="D638" t="s">
        <v>104</v>
      </c>
      <c r="G638" t="s">
        <v>1725</v>
      </c>
      <c r="M638" t="s">
        <v>1726</v>
      </c>
      <c r="N638" t="s">
        <v>1726</v>
      </c>
      <c r="R638" t="e">
        <f>VLOOKUP(B638,Sheet1!$S$2:$U$39,3,FALSE)</f>
        <v>#N/A</v>
      </c>
    </row>
    <row r="639" spans="1:19" hidden="1" x14ac:dyDescent="0.25">
      <c r="A639" t="s">
        <v>1727</v>
      </c>
      <c r="B639" s="6">
        <v>365</v>
      </c>
      <c r="C639" t="s">
        <v>194</v>
      </c>
      <c r="D639" t="s">
        <v>104</v>
      </c>
      <c r="G639" t="s">
        <v>1728</v>
      </c>
      <c r="M639" t="s">
        <v>1726</v>
      </c>
      <c r="N639" t="s">
        <v>1726</v>
      </c>
      <c r="R639" t="e">
        <f>VLOOKUP(B639,Sheet1!$S$2:$U$39,3,FALSE)</f>
        <v>#N/A</v>
      </c>
    </row>
    <row r="640" spans="1:19" hidden="1" x14ac:dyDescent="0.25">
      <c r="A640" t="s">
        <v>1729</v>
      </c>
      <c r="B640" s="6">
        <v>365</v>
      </c>
      <c r="C640" t="s">
        <v>377</v>
      </c>
      <c r="D640" t="s">
        <v>104</v>
      </c>
      <c r="G640" t="s">
        <v>1730</v>
      </c>
      <c r="M640" t="s">
        <v>1726</v>
      </c>
      <c r="N640" t="s">
        <v>1726</v>
      </c>
      <c r="R640" t="e">
        <f>VLOOKUP(B640,Sheet1!$S$2:$U$39,3,FALSE)</f>
        <v>#N/A</v>
      </c>
    </row>
    <row r="641" spans="1:18" hidden="1" x14ac:dyDescent="0.25">
      <c r="A641" t="s">
        <v>1731</v>
      </c>
      <c r="B641" s="6">
        <v>365</v>
      </c>
      <c r="C641" t="s">
        <v>210</v>
      </c>
      <c r="D641" t="s">
        <v>104</v>
      </c>
      <c r="G641" t="s">
        <v>1732</v>
      </c>
      <c r="M641" t="s">
        <v>1726</v>
      </c>
      <c r="N641" t="s">
        <v>1726</v>
      </c>
      <c r="R641" t="e">
        <f>VLOOKUP(B641,Sheet1!$S$2:$U$39,3,FALSE)</f>
        <v>#N/A</v>
      </c>
    </row>
    <row r="642" spans="1:18" hidden="1" x14ac:dyDescent="0.25">
      <c r="A642" t="s">
        <v>1733</v>
      </c>
      <c r="B642" s="6">
        <v>365</v>
      </c>
      <c r="C642" t="s">
        <v>206</v>
      </c>
      <c r="D642" t="s">
        <v>446</v>
      </c>
      <c r="G642" t="s">
        <v>1734</v>
      </c>
      <c r="M642" t="s">
        <v>1726</v>
      </c>
      <c r="N642" t="s">
        <v>1726</v>
      </c>
      <c r="R642" t="e">
        <f>VLOOKUP(B642,Sheet1!$S$2:$U$39,3,FALSE)</f>
        <v>#N/A</v>
      </c>
    </row>
    <row r="643" spans="1:18" hidden="1" x14ac:dyDescent="0.25">
      <c r="A643" t="s">
        <v>1735</v>
      </c>
      <c r="B643" s="6">
        <v>365</v>
      </c>
      <c r="C643" t="s">
        <v>206</v>
      </c>
      <c r="D643" t="s">
        <v>446</v>
      </c>
      <c r="G643" t="s">
        <v>239</v>
      </c>
      <c r="M643" t="s">
        <v>1726</v>
      </c>
      <c r="N643" t="s">
        <v>1726</v>
      </c>
      <c r="R643" t="e">
        <f>VLOOKUP(B643,Sheet1!$S$2:$U$39,3,FALSE)</f>
        <v>#N/A</v>
      </c>
    </row>
    <row r="644" spans="1:18" hidden="1" x14ac:dyDescent="0.25">
      <c r="A644" t="s">
        <v>1736</v>
      </c>
      <c r="B644" s="6">
        <v>365</v>
      </c>
      <c r="C644" t="s">
        <v>193</v>
      </c>
      <c r="D644" t="s">
        <v>104</v>
      </c>
      <c r="G644" t="s">
        <v>1737</v>
      </c>
      <c r="M644" t="s">
        <v>1726</v>
      </c>
      <c r="N644" t="s">
        <v>1726</v>
      </c>
      <c r="R644" t="e">
        <f>VLOOKUP(B644,Sheet1!$S$2:$U$39,3,FALSE)</f>
        <v>#N/A</v>
      </c>
    </row>
    <row r="645" spans="1:18" hidden="1" x14ac:dyDescent="0.25">
      <c r="A645" t="s">
        <v>1738</v>
      </c>
      <c r="B645" s="6">
        <v>365</v>
      </c>
      <c r="C645" t="s">
        <v>193</v>
      </c>
      <c r="D645" t="s">
        <v>104</v>
      </c>
      <c r="G645" t="s">
        <v>1739</v>
      </c>
      <c r="M645" t="s">
        <v>1726</v>
      </c>
      <c r="N645" t="s">
        <v>1726</v>
      </c>
      <c r="R645" t="e">
        <f>VLOOKUP(B645,Sheet1!$S$2:$U$39,3,FALSE)</f>
        <v>#N/A</v>
      </c>
    </row>
    <row r="646" spans="1:18" hidden="1" x14ac:dyDescent="0.25">
      <c r="A646" t="s">
        <v>1740</v>
      </c>
      <c r="B646" s="6">
        <v>365</v>
      </c>
      <c r="C646" t="s">
        <v>194</v>
      </c>
      <c r="D646" t="s">
        <v>104</v>
      </c>
      <c r="G646" t="s">
        <v>1737</v>
      </c>
      <c r="M646" t="s">
        <v>1726</v>
      </c>
      <c r="N646" t="s">
        <v>1726</v>
      </c>
      <c r="R646" t="e">
        <f>VLOOKUP(B646,Sheet1!$S$2:$U$39,3,FALSE)</f>
        <v>#N/A</v>
      </c>
    </row>
    <row r="647" spans="1:18" hidden="1" x14ac:dyDescent="0.25">
      <c r="A647" t="s">
        <v>1741</v>
      </c>
      <c r="B647" s="6">
        <v>365</v>
      </c>
      <c r="C647" t="s">
        <v>194</v>
      </c>
      <c r="D647" t="s">
        <v>104</v>
      </c>
      <c r="G647" t="s">
        <v>1742</v>
      </c>
      <c r="M647" t="s">
        <v>1726</v>
      </c>
      <c r="N647" t="s">
        <v>1726</v>
      </c>
      <c r="R647" t="e">
        <f>VLOOKUP(B647,Sheet1!$S$2:$U$39,3,FALSE)</f>
        <v>#N/A</v>
      </c>
    </row>
    <row r="648" spans="1:18" hidden="1" x14ac:dyDescent="0.25">
      <c r="A648" t="s">
        <v>1743</v>
      </c>
      <c r="B648" s="6">
        <v>365</v>
      </c>
      <c r="C648" t="s">
        <v>190</v>
      </c>
      <c r="D648" t="s">
        <v>104</v>
      </c>
      <c r="G648" t="s">
        <v>1744</v>
      </c>
      <c r="M648" t="s">
        <v>1726</v>
      </c>
      <c r="N648" t="s">
        <v>1726</v>
      </c>
      <c r="R648" t="e">
        <f>VLOOKUP(B648,Sheet1!$S$2:$U$39,3,FALSE)</f>
        <v>#N/A</v>
      </c>
    </row>
    <row r="649" spans="1:18" hidden="1" x14ac:dyDescent="0.25">
      <c r="A649" t="s">
        <v>1431</v>
      </c>
      <c r="B649" s="6">
        <v>365</v>
      </c>
      <c r="C649" t="s">
        <v>1745</v>
      </c>
      <c r="D649" t="s">
        <v>104</v>
      </c>
      <c r="G649" t="s">
        <v>1746</v>
      </c>
      <c r="M649" t="s">
        <v>1726</v>
      </c>
      <c r="N649" t="s">
        <v>1726</v>
      </c>
      <c r="R649" t="e">
        <f>VLOOKUP(B649,Sheet1!$S$2:$U$39,3,FALSE)</f>
        <v>#N/A</v>
      </c>
    </row>
    <row r="650" spans="1:18" hidden="1" x14ac:dyDescent="0.25">
      <c r="A650" t="s">
        <v>1747</v>
      </c>
      <c r="B650" s="6">
        <v>365</v>
      </c>
      <c r="C650" t="s">
        <v>220</v>
      </c>
      <c r="D650" t="s">
        <v>133</v>
      </c>
      <c r="G650" t="s">
        <v>1748</v>
      </c>
      <c r="M650" t="s">
        <v>1726</v>
      </c>
      <c r="N650" t="s">
        <v>1726</v>
      </c>
      <c r="R650" t="e">
        <f>VLOOKUP(B650,Sheet1!$S$2:$U$39,3,FALSE)</f>
        <v>#N/A</v>
      </c>
    </row>
    <row r="651" spans="1:18" hidden="1" x14ac:dyDescent="0.25">
      <c r="A651" t="s">
        <v>1749</v>
      </c>
      <c r="B651" s="6">
        <v>365</v>
      </c>
      <c r="C651" t="s">
        <v>377</v>
      </c>
      <c r="D651" t="s">
        <v>104</v>
      </c>
      <c r="G651" t="s">
        <v>1750</v>
      </c>
      <c r="M651" t="s">
        <v>1726</v>
      </c>
      <c r="N651" t="s">
        <v>1726</v>
      </c>
      <c r="R651" t="e">
        <f>VLOOKUP(B651,Sheet1!$S$2:$U$39,3,FALSE)</f>
        <v>#N/A</v>
      </c>
    </row>
    <row r="652" spans="1:18" hidden="1" x14ac:dyDescent="0.25">
      <c r="A652" t="s">
        <v>1751</v>
      </c>
      <c r="B652" s="6">
        <v>365</v>
      </c>
      <c r="C652" t="s">
        <v>206</v>
      </c>
      <c r="D652" t="s">
        <v>104</v>
      </c>
      <c r="G652" t="s">
        <v>1752</v>
      </c>
      <c r="M652" t="s">
        <v>1726</v>
      </c>
      <c r="N652" t="s">
        <v>1726</v>
      </c>
      <c r="R652" t="e">
        <f>VLOOKUP(B652,Sheet1!$S$2:$U$39,3,FALSE)</f>
        <v>#N/A</v>
      </c>
    </row>
    <row r="653" spans="1:18" hidden="1" x14ac:dyDescent="0.25">
      <c r="A653" t="s">
        <v>1753</v>
      </c>
      <c r="B653" s="6">
        <v>367</v>
      </c>
      <c r="C653" t="s">
        <v>208</v>
      </c>
      <c r="D653" t="s">
        <v>133</v>
      </c>
      <c r="G653" t="s">
        <v>231</v>
      </c>
      <c r="M653" t="s">
        <v>1754</v>
      </c>
      <c r="N653" t="s">
        <v>1754</v>
      </c>
      <c r="R653" t="e">
        <f>VLOOKUP(B653,Sheet1!$S$2:$U$39,3,FALSE)</f>
        <v>#N/A</v>
      </c>
    </row>
    <row r="654" spans="1:18" hidden="1" x14ac:dyDescent="0.25">
      <c r="A654" t="s">
        <v>1755</v>
      </c>
      <c r="B654" s="6">
        <v>367</v>
      </c>
      <c r="C654" t="s">
        <v>206</v>
      </c>
      <c r="D654" t="s">
        <v>104</v>
      </c>
      <c r="G654" t="s">
        <v>1696</v>
      </c>
      <c r="M654" t="s">
        <v>1754</v>
      </c>
      <c r="N654" t="s">
        <v>1754</v>
      </c>
      <c r="R654" t="e">
        <f>VLOOKUP(B654,Sheet1!$S$2:$U$39,3,FALSE)</f>
        <v>#N/A</v>
      </c>
    </row>
    <row r="655" spans="1:18" hidden="1" x14ac:dyDescent="0.25">
      <c r="A655" t="s">
        <v>1756</v>
      </c>
      <c r="B655" s="6">
        <v>372</v>
      </c>
      <c r="C655" t="s">
        <v>190</v>
      </c>
      <c r="D655" t="s">
        <v>127</v>
      </c>
      <c r="G655" t="s">
        <v>1757</v>
      </c>
      <c r="M655" t="s">
        <v>1758</v>
      </c>
      <c r="N655" t="s">
        <v>1758</v>
      </c>
      <c r="Q655" t="s">
        <v>107</v>
      </c>
      <c r="R655" t="e">
        <f>VLOOKUP(B655,Sheet1!$S$2:$U$39,3,FALSE)</f>
        <v>#N/A</v>
      </c>
    </row>
    <row r="656" spans="1:18" hidden="1" x14ac:dyDescent="0.25">
      <c r="A656" t="s">
        <v>1759</v>
      </c>
      <c r="B656" s="6">
        <v>373</v>
      </c>
      <c r="C656" t="s">
        <v>190</v>
      </c>
      <c r="G656" t="s">
        <v>1760</v>
      </c>
      <c r="H656" t="s">
        <v>99</v>
      </c>
      <c r="I656" t="s">
        <v>560</v>
      </c>
      <c r="J656" t="s">
        <v>532</v>
      </c>
      <c r="L656" t="s">
        <v>532</v>
      </c>
      <c r="M656" t="s">
        <v>1761</v>
      </c>
      <c r="N656" t="s">
        <v>1761</v>
      </c>
      <c r="O656" t="s">
        <v>189</v>
      </c>
      <c r="P656" t="s">
        <v>369</v>
      </c>
      <c r="R656" t="e">
        <f>VLOOKUP(B656,Sheet1!$S$2:$U$39,3,FALSE)</f>
        <v>#N/A</v>
      </c>
    </row>
    <row r="657" spans="1:19" hidden="1" x14ac:dyDescent="0.25">
      <c r="A657" t="s">
        <v>240</v>
      </c>
      <c r="B657" s="6">
        <v>376</v>
      </c>
      <c r="C657" t="s">
        <v>214</v>
      </c>
      <c r="D657" t="s">
        <v>133</v>
      </c>
      <c r="G657" t="s">
        <v>221</v>
      </c>
      <c r="H657" t="s">
        <v>102</v>
      </c>
      <c r="M657" t="s">
        <v>1762</v>
      </c>
      <c r="N657" t="s">
        <v>1762</v>
      </c>
      <c r="O657" t="s">
        <v>189</v>
      </c>
      <c r="P657" t="s">
        <v>196</v>
      </c>
      <c r="Q657" t="s">
        <v>107</v>
      </c>
      <c r="R657" t="str">
        <f>VLOOKUP(B657,Sheet1!$S$2:$U$39,3,FALSE)</f>
        <v>CSCI-202008-0037</v>
      </c>
      <c r="S657" t="str">
        <f>VLOOKUP(B657,Sheet1!$S$2:$U$39,2,FALSE)</f>
        <v>Pending</v>
      </c>
    </row>
    <row r="658" spans="1:19" hidden="1" x14ac:dyDescent="0.25">
      <c r="A658" t="s">
        <v>1763</v>
      </c>
      <c r="B658" s="6">
        <v>377</v>
      </c>
      <c r="C658" t="s">
        <v>190</v>
      </c>
      <c r="D658" t="s">
        <v>127</v>
      </c>
      <c r="G658" t="s">
        <v>1764</v>
      </c>
      <c r="H658" t="s">
        <v>102</v>
      </c>
      <c r="M658" t="s">
        <v>1765</v>
      </c>
      <c r="N658" t="s">
        <v>1765</v>
      </c>
      <c r="O658" t="s">
        <v>189</v>
      </c>
      <c r="P658" t="s">
        <v>369</v>
      </c>
      <c r="Q658" t="s">
        <v>107</v>
      </c>
      <c r="R658" t="e">
        <f>VLOOKUP(B658,Sheet1!$S$2:$U$39,3,FALSE)</f>
        <v>#N/A</v>
      </c>
    </row>
    <row r="659" spans="1:19" hidden="1" x14ac:dyDescent="0.25">
      <c r="A659" t="s">
        <v>1766</v>
      </c>
      <c r="B659" s="6">
        <v>378</v>
      </c>
      <c r="C659" t="s">
        <v>190</v>
      </c>
      <c r="G659" t="s">
        <v>1767</v>
      </c>
      <c r="H659" t="s">
        <v>99</v>
      </c>
      <c r="I659" t="s">
        <v>560</v>
      </c>
      <c r="J659" t="s">
        <v>532</v>
      </c>
      <c r="L659" t="s">
        <v>532</v>
      </c>
      <c r="M659" t="s">
        <v>1768</v>
      </c>
      <c r="N659" t="s">
        <v>1768</v>
      </c>
      <c r="O659" t="s">
        <v>189</v>
      </c>
      <c r="P659" t="s">
        <v>369</v>
      </c>
      <c r="R659" t="e">
        <f>VLOOKUP(B659,Sheet1!$S$2:$U$39,3,FALSE)</f>
        <v>#N/A</v>
      </c>
    </row>
    <row r="660" spans="1:19" hidden="1" x14ac:dyDescent="0.25">
      <c r="A660" t="s">
        <v>242</v>
      </c>
      <c r="B660" s="6">
        <v>380</v>
      </c>
      <c r="C660" t="s">
        <v>243</v>
      </c>
      <c r="G660" t="s">
        <v>244</v>
      </c>
      <c r="H660" t="s">
        <v>99</v>
      </c>
      <c r="I660" t="s">
        <v>160</v>
      </c>
      <c r="J660" t="s">
        <v>49</v>
      </c>
      <c r="L660" t="s">
        <v>49</v>
      </c>
      <c r="M660" t="s">
        <v>1769</v>
      </c>
      <c r="N660" t="s">
        <v>1769</v>
      </c>
      <c r="O660" t="s">
        <v>189</v>
      </c>
      <c r="P660" t="s">
        <v>196</v>
      </c>
      <c r="R660" t="str">
        <f>VLOOKUP(B660,Sheet1!$S$2:$U$39,3,FALSE)</f>
        <v>CSCI-202008-0038</v>
      </c>
      <c r="S660" t="str">
        <f>VLOOKUP(B660,Sheet1!$S$2:$U$39,2,FALSE)</f>
        <v>Pending</v>
      </c>
    </row>
    <row r="661" spans="1:19" hidden="1" x14ac:dyDescent="0.25">
      <c r="A661" t="s">
        <v>246</v>
      </c>
      <c r="B661" s="6">
        <v>380</v>
      </c>
      <c r="C661" t="s">
        <v>212</v>
      </c>
      <c r="G661" t="s">
        <v>247</v>
      </c>
      <c r="H661" t="s">
        <v>99</v>
      </c>
      <c r="I661" t="s">
        <v>160</v>
      </c>
      <c r="J661" t="s">
        <v>49</v>
      </c>
      <c r="L661" t="s">
        <v>49</v>
      </c>
      <c r="M661" t="s">
        <v>1770</v>
      </c>
      <c r="N661" t="s">
        <v>1770</v>
      </c>
      <c r="O661" t="s">
        <v>189</v>
      </c>
      <c r="P661" t="s">
        <v>196</v>
      </c>
      <c r="R661" t="str">
        <f>VLOOKUP(B661,Sheet1!$S$2:$U$39,3,FALSE)</f>
        <v>CSCI-202008-0038</v>
      </c>
      <c r="S661" t="str">
        <f>VLOOKUP(B661,Sheet1!$S$2:$U$39,2,FALSE)</f>
        <v>Pending</v>
      </c>
    </row>
    <row r="662" spans="1:19" hidden="1" x14ac:dyDescent="0.25">
      <c r="A662" t="s">
        <v>249</v>
      </c>
      <c r="B662" s="6">
        <v>380</v>
      </c>
      <c r="C662" t="s">
        <v>212</v>
      </c>
      <c r="G662" t="s">
        <v>221</v>
      </c>
      <c r="H662" t="s">
        <v>99</v>
      </c>
      <c r="I662" t="s">
        <v>160</v>
      </c>
      <c r="J662" t="s">
        <v>49</v>
      </c>
      <c r="L662" t="s">
        <v>49</v>
      </c>
      <c r="M662" t="s">
        <v>1770</v>
      </c>
      <c r="N662" t="s">
        <v>1770</v>
      </c>
      <c r="O662" t="s">
        <v>189</v>
      </c>
      <c r="P662" t="s">
        <v>196</v>
      </c>
      <c r="R662" t="str">
        <f>VLOOKUP(B662,Sheet1!$S$2:$U$39,3,FALSE)</f>
        <v>CSCI-202008-0038</v>
      </c>
      <c r="S662" t="str">
        <f>VLOOKUP(B662,Sheet1!$S$2:$U$39,2,FALSE)</f>
        <v>Pending</v>
      </c>
    </row>
    <row r="663" spans="1:19" hidden="1" x14ac:dyDescent="0.25">
      <c r="A663" t="s">
        <v>251</v>
      </c>
      <c r="B663" s="6">
        <v>380</v>
      </c>
      <c r="C663" t="s">
        <v>212</v>
      </c>
      <c r="G663" t="s">
        <v>252</v>
      </c>
      <c r="H663" t="s">
        <v>99</v>
      </c>
      <c r="I663" t="s">
        <v>160</v>
      </c>
      <c r="J663" t="s">
        <v>49</v>
      </c>
      <c r="L663" t="s">
        <v>49</v>
      </c>
      <c r="M663" t="s">
        <v>1770</v>
      </c>
      <c r="N663" t="s">
        <v>1770</v>
      </c>
      <c r="O663" t="s">
        <v>189</v>
      </c>
      <c r="P663" t="s">
        <v>196</v>
      </c>
      <c r="R663" t="str">
        <f>VLOOKUP(B663,Sheet1!$S$2:$U$39,3,FALSE)</f>
        <v>CSCI-202008-0038</v>
      </c>
      <c r="S663" t="str">
        <f>VLOOKUP(B663,Sheet1!$S$2:$U$39,2,FALSE)</f>
        <v>Pending</v>
      </c>
    </row>
    <row r="664" spans="1:19" hidden="1" x14ac:dyDescent="0.25">
      <c r="A664" t="s">
        <v>254</v>
      </c>
      <c r="B664" s="6">
        <v>380</v>
      </c>
      <c r="C664" t="s">
        <v>206</v>
      </c>
      <c r="G664" t="s">
        <v>255</v>
      </c>
      <c r="H664" t="s">
        <v>99</v>
      </c>
      <c r="I664" t="s">
        <v>160</v>
      </c>
      <c r="J664" t="s">
        <v>49</v>
      </c>
      <c r="L664" t="s">
        <v>49</v>
      </c>
      <c r="M664" t="s">
        <v>1770</v>
      </c>
      <c r="N664" t="s">
        <v>1770</v>
      </c>
      <c r="O664" t="s">
        <v>189</v>
      </c>
      <c r="P664" t="s">
        <v>196</v>
      </c>
      <c r="R664" t="str">
        <f>VLOOKUP(B664,Sheet1!$S$2:$U$39,3,FALSE)</f>
        <v>CSCI-202008-0038</v>
      </c>
      <c r="S664" t="str">
        <f>VLOOKUP(B664,Sheet1!$S$2:$U$39,2,FALSE)</f>
        <v>Pending</v>
      </c>
    </row>
    <row r="665" spans="1:19" hidden="1" x14ac:dyDescent="0.25">
      <c r="A665" t="s">
        <v>257</v>
      </c>
      <c r="B665" s="6">
        <v>380</v>
      </c>
      <c r="C665" t="s">
        <v>208</v>
      </c>
      <c r="G665" t="s">
        <v>217</v>
      </c>
      <c r="H665" t="s">
        <v>99</v>
      </c>
      <c r="I665" t="s">
        <v>160</v>
      </c>
      <c r="J665" t="s">
        <v>49</v>
      </c>
      <c r="L665" t="s">
        <v>49</v>
      </c>
      <c r="M665" t="s">
        <v>1771</v>
      </c>
      <c r="N665" t="s">
        <v>1771</v>
      </c>
      <c r="O665" t="s">
        <v>189</v>
      </c>
      <c r="P665" t="s">
        <v>196</v>
      </c>
      <c r="R665" t="str">
        <f>VLOOKUP(B665,Sheet1!$S$2:$U$39,3,FALSE)</f>
        <v>CSCI-202008-0038</v>
      </c>
      <c r="S665" t="str">
        <f>VLOOKUP(B665,Sheet1!$S$2:$U$39,2,FALSE)</f>
        <v>Pending</v>
      </c>
    </row>
    <row r="666" spans="1:19" hidden="1" x14ac:dyDescent="0.25">
      <c r="A666" t="s">
        <v>259</v>
      </c>
      <c r="B666" s="6">
        <v>380</v>
      </c>
      <c r="C666" t="s">
        <v>190</v>
      </c>
      <c r="G666" t="s">
        <v>260</v>
      </c>
      <c r="H666" t="s">
        <v>99</v>
      </c>
      <c r="I666" t="s">
        <v>160</v>
      </c>
      <c r="J666" t="s">
        <v>49</v>
      </c>
      <c r="L666" t="s">
        <v>49</v>
      </c>
      <c r="M666" t="s">
        <v>1771</v>
      </c>
      <c r="N666" t="s">
        <v>1771</v>
      </c>
      <c r="O666" t="s">
        <v>189</v>
      </c>
      <c r="P666" t="s">
        <v>196</v>
      </c>
      <c r="R666" t="str">
        <f>VLOOKUP(B666,Sheet1!$S$2:$U$39,3,FALSE)</f>
        <v>CSCI-202008-0038</v>
      </c>
      <c r="S666" t="str">
        <f>VLOOKUP(B666,Sheet1!$S$2:$U$39,2,FALSE)</f>
        <v>Pending</v>
      </c>
    </row>
    <row r="667" spans="1:19" hidden="1" x14ac:dyDescent="0.25">
      <c r="A667" t="s">
        <v>262</v>
      </c>
      <c r="B667" s="6">
        <v>380</v>
      </c>
      <c r="C667" t="s">
        <v>210</v>
      </c>
      <c r="G667" t="s">
        <v>263</v>
      </c>
      <c r="H667" t="s">
        <v>99</v>
      </c>
      <c r="I667" t="s">
        <v>160</v>
      </c>
      <c r="J667" t="s">
        <v>49</v>
      </c>
      <c r="L667" t="s">
        <v>49</v>
      </c>
      <c r="M667" t="s">
        <v>1771</v>
      </c>
      <c r="N667" t="s">
        <v>1771</v>
      </c>
      <c r="O667" t="s">
        <v>189</v>
      </c>
      <c r="P667" t="s">
        <v>196</v>
      </c>
      <c r="R667" t="str">
        <f>VLOOKUP(B667,Sheet1!$S$2:$U$39,3,FALSE)</f>
        <v>CSCI-202008-0038</v>
      </c>
      <c r="S667" t="str">
        <f>VLOOKUP(B667,Sheet1!$S$2:$U$39,2,FALSE)</f>
        <v>Pending</v>
      </c>
    </row>
    <row r="668" spans="1:19" hidden="1" x14ac:dyDescent="0.25">
      <c r="A668" t="s">
        <v>265</v>
      </c>
      <c r="B668" s="6">
        <v>380</v>
      </c>
      <c r="C668" t="s">
        <v>192</v>
      </c>
      <c r="G668" t="s">
        <v>239</v>
      </c>
      <c r="H668" t="s">
        <v>99</v>
      </c>
      <c r="I668" t="s">
        <v>160</v>
      </c>
      <c r="J668" t="s">
        <v>49</v>
      </c>
      <c r="L668" t="s">
        <v>49</v>
      </c>
      <c r="M668" t="s">
        <v>1772</v>
      </c>
      <c r="N668" t="s">
        <v>1772</v>
      </c>
      <c r="O668" t="s">
        <v>189</v>
      </c>
      <c r="P668" t="s">
        <v>196</v>
      </c>
      <c r="R668" t="str">
        <f>VLOOKUP(B668,Sheet1!$S$2:$U$39,3,FALSE)</f>
        <v>CSCI-202008-0038</v>
      </c>
      <c r="S668" t="str">
        <f>VLOOKUP(B668,Sheet1!$S$2:$U$39,2,FALSE)</f>
        <v>Pending</v>
      </c>
    </row>
    <row r="669" spans="1:19" hidden="1" x14ac:dyDescent="0.25">
      <c r="A669" t="s">
        <v>267</v>
      </c>
      <c r="B669" s="6">
        <v>380</v>
      </c>
      <c r="C669" t="s">
        <v>228</v>
      </c>
      <c r="G669" t="s">
        <v>268</v>
      </c>
      <c r="H669" t="s">
        <v>99</v>
      </c>
      <c r="I669" t="s">
        <v>160</v>
      </c>
      <c r="J669" t="s">
        <v>49</v>
      </c>
      <c r="L669" t="s">
        <v>49</v>
      </c>
      <c r="M669" t="s">
        <v>1772</v>
      </c>
      <c r="N669" t="s">
        <v>1772</v>
      </c>
      <c r="O669" t="s">
        <v>189</v>
      </c>
      <c r="P669" t="s">
        <v>196</v>
      </c>
      <c r="R669" t="str">
        <f>VLOOKUP(B669,Sheet1!$S$2:$U$39,3,FALSE)</f>
        <v>CSCI-202008-0038</v>
      </c>
      <c r="S669" t="str">
        <f>VLOOKUP(B669,Sheet1!$S$2:$U$39,2,FALSE)</f>
        <v>Pending</v>
      </c>
    </row>
    <row r="670" spans="1:19" hidden="1" x14ac:dyDescent="0.25">
      <c r="A670" t="s">
        <v>270</v>
      </c>
      <c r="B670" s="6">
        <v>380</v>
      </c>
      <c r="C670" t="s">
        <v>271</v>
      </c>
      <c r="G670" t="s">
        <v>268</v>
      </c>
      <c r="H670" t="s">
        <v>99</v>
      </c>
      <c r="I670" t="s">
        <v>160</v>
      </c>
      <c r="J670" t="s">
        <v>49</v>
      </c>
      <c r="L670" t="s">
        <v>49</v>
      </c>
      <c r="M670" t="s">
        <v>1772</v>
      </c>
      <c r="N670" t="s">
        <v>1772</v>
      </c>
      <c r="O670" t="s">
        <v>189</v>
      </c>
      <c r="P670" t="s">
        <v>196</v>
      </c>
      <c r="R670" t="str">
        <f>VLOOKUP(B670,Sheet1!$S$2:$U$39,3,FALSE)</f>
        <v>CSCI-202008-0038</v>
      </c>
      <c r="S670" t="str">
        <f>VLOOKUP(B670,Sheet1!$S$2:$U$39,2,FALSE)</f>
        <v>Pending</v>
      </c>
    </row>
    <row r="671" spans="1:19" hidden="1" x14ac:dyDescent="0.25">
      <c r="A671" t="s">
        <v>273</v>
      </c>
      <c r="B671" s="6">
        <v>380</v>
      </c>
      <c r="C671" t="s">
        <v>214</v>
      </c>
      <c r="G671" t="s">
        <v>274</v>
      </c>
      <c r="H671" t="s">
        <v>99</v>
      </c>
      <c r="I671" t="s">
        <v>160</v>
      </c>
      <c r="J671" t="s">
        <v>49</v>
      </c>
      <c r="L671" t="s">
        <v>49</v>
      </c>
      <c r="M671" t="s">
        <v>1772</v>
      </c>
      <c r="N671" t="s">
        <v>1772</v>
      </c>
      <c r="O671" t="s">
        <v>189</v>
      </c>
      <c r="P671" t="s">
        <v>196</v>
      </c>
      <c r="R671" t="str">
        <f>VLOOKUP(B671,Sheet1!$S$2:$U$39,3,FALSE)</f>
        <v>CSCI-202008-0038</v>
      </c>
      <c r="S671" t="str">
        <f>VLOOKUP(B671,Sheet1!$S$2:$U$39,2,FALSE)</f>
        <v>Pending</v>
      </c>
    </row>
    <row r="672" spans="1:19" hidden="1" x14ac:dyDescent="0.25">
      <c r="A672" t="s">
        <v>276</v>
      </c>
      <c r="B672" s="6">
        <v>380</v>
      </c>
      <c r="C672" t="s">
        <v>232</v>
      </c>
      <c r="G672" t="s">
        <v>277</v>
      </c>
      <c r="H672" t="s">
        <v>99</v>
      </c>
      <c r="I672" t="s">
        <v>160</v>
      </c>
      <c r="J672" t="s">
        <v>49</v>
      </c>
      <c r="L672" t="s">
        <v>49</v>
      </c>
      <c r="M672" t="s">
        <v>1773</v>
      </c>
      <c r="N672" t="s">
        <v>1773</v>
      </c>
      <c r="O672" t="s">
        <v>189</v>
      </c>
      <c r="P672" t="s">
        <v>196</v>
      </c>
      <c r="R672" t="str">
        <f>VLOOKUP(B672,Sheet1!$S$2:$U$39,3,FALSE)</f>
        <v>CSCI-202008-0038</v>
      </c>
      <c r="S672" t="str">
        <f>VLOOKUP(B672,Sheet1!$S$2:$U$39,2,FALSE)</f>
        <v>Pending</v>
      </c>
    </row>
    <row r="673" spans="1:19" hidden="1" x14ac:dyDescent="0.25">
      <c r="A673" t="s">
        <v>278</v>
      </c>
      <c r="B673" s="6">
        <v>380</v>
      </c>
      <c r="C673" t="s">
        <v>212</v>
      </c>
      <c r="G673" t="s">
        <v>279</v>
      </c>
      <c r="H673" t="s">
        <v>99</v>
      </c>
      <c r="I673" t="s">
        <v>160</v>
      </c>
      <c r="J673" t="s">
        <v>49</v>
      </c>
      <c r="L673" t="s">
        <v>49</v>
      </c>
      <c r="M673" t="s">
        <v>1773</v>
      </c>
      <c r="N673" t="s">
        <v>1773</v>
      </c>
      <c r="O673" t="s">
        <v>189</v>
      </c>
      <c r="P673" t="s">
        <v>196</v>
      </c>
      <c r="R673" t="str">
        <f>VLOOKUP(B673,Sheet1!$S$2:$U$39,3,FALSE)</f>
        <v>CSCI-202008-0038</v>
      </c>
      <c r="S673" t="str">
        <f>VLOOKUP(B673,Sheet1!$S$2:$U$39,2,FALSE)</f>
        <v>Pending</v>
      </c>
    </row>
    <row r="674" spans="1:19" hidden="1" x14ac:dyDescent="0.25">
      <c r="A674" t="s">
        <v>281</v>
      </c>
      <c r="B674" s="6">
        <v>380</v>
      </c>
      <c r="C674" t="s">
        <v>192</v>
      </c>
      <c r="G674" t="s">
        <v>282</v>
      </c>
      <c r="H674" t="s">
        <v>99</v>
      </c>
      <c r="I674" t="s">
        <v>160</v>
      </c>
      <c r="J674" t="s">
        <v>49</v>
      </c>
      <c r="L674" t="s">
        <v>49</v>
      </c>
      <c r="M674" t="s">
        <v>1773</v>
      </c>
      <c r="N674" t="s">
        <v>1773</v>
      </c>
      <c r="O674" t="s">
        <v>189</v>
      </c>
      <c r="P674" t="s">
        <v>196</v>
      </c>
      <c r="R674" t="str">
        <f>VLOOKUP(B674,Sheet1!$S$2:$U$39,3,FALSE)</f>
        <v>CSCI-202008-0038</v>
      </c>
      <c r="S674" t="str">
        <f>VLOOKUP(B674,Sheet1!$S$2:$U$39,2,FALSE)</f>
        <v>Pending</v>
      </c>
    </row>
    <row r="675" spans="1:19" hidden="1" x14ac:dyDescent="0.25">
      <c r="A675" t="s">
        <v>284</v>
      </c>
      <c r="B675" s="6">
        <v>380</v>
      </c>
      <c r="C675" t="s">
        <v>206</v>
      </c>
      <c r="G675" t="s">
        <v>186</v>
      </c>
      <c r="H675" t="s">
        <v>99</v>
      </c>
      <c r="I675" t="s">
        <v>160</v>
      </c>
      <c r="J675" t="s">
        <v>49</v>
      </c>
      <c r="L675" t="s">
        <v>49</v>
      </c>
      <c r="M675" t="s">
        <v>1774</v>
      </c>
      <c r="N675" t="s">
        <v>1774</v>
      </c>
      <c r="O675" t="s">
        <v>189</v>
      </c>
      <c r="P675" t="s">
        <v>196</v>
      </c>
      <c r="R675" t="str">
        <f>VLOOKUP(B675,Sheet1!$S$2:$U$39,3,FALSE)</f>
        <v>CSCI-202008-0038</v>
      </c>
      <c r="S675" t="str">
        <f>VLOOKUP(B675,Sheet1!$S$2:$U$39,2,FALSE)</f>
        <v>Pending</v>
      </c>
    </row>
    <row r="676" spans="1:19" hidden="1" x14ac:dyDescent="0.25">
      <c r="A676" t="s">
        <v>285</v>
      </c>
      <c r="B676" s="6">
        <v>380</v>
      </c>
      <c r="C676" t="s">
        <v>192</v>
      </c>
      <c r="G676" t="s">
        <v>286</v>
      </c>
      <c r="H676" t="s">
        <v>99</v>
      </c>
      <c r="I676" t="s">
        <v>160</v>
      </c>
      <c r="J676" t="s">
        <v>49</v>
      </c>
      <c r="L676" t="s">
        <v>49</v>
      </c>
      <c r="M676" t="s">
        <v>1774</v>
      </c>
      <c r="N676" t="s">
        <v>1774</v>
      </c>
      <c r="O676" t="s">
        <v>189</v>
      </c>
      <c r="P676" t="s">
        <v>196</v>
      </c>
      <c r="R676" t="str">
        <f>VLOOKUP(B676,Sheet1!$S$2:$U$39,3,FALSE)</f>
        <v>CSCI-202008-0038</v>
      </c>
      <c r="S676" t="str">
        <f>VLOOKUP(B676,Sheet1!$S$2:$U$39,2,FALSE)</f>
        <v>Pending</v>
      </c>
    </row>
    <row r="677" spans="1:19" hidden="1" x14ac:dyDescent="0.25">
      <c r="A677" t="s">
        <v>288</v>
      </c>
      <c r="B677" s="6">
        <v>380</v>
      </c>
      <c r="C677" t="s">
        <v>193</v>
      </c>
      <c r="G677" t="s">
        <v>191</v>
      </c>
      <c r="H677" t="s">
        <v>99</v>
      </c>
      <c r="I677" t="s">
        <v>160</v>
      </c>
      <c r="J677" t="s">
        <v>49</v>
      </c>
      <c r="L677" t="s">
        <v>49</v>
      </c>
      <c r="M677" t="s">
        <v>1774</v>
      </c>
      <c r="N677" t="s">
        <v>1774</v>
      </c>
      <c r="O677" t="s">
        <v>189</v>
      </c>
      <c r="P677" t="s">
        <v>196</v>
      </c>
      <c r="R677" t="str">
        <f>VLOOKUP(B677,Sheet1!$S$2:$U$39,3,FALSE)</f>
        <v>CSCI-202008-0038</v>
      </c>
      <c r="S677" t="str">
        <f>VLOOKUP(B677,Sheet1!$S$2:$U$39,2,FALSE)</f>
        <v>Pending</v>
      </c>
    </row>
    <row r="678" spans="1:19" hidden="1" x14ac:dyDescent="0.25">
      <c r="A678" t="s">
        <v>290</v>
      </c>
      <c r="B678" s="6">
        <v>380</v>
      </c>
      <c r="C678" t="s">
        <v>220</v>
      </c>
      <c r="G678" t="s">
        <v>291</v>
      </c>
      <c r="H678" t="s">
        <v>99</v>
      </c>
      <c r="I678" t="s">
        <v>160</v>
      </c>
      <c r="J678" t="s">
        <v>49</v>
      </c>
      <c r="L678" t="s">
        <v>49</v>
      </c>
      <c r="M678" t="s">
        <v>1774</v>
      </c>
      <c r="N678" t="s">
        <v>1774</v>
      </c>
      <c r="O678" t="s">
        <v>189</v>
      </c>
      <c r="P678" t="s">
        <v>196</v>
      </c>
      <c r="R678" t="str">
        <f>VLOOKUP(B678,Sheet1!$S$2:$U$39,3,FALSE)</f>
        <v>CSCI-202008-0038</v>
      </c>
      <c r="S678" t="str">
        <f>VLOOKUP(B678,Sheet1!$S$2:$U$39,2,FALSE)</f>
        <v>Pending</v>
      </c>
    </row>
    <row r="679" spans="1:19" hidden="1" x14ac:dyDescent="0.25">
      <c r="A679" t="s">
        <v>293</v>
      </c>
      <c r="B679" s="6">
        <v>380</v>
      </c>
      <c r="C679" t="s">
        <v>193</v>
      </c>
      <c r="G679" t="s">
        <v>294</v>
      </c>
      <c r="H679" t="s">
        <v>99</v>
      </c>
      <c r="I679" t="s">
        <v>160</v>
      </c>
      <c r="J679" t="s">
        <v>49</v>
      </c>
      <c r="L679" t="s">
        <v>49</v>
      </c>
      <c r="M679" t="s">
        <v>1775</v>
      </c>
      <c r="N679" t="s">
        <v>1775</v>
      </c>
      <c r="O679" t="s">
        <v>189</v>
      </c>
      <c r="P679" t="s">
        <v>196</v>
      </c>
      <c r="R679" t="str">
        <f>VLOOKUP(B679,Sheet1!$S$2:$U$39,3,FALSE)</f>
        <v>CSCI-202008-0038</v>
      </c>
      <c r="S679" t="str">
        <f>VLOOKUP(B679,Sheet1!$S$2:$U$39,2,FALSE)</f>
        <v>Pending</v>
      </c>
    </row>
    <row r="680" spans="1:19" hidden="1" x14ac:dyDescent="0.25">
      <c r="A680" t="s">
        <v>296</v>
      </c>
      <c r="B680" s="6">
        <v>380</v>
      </c>
      <c r="C680" t="s">
        <v>220</v>
      </c>
      <c r="G680" t="s">
        <v>297</v>
      </c>
      <c r="H680" t="s">
        <v>99</v>
      </c>
      <c r="I680" t="s">
        <v>160</v>
      </c>
      <c r="J680" t="s">
        <v>49</v>
      </c>
      <c r="L680" t="s">
        <v>49</v>
      </c>
      <c r="M680" t="s">
        <v>1775</v>
      </c>
      <c r="N680" t="s">
        <v>1775</v>
      </c>
      <c r="O680" t="s">
        <v>189</v>
      </c>
      <c r="P680" t="s">
        <v>196</v>
      </c>
      <c r="R680" t="str">
        <f>VLOOKUP(B680,Sheet1!$S$2:$U$39,3,FALSE)</f>
        <v>CSCI-202008-0038</v>
      </c>
      <c r="S680" t="str">
        <f>VLOOKUP(B680,Sheet1!$S$2:$U$39,2,FALSE)</f>
        <v>Pending</v>
      </c>
    </row>
    <row r="681" spans="1:19" hidden="1" x14ac:dyDescent="0.25">
      <c r="A681" t="s">
        <v>299</v>
      </c>
      <c r="B681" s="6">
        <v>380</v>
      </c>
      <c r="C681" t="s">
        <v>206</v>
      </c>
      <c r="G681" t="s">
        <v>218</v>
      </c>
      <c r="H681" t="s">
        <v>99</v>
      </c>
      <c r="I681" t="s">
        <v>160</v>
      </c>
      <c r="J681" t="s">
        <v>49</v>
      </c>
      <c r="L681" t="s">
        <v>49</v>
      </c>
      <c r="M681" t="s">
        <v>1775</v>
      </c>
      <c r="N681" t="s">
        <v>1775</v>
      </c>
      <c r="O681" t="s">
        <v>189</v>
      </c>
      <c r="P681" t="s">
        <v>196</v>
      </c>
      <c r="R681" t="str">
        <f>VLOOKUP(B681,Sheet1!$S$2:$U$39,3,FALSE)</f>
        <v>CSCI-202008-0038</v>
      </c>
      <c r="S681" t="str">
        <f>VLOOKUP(B681,Sheet1!$S$2:$U$39,2,FALSE)</f>
        <v>Pending</v>
      </c>
    </row>
    <row r="682" spans="1:19" hidden="1" x14ac:dyDescent="0.25">
      <c r="A682" t="s">
        <v>300</v>
      </c>
      <c r="B682" s="6">
        <v>380</v>
      </c>
      <c r="C682" t="s">
        <v>193</v>
      </c>
      <c r="G682" t="s">
        <v>231</v>
      </c>
      <c r="H682" t="s">
        <v>99</v>
      </c>
      <c r="I682" t="s">
        <v>160</v>
      </c>
      <c r="J682" t="s">
        <v>49</v>
      </c>
      <c r="L682" t="s">
        <v>49</v>
      </c>
      <c r="M682" t="s">
        <v>1776</v>
      </c>
      <c r="N682" t="s">
        <v>1776</v>
      </c>
      <c r="O682" t="s">
        <v>189</v>
      </c>
      <c r="P682" t="s">
        <v>196</v>
      </c>
      <c r="R682" t="str">
        <f>VLOOKUP(B682,Sheet1!$S$2:$U$39,3,FALSE)</f>
        <v>CSCI-202008-0038</v>
      </c>
      <c r="S682" t="str">
        <f>VLOOKUP(B682,Sheet1!$S$2:$U$39,2,FALSE)</f>
        <v>Pending</v>
      </c>
    </row>
    <row r="683" spans="1:19" hidden="1" x14ac:dyDescent="0.25">
      <c r="A683" t="s">
        <v>302</v>
      </c>
      <c r="B683" s="6">
        <v>380</v>
      </c>
      <c r="C683" t="s">
        <v>303</v>
      </c>
      <c r="G683" t="s">
        <v>304</v>
      </c>
      <c r="H683" t="s">
        <v>99</v>
      </c>
      <c r="I683" t="s">
        <v>160</v>
      </c>
      <c r="J683" t="s">
        <v>49</v>
      </c>
      <c r="L683" t="s">
        <v>49</v>
      </c>
      <c r="M683" t="s">
        <v>1776</v>
      </c>
      <c r="N683" t="s">
        <v>1776</v>
      </c>
      <c r="O683" t="s">
        <v>189</v>
      </c>
      <c r="P683" t="s">
        <v>196</v>
      </c>
      <c r="R683" t="str">
        <f>VLOOKUP(B683,Sheet1!$S$2:$U$39,3,FALSE)</f>
        <v>CSCI-202008-0038</v>
      </c>
      <c r="S683" t="str">
        <f>VLOOKUP(B683,Sheet1!$S$2:$U$39,2,FALSE)</f>
        <v>Pending</v>
      </c>
    </row>
    <row r="684" spans="1:19" hidden="1" x14ac:dyDescent="0.25">
      <c r="A684" t="s">
        <v>306</v>
      </c>
      <c r="B684" s="6">
        <v>380</v>
      </c>
      <c r="C684" t="s">
        <v>206</v>
      </c>
      <c r="G684" t="s">
        <v>307</v>
      </c>
      <c r="H684" t="s">
        <v>99</v>
      </c>
      <c r="I684" t="s">
        <v>160</v>
      </c>
      <c r="J684" t="s">
        <v>49</v>
      </c>
      <c r="L684" t="s">
        <v>49</v>
      </c>
      <c r="M684" t="s">
        <v>1776</v>
      </c>
      <c r="N684" t="s">
        <v>1776</v>
      </c>
      <c r="O684" t="s">
        <v>189</v>
      </c>
      <c r="P684" t="s">
        <v>196</v>
      </c>
      <c r="R684" t="str">
        <f>VLOOKUP(B684,Sheet1!$S$2:$U$39,3,FALSE)</f>
        <v>CSCI-202008-0038</v>
      </c>
      <c r="S684" t="str">
        <f>VLOOKUP(B684,Sheet1!$S$2:$U$39,2,FALSE)</f>
        <v>Pending</v>
      </c>
    </row>
    <row r="685" spans="1:19" hidden="1" x14ac:dyDescent="0.25">
      <c r="A685" t="s">
        <v>309</v>
      </c>
      <c r="B685" s="6">
        <v>380</v>
      </c>
      <c r="C685" t="s">
        <v>190</v>
      </c>
      <c r="G685" t="s">
        <v>310</v>
      </c>
      <c r="H685" t="s">
        <v>99</v>
      </c>
      <c r="I685" t="s">
        <v>160</v>
      </c>
      <c r="J685" t="s">
        <v>49</v>
      </c>
      <c r="L685" t="s">
        <v>49</v>
      </c>
      <c r="M685" t="s">
        <v>1776</v>
      </c>
      <c r="N685" t="s">
        <v>1776</v>
      </c>
      <c r="O685" t="s">
        <v>189</v>
      </c>
      <c r="P685" t="s">
        <v>196</v>
      </c>
      <c r="R685" t="str">
        <f>VLOOKUP(B685,Sheet1!$S$2:$U$39,3,FALSE)</f>
        <v>CSCI-202008-0038</v>
      </c>
      <c r="S685" t="str">
        <f>VLOOKUP(B685,Sheet1!$S$2:$U$39,2,FALSE)</f>
        <v>Pending</v>
      </c>
    </row>
    <row r="686" spans="1:19" hidden="1" x14ac:dyDescent="0.25">
      <c r="A686" t="s">
        <v>312</v>
      </c>
      <c r="B686" s="6">
        <v>380</v>
      </c>
      <c r="C686" t="s">
        <v>190</v>
      </c>
      <c r="G686" t="s">
        <v>313</v>
      </c>
      <c r="H686" t="s">
        <v>99</v>
      </c>
      <c r="I686" t="s">
        <v>160</v>
      </c>
      <c r="J686" t="s">
        <v>49</v>
      </c>
      <c r="L686" t="s">
        <v>49</v>
      </c>
      <c r="M686" t="s">
        <v>1777</v>
      </c>
      <c r="N686" t="s">
        <v>1777</v>
      </c>
      <c r="O686" t="s">
        <v>189</v>
      </c>
      <c r="P686" t="s">
        <v>196</v>
      </c>
      <c r="R686" t="str">
        <f>VLOOKUP(B686,Sheet1!$S$2:$U$39,3,FALSE)</f>
        <v>CSCI-202008-0038</v>
      </c>
      <c r="S686" t="str">
        <f>VLOOKUP(B686,Sheet1!$S$2:$U$39,2,FALSE)</f>
        <v>Pending</v>
      </c>
    </row>
    <row r="687" spans="1:19" hidden="1" x14ac:dyDescent="0.25">
      <c r="A687" t="s">
        <v>1778</v>
      </c>
      <c r="B687" s="6">
        <v>381</v>
      </c>
      <c r="C687" t="s">
        <v>190</v>
      </c>
      <c r="D687" t="s">
        <v>127</v>
      </c>
      <c r="G687" t="s">
        <v>280</v>
      </c>
      <c r="H687" t="s">
        <v>102</v>
      </c>
      <c r="M687" t="s">
        <v>1779</v>
      </c>
      <c r="N687" t="s">
        <v>1779</v>
      </c>
      <c r="O687" t="s">
        <v>189</v>
      </c>
      <c r="P687" t="s">
        <v>722</v>
      </c>
      <c r="Q687" t="s">
        <v>107</v>
      </c>
      <c r="R687" t="e">
        <f>VLOOKUP(B687,Sheet1!$S$2:$U$39,3,FALSE)</f>
        <v>#N/A</v>
      </c>
    </row>
    <row r="688" spans="1:19" hidden="1" x14ac:dyDescent="0.25">
      <c r="A688" t="s">
        <v>1780</v>
      </c>
      <c r="B688" s="6">
        <v>382</v>
      </c>
      <c r="C688" t="s">
        <v>208</v>
      </c>
      <c r="D688" t="s">
        <v>641</v>
      </c>
      <c r="G688" t="s">
        <v>642</v>
      </c>
      <c r="H688" t="s">
        <v>102</v>
      </c>
      <c r="M688" t="s">
        <v>1781</v>
      </c>
      <c r="N688" t="s">
        <v>1781</v>
      </c>
      <c r="O688" t="s">
        <v>189</v>
      </c>
      <c r="P688" t="s">
        <v>369</v>
      </c>
      <c r="R688" t="e">
        <f>VLOOKUP(B688,Sheet1!$S$2:$U$39,3,FALSE)</f>
        <v>#N/A</v>
      </c>
    </row>
    <row r="689" spans="1:18" hidden="1" x14ac:dyDescent="0.25">
      <c r="A689" t="s">
        <v>1782</v>
      </c>
      <c r="B689" s="6">
        <v>383</v>
      </c>
      <c r="C689" t="s">
        <v>210</v>
      </c>
      <c r="G689" t="s">
        <v>1721</v>
      </c>
      <c r="H689" t="s">
        <v>99</v>
      </c>
      <c r="I689" t="s">
        <v>1722</v>
      </c>
      <c r="J689" t="s">
        <v>76</v>
      </c>
      <c r="L689" t="s">
        <v>76</v>
      </c>
      <c r="M689" t="s">
        <v>1783</v>
      </c>
      <c r="N689" t="s">
        <v>1783</v>
      </c>
      <c r="O689" t="s">
        <v>189</v>
      </c>
      <c r="P689" t="s">
        <v>369</v>
      </c>
      <c r="R689" t="e">
        <f>VLOOKUP(B689,Sheet1!$S$2:$U$39,3,FALSE)</f>
        <v>#N/A</v>
      </c>
    </row>
    <row r="690" spans="1:18" hidden="1" x14ac:dyDescent="0.25">
      <c r="A690" t="s">
        <v>1784</v>
      </c>
      <c r="B690" s="6">
        <v>384</v>
      </c>
      <c r="C690" t="s">
        <v>210</v>
      </c>
      <c r="G690" t="s">
        <v>1785</v>
      </c>
      <c r="H690" t="s">
        <v>99</v>
      </c>
      <c r="I690" t="s">
        <v>1722</v>
      </c>
      <c r="J690" t="s">
        <v>76</v>
      </c>
      <c r="L690" t="s">
        <v>76</v>
      </c>
      <c r="M690" t="s">
        <v>1786</v>
      </c>
      <c r="N690" t="s">
        <v>1786</v>
      </c>
      <c r="O690" t="s">
        <v>189</v>
      </c>
      <c r="P690" t="s">
        <v>369</v>
      </c>
      <c r="R690" t="e">
        <f>VLOOKUP(B690,Sheet1!$S$2:$U$39,3,FALSE)</f>
        <v>#N/A</v>
      </c>
    </row>
    <row r="691" spans="1:18" hidden="1" x14ac:dyDescent="0.25">
      <c r="A691" t="s">
        <v>1787</v>
      </c>
      <c r="B691" s="6">
        <v>385</v>
      </c>
      <c r="C691" t="s">
        <v>190</v>
      </c>
      <c r="D691" t="s">
        <v>127</v>
      </c>
      <c r="G691" t="s">
        <v>1788</v>
      </c>
      <c r="M691" t="s">
        <v>1789</v>
      </c>
      <c r="N691" t="s">
        <v>1789</v>
      </c>
      <c r="Q691" t="s">
        <v>107</v>
      </c>
      <c r="R691" t="e">
        <f>VLOOKUP(B691,Sheet1!$S$2:$U$39,3,FALSE)</f>
        <v>#N/A</v>
      </c>
    </row>
    <row r="692" spans="1:18" hidden="1" x14ac:dyDescent="0.25">
      <c r="A692" t="s">
        <v>1790</v>
      </c>
      <c r="B692" s="6">
        <v>386</v>
      </c>
      <c r="D692" t="s">
        <v>133</v>
      </c>
      <c r="E692" t="s">
        <v>942</v>
      </c>
      <c r="F692" t="s">
        <v>943</v>
      </c>
      <c r="G692" t="s">
        <v>1791</v>
      </c>
      <c r="H692" t="s">
        <v>99</v>
      </c>
      <c r="I692" t="s">
        <v>945</v>
      </c>
      <c r="J692" t="s">
        <v>408</v>
      </c>
      <c r="L692" t="s">
        <v>409</v>
      </c>
      <c r="M692" t="s">
        <v>1792</v>
      </c>
      <c r="N692" t="s">
        <v>1792</v>
      </c>
      <c r="O692" t="s">
        <v>189</v>
      </c>
      <c r="P692" t="s">
        <v>369</v>
      </c>
      <c r="Q692" t="s">
        <v>107</v>
      </c>
      <c r="R692" t="e">
        <f>VLOOKUP(B692,Sheet1!$S$2:$U$39,3,FALSE)</f>
        <v>#N/A</v>
      </c>
    </row>
    <row r="693" spans="1:18" hidden="1" x14ac:dyDescent="0.25">
      <c r="A693" t="s">
        <v>1793</v>
      </c>
      <c r="B693" s="6">
        <v>386</v>
      </c>
      <c r="D693" t="s">
        <v>133</v>
      </c>
      <c r="E693" t="s">
        <v>942</v>
      </c>
      <c r="F693" t="s">
        <v>943</v>
      </c>
      <c r="G693" t="s">
        <v>1794</v>
      </c>
      <c r="H693" t="s">
        <v>99</v>
      </c>
      <c r="I693" t="s">
        <v>945</v>
      </c>
      <c r="J693" t="s">
        <v>408</v>
      </c>
      <c r="L693" t="s">
        <v>409</v>
      </c>
      <c r="M693" t="s">
        <v>1795</v>
      </c>
      <c r="N693" t="s">
        <v>1795</v>
      </c>
      <c r="O693" t="s">
        <v>189</v>
      </c>
      <c r="P693" t="s">
        <v>369</v>
      </c>
      <c r="Q693" t="s">
        <v>107</v>
      </c>
      <c r="R693" t="e">
        <f>VLOOKUP(B693,Sheet1!$S$2:$U$39,3,FALSE)</f>
        <v>#N/A</v>
      </c>
    </row>
    <row r="694" spans="1:18" hidden="1" x14ac:dyDescent="0.25">
      <c r="A694" t="s">
        <v>1796</v>
      </c>
      <c r="B694" s="6">
        <v>387</v>
      </c>
      <c r="D694" t="s">
        <v>133</v>
      </c>
      <c r="E694" t="s">
        <v>942</v>
      </c>
      <c r="F694" t="s">
        <v>943</v>
      </c>
      <c r="G694" t="s">
        <v>1052</v>
      </c>
      <c r="H694" t="s">
        <v>99</v>
      </c>
      <c r="I694" t="s">
        <v>945</v>
      </c>
      <c r="J694" t="s">
        <v>408</v>
      </c>
      <c r="L694" t="s">
        <v>409</v>
      </c>
      <c r="M694" t="s">
        <v>1797</v>
      </c>
      <c r="N694" t="s">
        <v>1797</v>
      </c>
      <c r="O694" t="s">
        <v>189</v>
      </c>
      <c r="P694" t="s">
        <v>369</v>
      </c>
      <c r="Q694" t="s">
        <v>107</v>
      </c>
      <c r="R694" t="e">
        <f>VLOOKUP(B694,Sheet1!$S$2:$U$39,3,FALSE)</f>
        <v>#N/A</v>
      </c>
    </row>
    <row r="695" spans="1:18" hidden="1" x14ac:dyDescent="0.25">
      <c r="A695" t="s">
        <v>1798</v>
      </c>
      <c r="B695" s="6">
        <v>387</v>
      </c>
      <c r="D695" t="s">
        <v>133</v>
      </c>
      <c r="E695" t="s">
        <v>1799</v>
      </c>
      <c r="F695" t="s">
        <v>1800</v>
      </c>
      <c r="G695" t="s">
        <v>1801</v>
      </c>
      <c r="H695" t="s">
        <v>99</v>
      </c>
      <c r="I695" t="s">
        <v>1802</v>
      </c>
      <c r="J695" t="s">
        <v>408</v>
      </c>
      <c r="L695" t="s">
        <v>409</v>
      </c>
      <c r="M695" t="s">
        <v>1797</v>
      </c>
      <c r="N695" t="s">
        <v>1797</v>
      </c>
      <c r="O695" t="s">
        <v>189</v>
      </c>
      <c r="P695" t="s">
        <v>369</v>
      </c>
      <c r="Q695" t="s">
        <v>107</v>
      </c>
      <c r="R695" t="e">
        <f>VLOOKUP(B695,Sheet1!$S$2:$U$39,3,FALSE)</f>
        <v>#N/A</v>
      </c>
    </row>
    <row r="696" spans="1:18" hidden="1" x14ac:dyDescent="0.25">
      <c r="A696" t="s">
        <v>1803</v>
      </c>
      <c r="B696" s="6">
        <v>388</v>
      </c>
      <c r="D696" t="s">
        <v>133</v>
      </c>
      <c r="E696" t="s">
        <v>1804</v>
      </c>
      <c r="F696" t="s">
        <v>1805</v>
      </c>
      <c r="G696" t="s">
        <v>1806</v>
      </c>
      <c r="H696" t="s">
        <v>99</v>
      </c>
      <c r="I696" t="s">
        <v>1807</v>
      </c>
      <c r="J696" t="s">
        <v>408</v>
      </c>
      <c r="L696" t="s">
        <v>409</v>
      </c>
      <c r="M696" t="s">
        <v>1808</v>
      </c>
      <c r="N696" t="s">
        <v>1808</v>
      </c>
      <c r="O696" t="s">
        <v>189</v>
      </c>
      <c r="P696" t="s">
        <v>369</v>
      </c>
      <c r="Q696" t="s">
        <v>107</v>
      </c>
      <c r="R696" t="e">
        <f>VLOOKUP(B696,Sheet1!$S$2:$U$39,3,FALSE)</f>
        <v>#N/A</v>
      </c>
    </row>
  </sheetData>
  <autoFilter ref="A1:AK696">
    <filterColumn colId="17">
      <filters>
        <filter val="CSCI-202008-0001"/>
        <filter val="CSCI-202008-0002"/>
        <filter val="CSCI-202008-0003"/>
        <filter val="CSCI-202008-0004"/>
        <filter val="CSCI-202008-0005"/>
        <filter val="CSCI-202008-0006"/>
        <filter val="CSCI-202008-0007"/>
        <filter val="CSCI-202008-0008"/>
        <filter val="CSCI-202008-0009"/>
        <filter val="CSCI-202008-0010"/>
        <filter val="CSCI-202008-0011"/>
        <filter val="CSCI-202008-0012"/>
        <filter val="CSCI-202008-0013"/>
        <filter val="CSCI-202008-0014"/>
        <filter val="CSCI-202008-0015"/>
        <filter val="CSCI-202008-0016"/>
        <filter val="CSCI-202008-0017"/>
        <filter val="CSCI-202008-0018"/>
        <filter val="CSCI-202008-0019"/>
        <filter val="CSCI-202008-0020"/>
        <filter val="CSCI-202008-0021"/>
        <filter val="CSCI-202008-0022"/>
        <filter val="CSCI-202008-0023"/>
        <filter val="CSCI-202008-0024"/>
        <filter val="CSCI-202008-0025"/>
        <filter val="CSCI-202008-0026"/>
        <filter val="CSCI-202008-0027"/>
        <filter val="CSCI-202008-0028"/>
        <filter val="CSCI-202008-0029"/>
        <filter val="CSCI-202008-0032"/>
        <filter val="CSCI-202008-0033"/>
        <filter val="CSCI-202008-0034"/>
        <filter val="CSCI-202008-0035"/>
        <filter val="CSCI-202008-0037"/>
        <filter val="CSCI-202008-0038"/>
      </filters>
    </filterColumn>
    <filterColumn colId="18">
      <filters>
        <filter val="Cancelled"/>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Incident</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Renz Cabato</dc:creator>
  <cp:lastModifiedBy>Renz Cabato</cp:lastModifiedBy>
  <dcterms:created xsi:type="dcterms:W3CDTF">2020-08-12T09:38:59Z</dcterms:created>
  <dcterms:modified xsi:type="dcterms:W3CDTF">2020-08-12T15:23:11Z</dcterms:modified>
</cp:coreProperties>
</file>