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renz_calub_dlsu_edu_ph/Documents/METROBANK/Research Department/Data portal/RBAD Database Inventory/"/>
    </mc:Choice>
  </mc:AlternateContent>
  <xr:revisionPtr revIDLastSave="1" documentId="13_ncr:1_{99F25F4A-5749-B145-AABE-89E6183E87E0}" xr6:coauthVersionLast="47" xr6:coauthVersionMax="47" xr10:uidLastSave="{6F4598D0-9DFD-AC46-AFAA-527CC97DDECE}"/>
  <bookViews>
    <workbookView xWindow="1200" yWindow="1500" windowWidth="27180" windowHeight="15520" xr2:uid="{3D6EFA35-98B5-DF4D-8929-2E19FCDAFC2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2" i="1"/>
  <c r="CA3" i="1"/>
  <c r="CB3" i="1"/>
  <c r="CA4" i="1"/>
  <c r="CB4" i="1"/>
  <c r="CA5" i="1"/>
  <c r="CB5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4" i="1"/>
  <c r="CB14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A33" i="1"/>
  <c r="CB33" i="1"/>
  <c r="CA34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B2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" i="1"/>
  <c r="BU2" i="1"/>
  <c r="BV2" i="1"/>
  <c r="BW2" i="1"/>
  <c r="BX2" i="1"/>
  <c r="BY2" i="1"/>
  <c r="BT2" i="1"/>
  <c r="BT3" i="1"/>
  <c r="BU3" i="1"/>
  <c r="BV3" i="1"/>
  <c r="BW3" i="1"/>
  <c r="BX3" i="1"/>
  <c r="BY3" i="1"/>
  <c r="BT4" i="1"/>
  <c r="BU4" i="1"/>
  <c r="BV4" i="1"/>
  <c r="BW4" i="1"/>
  <c r="BX4" i="1"/>
  <c r="BY4" i="1"/>
  <c r="BT5" i="1"/>
  <c r="BU5" i="1"/>
  <c r="BV5" i="1"/>
  <c r="BW5" i="1"/>
  <c r="BX5" i="1"/>
  <c r="BY5" i="1"/>
  <c r="BT6" i="1"/>
  <c r="BU6" i="1"/>
  <c r="BV6" i="1"/>
  <c r="BW6" i="1"/>
  <c r="BX6" i="1"/>
  <c r="BY6" i="1"/>
  <c r="BT7" i="1"/>
  <c r="BU7" i="1"/>
  <c r="BV7" i="1"/>
  <c r="BW7" i="1"/>
  <c r="BX7" i="1"/>
  <c r="BY7" i="1"/>
  <c r="BT8" i="1"/>
  <c r="BU8" i="1"/>
  <c r="BV8" i="1"/>
  <c r="BW8" i="1"/>
  <c r="BX8" i="1"/>
  <c r="BY8" i="1"/>
  <c r="BT9" i="1"/>
  <c r="BU9" i="1"/>
  <c r="BV9" i="1"/>
  <c r="BW9" i="1"/>
  <c r="BX9" i="1"/>
  <c r="BY9" i="1"/>
  <c r="BT10" i="1"/>
  <c r="BU10" i="1"/>
  <c r="BV10" i="1"/>
  <c r="BW10" i="1"/>
  <c r="BX10" i="1"/>
  <c r="BY10" i="1"/>
  <c r="BT11" i="1"/>
  <c r="BU11" i="1"/>
  <c r="BV11" i="1"/>
  <c r="BW11" i="1"/>
  <c r="BX11" i="1"/>
  <c r="BY11" i="1"/>
  <c r="BT12" i="1"/>
  <c r="BU12" i="1"/>
  <c r="BV12" i="1"/>
  <c r="BW12" i="1"/>
  <c r="BX12" i="1"/>
  <c r="BY12" i="1"/>
  <c r="BT13" i="1"/>
  <c r="BU13" i="1"/>
  <c r="BV13" i="1"/>
  <c r="BW13" i="1"/>
  <c r="BX13" i="1"/>
  <c r="BY13" i="1"/>
  <c r="BT14" i="1"/>
  <c r="BU14" i="1"/>
  <c r="BV14" i="1"/>
  <c r="BW14" i="1"/>
  <c r="BX14" i="1"/>
  <c r="BY14" i="1"/>
  <c r="BT15" i="1"/>
  <c r="BU15" i="1"/>
  <c r="BV15" i="1"/>
  <c r="BW15" i="1"/>
  <c r="BX15" i="1"/>
  <c r="BY15" i="1"/>
  <c r="BT16" i="1"/>
  <c r="BU16" i="1"/>
  <c r="BV16" i="1"/>
  <c r="BW16" i="1"/>
  <c r="BX16" i="1"/>
  <c r="BY16" i="1"/>
  <c r="BT17" i="1"/>
  <c r="BU17" i="1"/>
  <c r="BV17" i="1"/>
  <c r="BW17" i="1"/>
  <c r="BX17" i="1"/>
  <c r="BY17" i="1"/>
  <c r="BT18" i="1"/>
  <c r="BU18" i="1"/>
  <c r="BV18" i="1"/>
  <c r="BW18" i="1"/>
  <c r="BX18" i="1"/>
  <c r="BY18" i="1"/>
  <c r="BT19" i="1"/>
  <c r="BU19" i="1"/>
  <c r="BV19" i="1"/>
  <c r="BW19" i="1"/>
  <c r="BX19" i="1"/>
  <c r="BY19" i="1"/>
  <c r="BT20" i="1"/>
  <c r="BU20" i="1"/>
  <c r="BV20" i="1"/>
  <c r="BW20" i="1"/>
  <c r="BX20" i="1"/>
  <c r="BY20" i="1"/>
  <c r="BT21" i="1"/>
  <c r="BU21" i="1"/>
  <c r="BV21" i="1"/>
  <c r="BW21" i="1"/>
  <c r="BX21" i="1"/>
  <c r="BY21" i="1"/>
  <c r="BT22" i="1"/>
  <c r="BU22" i="1"/>
  <c r="BV22" i="1"/>
  <c r="BW22" i="1"/>
  <c r="BX22" i="1"/>
  <c r="BY22" i="1"/>
  <c r="BT23" i="1"/>
  <c r="BU23" i="1"/>
  <c r="BV23" i="1"/>
  <c r="BW23" i="1"/>
  <c r="BX23" i="1"/>
  <c r="BY23" i="1"/>
  <c r="BT24" i="1"/>
  <c r="BU24" i="1"/>
  <c r="BV24" i="1"/>
  <c r="BW24" i="1"/>
  <c r="BX24" i="1"/>
  <c r="BY24" i="1"/>
  <c r="BT25" i="1"/>
  <c r="BU25" i="1"/>
  <c r="BV25" i="1"/>
  <c r="BW25" i="1"/>
  <c r="BX25" i="1"/>
  <c r="BY25" i="1"/>
  <c r="BT26" i="1"/>
  <c r="BU26" i="1"/>
  <c r="BV26" i="1"/>
  <c r="BW26" i="1"/>
  <c r="BX26" i="1"/>
  <c r="BY26" i="1"/>
  <c r="BT27" i="1"/>
  <c r="BU27" i="1"/>
  <c r="BV27" i="1"/>
  <c r="BW27" i="1"/>
  <c r="BX27" i="1"/>
  <c r="BY27" i="1"/>
  <c r="BT28" i="1"/>
  <c r="BU28" i="1"/>
  <c r="BV28" i="1"/>
  <c r="BW28" i="1"/>
  <c r="BX28" i="1"/>
  <c r="BY28" i="1"/>
  <c r="BT29" i="1"/>
  <c r="BU29" i="1"/>
  <c r="BV29" i="1"/>
  <c r="BW29" i="1"/>
  <c r="BX29" i="1"/>
  <c r="BY29" i="1"/>
  <c r="BT30" i="1"/>
  <c r="BU30" i="1"/>
  <c r="BV30" i="1"/>
  <c r="BW30" i="1"/>
  <c r="BX30" i="1"/>
  <c r="BY30" i="1"/>
  <c r="BT31" i="1"/>
  <c r="BU31" i="1"/>
  <c r="BV31" i="1"/>
  <c r="BW31" i="1"/>
  <c r="BX31" i="1"/>
  <c r="BY31" i="1"/>
  <c r="BT32" i="1"/>
  <c r="BU32" i="1"/>
  <c r="BV32" i="1"/>
  <c r="BW32" i="1"/>
  <c r="BX32" i="1"/>
  <c r="BY32" i="1"/>
  <c r="BT33" i="1"/>
  <c r="BU33" i="1"/>
  <c r="BV33" i="1"/>
  <c r="BW33" i="1"/>
  <c r="BX33" i="1"/>
  <c r="BY33" i="1"/>
  <c r="BT34" i="1"/>
  <c r="BU34" i="1"/>
  <c r="BV34" i="1"/>
  <c r="BW34" i="1"/>
  <c r="BX34" i="1"/>
  <c r="BY34" i="1"/>
  <c r="BT35" i="1"/>
  <c r="BU35" i="1"/>
  <c r="BV35" i="1"/>
  <c r="BW35" i="1"/>
  <c r="BX35" i="1"/>
  <c r="BY35" i="1"/>
  <c r="BT36" i="1"/>
  <c r="BU36" i="1"/>
  <c r="BV36" i="1"/>
  <c r="BW36" i="1"/>
  <c r="BX36" i="1"/>
  <c r="BY36" i="1"/>
  <c r="BT37" i="1"/>
  <c r="BU37" i="1"/>
  <c r="BV37" i="1"/>
  <c r="BW37" i="1"/>
  <c r="BX37" i="1"/>
  <c r="BY37" i="1"/>
  <c r="BT38" i="1"/>
  <c r="BU38" i="1"/>
  <c r="BV38" i="1"/>
  <c r="BW38" i="1"/>
  <c r="BX38" i="1"/>
  <c r="BY38" i="1"/>
  <c r="BT39" i="1"/>
  <c r="BU39" i="1"/>
  <c r="BV39" i="1"/>
  <c r="BW39" i="1"/>
  <c r="BX39" i="1"/>
  <c r="BY39" i="1"/>
  <c r="BT40" i="1"/>
  <c r="BU40" i="1"/>
  <c r="BV40" i="1"/>
  <c r="BW40" i="1"/>
  <c r="BX40" i="1"/>
  <c r="BY40" i="1"/>
  <c r="BT41" i="1"/>
  <c r="BU41" i="1"/>
  <c r="BV41" i="1"/>
  <c r="BW41" i="1"/>
  <c r="BX41" i="1"/>
  <c r="BY41" i="1"/>
  <c r="BT42" i="1"/>
  <c r="BU42" i="1"/>
  <c r="BV42" i="1"/>
  <c r="BW42" i="1"/>
  <c r="BX42" i="1"/>
  <c r="BY42" i="1"/>
  <c r="BT43" i="1"/>
  <c r="BU43" i="1"/>
  <c r="BV43" i="1"/>
  <c r="BW43" i="1"/>
  <c r="BX43" i="1"/>
  <c r="BY43" i="1"/>
  <c r="BT44" i="1"/>
  <c r="BU44" i="1"/>
  <c r="BV44" i="1"/>
  <c r="BW44" i="1"/>
  <c r="BX44" i="1"/>
  <c r="BY44" i="1"/>
  <c r="BQ3" i="1"/>
  <c r="BR3" i="1"/>
  <c r="BS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2" i="1"/>
  <c r="BR2" i="1"/>
  <c r="BS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B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C2" i="1"/>
  <c r="AB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AA2" i="1"/>
  <c r="Z2" i="1"/>
  <c r="Y2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X2" i="1"/>
  <c r="W2" i="1"/>
  <c r="V2" i="1"/>
  <c r="U2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<sst xmlns="http://schemas.openxmlformats.org/spreadsheetml/2006/main" count="82" uniqueCount="82">
  <si>
    <t>PERIOD</t>
  </si>
  <si>
    <t>Year</t>
  </si>
  <si>
    <t>GDP Household Final Consumption Expenditure (current prices)</t>
  </si>
  <si>
    <t>GDP Government Final Consumption Expenditure (current prices)</t>
  </si>
  <si>
    <t>GDP Gross Capital Formation (current prices)</t>
  </si>
  <si>
    <t>GDP Exports of Goods and Services (current prices)</t>
  </si>
  <si>
    <t>GDP Imports of Goods and Non-Factor Services (current prices)</t>
  </si>
  <si>
    <t>GDP Statistical Discrepancy (current prices)</t>
  </si>
  <si>
    <t>Gross Domestic Product by expenditure (current prices)</t>
  </si>
  <si>
    <t>GDP Household Final Consumption Expenditure (constant 2018 prices)</t>
  </si>
  <si>
    <t>GDP Government Final Consumption Expenditure (constant 2018 prices)</t>
  </si>
  <si>
    <t>GDP Gross Capital Formation (constant 2018 prices)</t>
  </si>
  <si>
    <t>GDP Exports of Goods and Services (constant 2018 prices)</t>
  </si>
  <si>
    <t>GDP Imports of Goods and Non-Factor Services (constant 2018 prices)</t>
  </si>
  <si>
    <t>GDP Statistical Discrepancy (constant 2018 prices)</t>
  </si>
  <si>
    <t>Gross Domestic Product (constant 2018 prices)</t>
  </si>
  <si>
    <t>GDP Agriculture, Forestry, and Fishing (current prices)</t>
  </si>
  <si>
    <t>GDP Industry (current prices)</t>
  </si>
  <si>
    <t>GDP Services (current prices)</t>
  </si>
  <si>
    <t>Gross Domestic Product by industrial origin (current prices)</t>
  </si>
  <si>
    <t>GDP Agriculture, Forestry, and Fishing (constant 2018 prices)</t>
  </si>
  <si>
    <t>GDP Industry (constant 2018 prices)</t>
  </si>
  <si>
    <t>GDP Services (constant 2018 prices)</t>
  </si>
  <si>
    <t>Gross Domestic Product by industrial origin (constant 2018 prices)</t>
  </si>
  <si>
    <t>Labor force participation rate</t>
  </si>
  <si>
    <t>Employment rate</t>
  </si>
  <si>
    <t>Unemployment rate</t>
  </si>
  <si>
    <t>Balance of payments</t>
  </si>
  <si>
    <t>Balance of payments, YTD</t>
  </si>
  <si>
    <t>CPI (2012=100), all items</t>
  </si>
  <si>
    <t>CPI (2012=100), Food and Non-Alcoholic Beverages</t>
  </si>
  <si>
    <t>CPI (2012=100), Alcoholic Beverages and Tobacco</t>
  </si>
  <si>
    <t>CPI (2012=100), Clothing and Footwear</t>
  </si>
  <si>
    <t>CPI (2012=100), Housing, Water, Electricity,  Gas, and other Fuels</t>
  </si>
  <si>
    <t>CPI (2012=100), Furnishing, Household Equipment and Routine Maintenance of the House</t>
  </si>
  <si>
    <t>CPI (2012=100), Health</t>
  </si>
  <si>
    <t>CPI (2012=100), Transport</t>
  </si>
  <si>
    <t>CPI (2012=100), Communication</t>
  </si>
  <si>
    <t>CPI (2012=100), Recreation and Culture</t>
  </si>
  <si>
    <t>CPI (2012=100), Education</t>
  </si>
  <si>
    <t>CPI (2012=100), Restaurants and Miscellaneous Goods and Services</t>
  </si>
  <si>
    <t>Inflation rate (2012=100), all items</t>
  </si>
  <si>
    <t>Inflation rate (2012=100), Food and Non-Alcoholic Beverages</t>
  </si>
  <si>
    <t>Inflation rate (2012=100), Alcoholic Beverages and Tobacco</t>
  </si>
  <si>
    <t>Inflation rate (2012=100), Clothing and Footwear</t>
  </si>
  <si>
    <t>Inflation rate (2012=100), Housing, Water, Electricity,  Gas, and other Fuels</t>
  </si>
  <si>
    <t>Inflation rate (2012=100), Furnishing, Household Equipment and Routine Maintenance of the House</t>
  </si>
  <si>
    <t>Inflation rate (2012=100), Health</t>
  </si>
  <si>
    <t>Inflation rate (2012=100), Transport</t>
  </si>
  <si>
    <t>Inflation rate (2012=100), Communication</t>
  </si>
  <si>
    <t>Inflation rate (2012=100), Recreation and Culture</t>
  </si>
  <si>
    <t>Inflation rate (2012=100), Education</t>
  </si>
  <si>
    <t>Inflation rate (2012=100), Restaurants and Miscellaneous Goods and Services</t>
  </si>
  <si>
    <t xml:space="preserve">Debt Service Burden (DSB) </t>
  </si>
  <si>
    <t>Export Shipments</t>
  </si>
  <si>
    <t>Exports of Goods, and Receipts from Services &amp; Primary Income</t>
  </si>
  <si>
    <t>Current Account Receipts</t>
  </si>
  <si>
    <t>Gross National Income (GNI)</t>
  </si>
  <si>
    <t>Gross Domestic Product (GDP)</t>
  </si>
  <si>
    <t>External Debt (End-of-Period)</t>
  </si>
  <si>
    <t>Gross International Reserves</t>
  </si>
  <si>
    <t>DSB to Export Shipments</t>
  </si>
  <si>
    <t>DSB to Exports of Goods, and Receipts from Services &amp; Primary Income</t>
  </si>
  <si>
    <t>DSB to Current Account Receipts</t>
  </si>
  <si>
    <t>DSB to GNI</t>
  </si>
  <si>
    <t>DSB to GDP</t>
  </si>
  <si>
    <t>External Debt to GNI</t>
  </si>
  <si>
    <t>External Debt to GDP</t>
  </si>
  <si>
    <t>GIR to Debt Service Burden</t>
  </si>
  <si>
    <t>External debt to GDP ratio, public</t>
  </si>
  <si>
    <t>External debt to GDP ratio, private</t>
  </si>
  <si>
    <t>SDDS: General Government</t>
  </si>
  <si>
    <t>SDDS: Monetary Authorities</t>
  </si>
  <si>
    <t>SDDS: Banks</t>
  </si>
  <si>
    <t>SDDS: Other Sectors</t>
  </si>
  <si>
    <t>SDDS: Direct investment:  Intercompany lending</t>
  </si>
  <si>
    <t>SDDS: Total External Debt</t>
  </si>
  <si>
    <t>Total OFW Remittances</t>
  </si>
  <si>
    <t>FOREX: USD to PHP, average</t>
  </si>
  <si>
    <t>FOREX: USD to PHP, end of period</t>
  </si>
  <si>
    <t>Philippines national government outstanding debt</t>
  </si>
  <si>
    <t>Philippines national government outstanding debt-to-GDP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</si>
</sst>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7" fontId="1" fillId="0" borderId="0" xfId="0" applyNumberFormat="1" applyFont="1"/>
    <xf numFmtId="37" fontId="1" fillId="0" borderId="0" xfId="0" applyNumberFormat="1" applyFont="1" applyAlignment="1">
      <alignment wrapText="1"/>
    </xf>
    <xf numFmtId="37" fontId="1" fillId="0" borderId="0" xfId="0" applyNumberFormat="1" applyFont="1" applyAlignment="1">
      <alignment horizontal="left"/>
    </xf>
    <xf numFmtId="0" fontId="3" fillId="0" borderId="0" xfId="1" applyFont="1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10" xfId="1" xr:uid="{6BBC6D08-375E-1141-A667-2FBD96CAE0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urrent_ex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extdebtsdd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of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pesodolla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Monetary%20and%20Financial%20Sector/ngde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ons2018_ex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urrent_i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ons2018_in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lab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bo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cpi20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extdebtrati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fd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/>
      <sheetData sheetId="1"/>
      <sheetData sheetId="2">
        <row r="1">
          <cell r="A1" t="str">
            <v>date</v>
          </cell>
          <cell r="B1" t="str">
            <v>gdpcurhshld</v>
          </cell>
          <cell r="C1" t="str">
            <v>gdpcurgovt</v>
          </cell>
          <cell r="D1" t="str">
            <v>gdpcurinv</v>
          </cell>
          <cell r="E1" t="str">
            <v>gdpcurexp</v>
          </cell>
          <cell r="F1" t="str">
            <v>gdpcurimp</v>
          </cell>
          <cell r="G1" t="str">
            <v>gdpcurstatdis</v>
          </cell>
          <cell r="H1" t="str">
            <v>gdpcur</v>
          </cell>
        </row>
        <row r="2">
          <cell r="A2">
            <v>1981</v>
          </cell>
          <cell r="B2">
            <v>195682.30637000001</v>
          </cell>
          <cell r="C2">
            <v>26529.831099999999</v>
          </cell>
          <cell r="D2">
            <v>84465.344419999907</v>
          </cell>
          <cell r="E2">
            <v>51690.242409999999</v>
          </cell>
          <cell r="F2">
            <v>61151.918599999997</v>
          </cell>
          <cell r="G2">
            <v>22715.191589999886</v>
          </cell>
          <cell r="H2">
            <v>319930.99728999974</v>
          </cell>
        </row>
        <row r="3">
          <cell r="A3">
            <v>1982</v>
          </cell>
          <cell r="B3">
            <v>223426.5374899999</v>
          </cell>
          <cell r="C3">
            <v>30998.928089999998</v>
          </cell>
          <cell r="D3">
            <v>96187.486420000001</v>
          </cell>
          <cell r="E3">
            <v>49996.948309999992</v>
          </cell>
          <cell r="F3">
            <v>65992.935619999902</v>
          </cell>
          <cell r="G3">
            <v>25822.371599999722</v>
          </cell>
          <cell r="H3">
            <v>360439.33628999966</v>
          </cell>
        </row>
        <row r="4">
          <cell r="A4">
            <v>1983</v>
          </cell>
          <cell r="B4">
            <v>254180.50268000003</v>
          </cell>
          <cell r="C4">
            <v>32637.403160000009</v>
          </cell>
          <cell r="D4">
            <v>118466.13345000001</v>
          </cell>
          <cell r="E4">
            <v>61726.604109999993</v>
          </cell>
          <cell r="F4">
            <v>82253.223029999906</v>
          </cell>
          <cell r="G4">
            <v>34849.659949999608</v>
          </cell>
          <cell r="H4">
            <v>419607.08031999972</v>
          </cell>
        </row>
        <row r="5">
          <cell r="A5">
            <v>1984</v>
          </cell>
          <cell r="B5">
            <v>396365.61365999986</v>
          </cell>
          <cell r="C5">
            <v>40274.394969999979</v>
          </cell>
          <cell r="D5">
            <v>118321.62920999998</v>
          </cell>
          <cell r="E5">
            <v>101086.8938199999</v>
          </cell>
          <cell r="F5">
            <v>106689.69029</v>
          </cell>
          <cell r="G5">
            <v>47289.095310000208</v>
          </cell>
          <cell r="H5">
            <v>596647.93667999993</v>
          </cell>
        </row>
        <row r="6">
          <cell r="A6">
            <v>1985</v>
          </cell>
          <cell r="B6">
            <v>466465.48916999996</v>
          </cell>
          <cell r="C6">
            <v>48145.818830000004</v>
          </cell>
          <cell r="D6">
            <v>92154.527730000002</v>
          </cell>
          <cell r="E6">
            <v>110735.77743999999</v>
          </cell>
          <cell r="F6">
            <v>102905.06279000011</v>
          </cell>
          <cell r="G6">
            <v>35943.78292999987</v>
          </cell>
          <cell r="H6">
            <v>650540.33330999978</v>
          </cell>
        </row>
        <row r="7">
          <cell r="A7">
            <v>1986</v>
          </cell>
          <cell r="B7">
            <v>493130.83027999999</v>
          </cell>
          <cell r="C7">
            <v>53622.174449999999</v>
          </cell>
          <cell r="D7">
            <v>104290.70217</v>
          </cell>
          <cell r="E7">
            <v>128635.83655000001</v>
          </cell>
          <cell r="F7">
            <v>112061.14604999989</v>
          </cell>
          <cell r="G7">
            <v>25234.036579999578</v>
          </cell>
          <cell r="H7">
            <v>692852.43397999974</v>
          </cell>
        </row>
        <row r="8">
          <cell r="A8">
            <v>1987</v>
          </cell>
          <cell r="B8">
            <v>531395.19925999991</v>
          </cell>
          <cell r="C8">
            <v>63043.010930000099</v>
          </cell>
          <cell r="D8">
            <v>133382.00309000001</v>
          </cell>
          <cell r="E8">
            <v>144120.19146000012</v>
          </cell>
          <cell r="F8">
            <v>146252.55776999998</v>
          </cell>
          <cell r="G8">
            <v>51595.209689999436</v>
          </cell>
          <cell r="H8">
            <v>777283.05665999954</v>
          </cell>
        </row>
        <row r="9">
          <cell r="A9">
            <v>1988</v>
          </cell>
          <cell r="B9">
            <v>615708.89196000097</v>
          </cell>
          <cell r="C9">
            <v>79385.299319999991</v>
          </cell>
          <cell r="D9">
            <v>166585.76485000009</v>
          </cell>
          <cell r="E9">
            <v>182050.23524999997</v>
          </cell>
          <cell r="F9">
            <v>175905.09946999999</v>
          </cell>
          <cell r="G9">
            <v>42455.044019999012</v>
          </cell>
          <cell r="H9">
            <v>910280.13593000011</v>
          </cell>
        </row>
        <row r="10">
          <cell r="A10">
            <v>1989</v>
          </cell>
          <cell r="B10">
            <v>710148.60346000001</v>
          </cell>
          <cell r="C10">
            <v>96267.226459999991</v>
          </cell>
          <cell r="D10">
            <v>221552.11027</v>
          </cell>
          <cell r="E10">
            <v>208162.76556000009</v>
          </cell>
          <cell r="F10">
            <v>227177.44524000009</v>
          </cell>
          <cell r="G10">
            <v>45575.259969999694</v>
          </cell>
          <cell r="H10">
            <v>1054528.5204799997</v>
          </cell>
        </row>
        <row r="11">
          <cell r="A11">
            <v>1990</v>
          </cell>
          <cell r="B11">
            <v>833567.80157000094</v>
          </cell>
          <cell r="C11">
            <v>118051.21467</v>
          </cell>
          <cell r="D11">
            <v>286485.80512999999</v>
          </cell>
          <cell r="E11">
            <v>238125.71569999988</v>
          </cell>
          <cell r="F11">
            <v>288910.04340000008</v>
          </cell>
          <cell r="G11">
            <v>40561.20876999828</v>
          </cell>
          <cell r="H11">
            <v>1227881.7024399992</v>
          </cell>
        </row>
        <row r="12">
          <cell r="A12">
            <v>1991</v>
          </cell>
          <cell r="B12">
            <v>1005553.938810001</v>
          </cell>
          <cell r="C12">
            <v>135676.77969999998</v>
          </cell>
          <cell r="D12">
            <v>280565.84935999999</v>
          </cell>
          <cell r="E12">
            <v>298325.05174000002</v>
          </cell>
          <cell r="F12">
            <v>330905.67639000004</v>
          </cell>
          <cell r="G12">
            <v>33741.570879999083</v>
          </cell>
          <cell r="H12">
            <v>1422957.5141</v>
          </cell>
        </row>
        <row r="13">
          <cell r="A13">
            <v>1992</v>
          </cell>
          <cell r="B13">
            <v>1115467.160210001</v>
          </cell>
          <cell r="C13">
            <v>142574.82316</v>
          </cell>
          <cell r="D13">
            <v>319840.54014000006</v>
          </cell>
          <cell r="E13">
            <v>320323.55048999994</v>
          </cell>
          <cell r="F13">
            <v>373225.78720000049</v>
          </cell>
          <cell r="G13">
            <v>16543.879139999393</v>
          </cell>
          <cell r="H13">
            <v>1541524.1659399997</v>
          </cell>
        </row>
        <row r="14">
          <cell r="A14">
            <v>1993</v>
          </cell>
          <cell r="B14">
            <v>1222080.0657999988</v>
          </cell>
          <cell r="C14">
            <v>161962.2426400001</v>
          </cell>
          <cell r="D14">
            <v>390078.30967999989</v>
          </cell>
          <cell r="E14">
            <v>375232.51971999987</v>
          </cell>
          <cell r="F14">
            <v>473801.89378000004</v>
          </cell>
          <cell r="G14">
            <v>6869.6246700000484</v>
          </cell>
          <cell r="H14">
            <v>1682420.8687299988</v>
          </cell>
        </row>
        <row r="15">
          <cell r="A15">
            <v>1994</v>
          </cell>
          <cell r="B15">
            <v>1373838.7727199998</v>
          </cell>
          <cell r="C15">
            <v>199101.43132000009</v>
          </cell>
          <cell r="D15">
            <v>450531.68512999953</v>
          </cell>
          <cell r="E15">
            <v>465301.34658000001</v>
          </cell>
          <cell r="F15">
            <v>549858.65337999898</v>
          </cell>
          <cell r="G15">
            <v>-6252.1615000027232</v>
          </cell>
          <cell r="H15">
            <v>1932662.4208699982</v>
          </cell>
        </row>
        <row r="16">
          <cell r="A16">
            <v>1995</v>
          </cell>
          <cell r="B16">
            <v>1544692.19181</v>
          </cell>
          <cell r="C16">
            <v>236998.44482000003</v>
          </cell>
          <cell r="D16">
            <v>474371.09557999996</v>
          </cell>
          <cell r="E16">
            <v>564737.33898000105</v>
          </cell>
          <cell r="F16">
            <v>683110.29707999993</v>
          </cell>
          <cell r="G16">
            <v>38895.023699998332</v>
          </cell>
          <cell r="H16">
            <v>2176583.7978099994</v>
          </cell>
        </row>
        <row r="17">
          <cell r="A17">
            <v>1996</v>
          </cell>
          <cell r="B17">
            <v>1743718.6472499999</v>
          </cell>
          <cell r="C17">
            <v>283086.71442999999</v>
          </cell>
          <cell r="D17">
            <v>577705.46949999896</v>
          </cell>
          <cell r="E17">
            <v>716767.27070000092</v>
          </cell>
          <cell r="F17">
            <v>867676.70462999993</v>
          </cell>
          <cell r="G17">
            <v>27702.248939996003</v>
          </cell>
          <cell r="H17">
            <v>2481303.646189996</v>
          </cell>
        </row>
        <row r="18">
          <cell r="A18">
            <v>1997</v>
          </cell>
          <cell r="B18">
            <v>1930185.9482400012</v>
          </cell>
          <cell r="C18">
            <v>349793.67732000002</v>
          </cell>
          <cell r="D18">
            <v>667398.51910000097</v>
          </cell>
          <cell r="E18">
            <v>973070.42959999992</v>
          </cell>
          <cell r="F18">
            <v>1168769.60678</v>
          </cell>
          <cell r="G18">
            <v>21696.133129997994</v>
          </cell>
          <cell r="H18">
            <v>2773375.1006100001</v>
          </cell>
        </row>
        <row r="19">
          <cell r="A19">
            <v>1998</v>
          </cell>
          <cell r="B19">
            <v>2194893.6231800001</v>
          </cell>
          <cell r="C19">
            <v>392092.88900000008</v>
          </cell>
          <cell r="D19">
            <v>608906.76699999999</v>
          </cell>
          <cell r="E19">
            <v>1151681.1826400009</v>
          </cell>
          <cell r="F19">
            <v>1287648.231579999</v>
          </cell>
          <cell r="G19">
            <v>-13704.124670002959</v>
          </cell>
          <cell r="H19">
            <v>3046222.1055699992</v>
          </cell>
        </row>
        <row r="20">
          <cell r="A20">
            <v>1999</v>
          </cell>
          <cell r="B20">
            <v>2421017.5369399991</v>
          </cell>
          <cell r="C20">
            <v>396404.82271000068</v>
          </cell>
          <cell r="D20">
            <v>542331.01928999997</v>
          </cell>
          <cell r="E20">
            <v>1285847.0293800002</v>
          </cell>
          <cell r="F20">
            <v>1297201.2497900012</v>
          </cell>
          <cell r="G20">
            <v>-811.9684399998514</v>
          </cell>
          <cell r="H20">
            <v>3347587.1900899992</v>
          </cell>
        </row>
        <row r="21">
          <cell r="A21">
            <v>2000</v>
          </cell>
          <cell r="B21">
            <v>2651808.9496637606</v>
          </cell>
          <cell r="C21">
            <v>409049.00000000023</v>
          </cell>
          <cell r="D21">
            <v>579938.18017765821</v>
          </cell>
          <cell r="E21">
            <v>1602676.8675764336</v>
          </cell>
          <cell r="F21">
            <v>1545916.7920298965</v>
          </cell>
          <cell r="G21">
            <v>0</v>
          </cell>
          <cell r="H21">
            <v>3697556.2053879555</v>
          </cell>
        </row>
        <row r="22">
          <cell r="A22">
            <v>2001</v>
          </cell>
          <cell r="B22">
            <v>2933885.9685823196</v>
          </cell>
          <cell r="C22">
            <v>432290.72140551399</v>
          </cell>
          <cell r="D22">
            <v>762429.45719055575</v>
          </cell>
          <cell r="E22">
            <v>1656261.5664936157</v>
          </cell>
          <cell r="F22">
            <v>1760468.7734881092</v>
          </cell>
          <cell r="G22">
            <v>0</v>
          </cell>
          <cell r="H22">
            <v>4024398.9401838975</v>
          </cell>
        </row>
        <row r="23">
          <cell r="A23">
            <v>2002</v>
          </cell>
          <cell r="B23">
            <v>3180445.0396012999</v>
          </cell>
          <cell r="C23">
            <v>446804.02395778103</v>
          </cell>
          <cell r="D23">
            <v>890086.99003555533</v>
          </cell>
          <cell r="E23">
            <v>1740471.0181960496</v>
          </cell>
          <cell r="F23">
            <v>1907247.2996567565</v>
          </cell>
          <cell r="G23">
            <v>0</v>
          </cell>
          <cell r="H23">
            <v>4350559.7721339278</v>
          </cell>
        </row>
        <row r="24">
          <cell r="A24">
            <v>2003</v>
          </cell>
          <cell r="B24">
            <v>3467809.360192229</v>
          </cell>
          <cell r="C24">
            <v>468535.669188675</v>
          </cell>
          <cell r="D24">
            <v>921328.43449207407</v>
          </cell>
          <cell r="E24">
            <v>1995869.9389638093</v>
          </cell>
          <cell r="F24">
            <v>2135734.4623516006</v>
          </cell>
          <cell r="G24">
            <v>0</v>
          </cell>
          <cell r="H24">
            <v>4717808.9404851878</v>
          </cell>
        </row>
        <row r="25">
          <cell r="A25">
            <v>2004</v>
          </cell>
          <cell r="B25">
            <v>3918375.9606491504</v>
          </cell>
          <cell r="C25">
            <v>486654.05383327202</v>
          </cell>
          <cell r="D25">
            <v>1103698.971425317</v>
          </cell>
          <cell r="E25">
            <v>2226820.9347223812</v>
          </cell>
          <cell r="F25">
            <v>2411645.7434300976</v>
          </cell>
          <cell r="G25">
            <v>0</v>
          </cell>
          <cell r="H25">
            <v>5323904.1772000222</v>
          </cell>
        </row>
        <row r="26">
          <cell r="A26">
            <v>2005</v>
          </cell>
          <cell r="B26">
            <v>4376059.8827803498</v>
          </cell>
          <cell r="C26">
            <v>524578.05560671003</v>
          </cell>
          <cell r="D26">
            <v>1098633.9978957376</v>
          </cell>
          <cell r="E26">
            <v>2439697.8133145049</v>
          </cell>
          <cell r="F26">
            <v>2521687.4484289587</v>
          </cell>
          <cell r="G26">
            <v>0</v>
          </cell>
          <cell r="H26">
            <v>5917282.301168344</v>
          </cell>
        </row>
        <row r="27">
          <cell r="A27">
            <v>2006</v>
          </cell>
          <cell r="B27">
            <v>4799974.4539170908</v>
          </cell>
          <cell r="C27">
            <v>593919.49628085399</v>
          </cell>
          <cell r="D27">
            <v>1049071.4259738589</v>
          </cell>
          <cell r="E27">
            <v>2701749.6289301077</v>
          </cell>
          <cell r="F27">
            <v>2594297.8921789494</v>
          </cell>
          <cell r="G27">
            <v>0</v>
          </cell>
          <cell r="H27">
            <v>6550417.11292296</v>
          </cell>
        </row>
        <row r="28">
          <cell r="A28">
            <v>2007</v>
          </cell>
          <cell r="B28">
            <v>5201191.025416309</v>
          </cell>
          <cell r="C28">
            <v>664511.90404249402</v>
          </cell>
          <cell r="D28">
            <v>1160979.5163093384</v>
          </cell>
          <cell r="E28">
            <v>2736354.2246547546</v>
          </cell>
          <cell r="F28">
            <v>2564791.782658454</v>
          </cell>
          <cell r="G28">
            <v>0</v>
          </cell>
          <cell r="H28">
            <v>7198244.8877644427</v>
          </cell>
        </row>
        <row r="29">
          <cell r="A29">
            <v>2008</v>
          </cell>
          <cell r="B29">
            <v>5891605.6996334102</v>
          </cell>
          <cell r="C29">
            <v>709579.52803468995</v>
          </cell>
          <cell r="D29">
            <v>1526893.3787350846</v>
          </cell>
          <cell r="E29">
            <v>2685291.9968003836</v>
          </cell>
          <cell r="F29">
            <v>2763169.9826350166</v>
          </cell>
          <cell r="G29">
            <v>0</v>
          </cell>
          <cell r="H29">
            <v>8050200.6205685521</v>
          </cell>
        </row>
        <row r="30">
          <cell r="A30">
            <v>2009</v>
          </cell>
          <cell r="B30">
            <v>6140884.0027581546</v>
          </cell>
          <cell r="C30">
            <v>824493.03547580901</v>
          </cell>
          <cell r="D30">
            <v>1462594.875663602</v>
          </cell>
          <cell r="E30">
            <v>2535545.559862596</v>
          </cell>
          <cell r="F30">
            <v>2573096.0174895045</v>
          </cell>
          <cell r="G30">
            <v>0</v>
          </cell>
          <cell r="H30">
            <v>8390421.4562706612</v>
          </cell>
        </row>
        <row r="31">
          <cell r="A31">
            <v>2010</v>
          </cell>
          <cell r="B31">
            <v>6597705.0329155689</v>
          </cell>
          <cell r="C31">
            <v>913663.75816629594</v>
          </cell>
          <cell r="D31">
            <v>1921414.2122593713</v>
          </cell>
          <cell r="E31">
            <v>3090053.4313274845</v>
          </cell>
          <cell r="F31">
            <v>3123385.6765948157</v>
          </cell>
          <cell r="G31">
            <v>0</v>
          </cell>
          <cell r="H31">
            <v>9399450.7580739148</v>
          </cell>
        </row>
        <row r="32">
          <cell r="A32">
            <v>2011</v>
          </cell>
          <cell r="B32">
            <v>7317487.2746649086</v>
          </cell>
          <cell r="C32">
            <v>985415.08717187704</v>
          </cell>
          <cell r="D32">
            <v>2103996.3241537553</v>
          </cell>
          <cell r="E32">
            <v>2952647.1873643994</v>
          </cell>
          <cell r="F32">
            <v>3214884.5465732133</v>
          </cell>
          <cell r="G32">
            <v>0</v>
          </cell>
          <cell r="H32">
            <v>10144661.326781726</v>
          </cell>
        </row>
        <row r="33">
          <cell r="A33">
            <v>2012</v>
          </cell>
          <cell r="B33">
            <v>8025008.3148170253</v>
          </cell>
          <cell r="C33">
            <v>1193675.01767177</v>
          </cell>
          <cell r="D33">
            <v>2163531.6929174787</v>
          </cell>
          <cell r="E33">
            <v>3038020.1031587399</v>
          </cell>
          <cell r="F33">
            <v>3359646.2979975445</v>
          </cell>
          <cell r="G33">
            <v>0</v>
          </cell>
          <cell r="H33">
            <v>11060588.830567468</v>
          </cell>
        </row>
        <row r="34">
          <cell r="A34">
            <v>2013</v>
          </cell>
          <cell r="B34">
            <v>8677723.1721614618</v>
          </cell>
          <cell r="C34">
            <v>1303507.11435797</v>
          </cell>
          <cell r="D34">
            <v>2487510.203746648</v>
          </cell>
          <cell r="E34">
            <v>3154534.0531659303</v>
          </cell>
          <cell r="F34">
            <v>3572682.5591714513</v>
          </cell>
          <cell r="G34">
            <v>0</v>
          </cell>
          <cell r="H34">
            <v>12050591.984260563</v>
          </cell>
        </row>
        <row r="35">
          <cell r="A35">
            <v>2014</v>
          </cell>
          <cell r="B35">
            <v>9413037.4868198931</v>
          </cell>
          <cell r="C35">
            <v>1394795.9374838399</v>
          </cell>
          <cell r="D35">
            <v>2763392.8391156401</v>
          </cell>
          <cell r="E35">
            <v>3612662.3876467934</v>
          </cell>
          <cell r="F35">
            <v>3977060.3993742228</v>
          </cell>
          <cell r="G35">
            <v>0</v>
          </cell>
          <cell r="H35">
            <v>13206828.251691943</v>
          </cell>
        </row>
        <row r="36">
          <cell r="A36">
            <v>2015</v>
          </cell>
          <cell r="B36">
            <v>10105733.622786898</v>
          </cell>
          <cell r="C36">
            <v>1521536.4934771201</v>
          </cell>
          <cell r="D36">
            <v>2975815.3719900292</v>
          </cell>
          <cell r="E36">
            <v>3793934.3398675267</v>
          </cell>
          <cell r="F36">
            <v>4452862.3803569088</v>
          </cell>
          <cell r="G36">
            <v>0</v>
          </cell>
          <cell r="H36">
            <v>13944157.447764665</v>
          </cell>
        </row>
        <row r="37">
          <cell r="A37">
            <v>2016</v>
          </cell>
          <cell r="B37">
            <v>10979085.762880601</v>
          </cell>
          <cell r="C37">
            <v>1703598.60370689</v>
          </cell>
          <cell r="D37">
            <v>3725365.8015683624</v>
          </cell>
          <cell r="E37">
            <v>4036260.6154587301</v>
          </cell>
          <cell r="F37">
            <v>5311929.3134412505</v>
          </cell>
          <cell r="G37">
            <v>0</v>
          </cell>
          <cell r="H37">
            <v>15132381.470173333</v>
          </cell>
        </row>
        <row r="38">
          <cell r="A38">
            <v>2017</v>
          </cell>
          <cell r="B38">
            <v>11950863.582939403</v>
          </cell>
          <cell r="C38">
            <v>1874770.2500582202</v>
          </cell>
          <cell r="D38">
            <v>4231677.0097907027</v>
          </cell>
          <cell r="E38">
            <v>4892869.6839273497</v>
          </cell>
          <cell r="F38">
            <v>6393529.4434898216</v>
          </cell>
          <cell r="G38">
            <v>0</v>
          </cell>
          <cell r="H38">
            <v>16556651.083225854</v>
          </cell>
        </row>
        <row r="39">
          <cell r="A39">
            <v>2018</v>
          </cell>
          <cell r="B39">
            <v>13250084.431220964</v>
          </cell>
          <cell r="C39">
            <v>2199637.3463532147</v>
          </cell>
          <cell r="D39">
            <v>4959105.4661447704</v>
          </cell>
          <cell r="E39">
            <v>5518572.5052922601</v>
          </cell>
          <cell r="F39">
            <v>7662209.4908494623</v>
          </cell>
          <cell r="G39">
            <v>0</v>
          </cell>
          <cell r="H39">
            <v>18265190.258161746</v>
          </cell>
        </row>
        <row r="40">
          <cell r="A40">
            <v>2019</v>
          </cell>
          <cell r="B40">
            <v>14288332.662963083</v>
          </cell>
          <cell r="C40">
            <v>2433439.2503182534</v>
          </cell>
          <cell r="D40">
            <v>5153068.8510214183</v>
          </cell>
          <cell r="E40">
            <v>5539739.4922342617</v>
          </cell>
          <cell r="F40">
            <v>7896717.0848549996</v>
          </cell>
          <cell r="G40">
            <v>0</v>
          </cell>
          <cell r="H40">
            <v>19517863.171682019</v>
          </cell>
        </row>
        <row r="41">
          <cell r="A41">
            <v>2020</v>
          </cell>
          <cell r="B41">
            <v>13478489.311557382</v>
          </cell>
          <cell r="C41">
            <v>2740783.3242552066</v>
          </cell>
          <cell r="D41">
            <v>3118277.4509477457</v>
          </cell>
          <cell r="E41">
            <v>4518389.6774400938</v>
          </cell>
          <cell r="F41">
            <v>5917357.3400180917</v>
          </cell>
          <cell r="G41">
            <v>0</v>
          </cell>
          <cell r="H41">
            <v>17938582.424182337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annual"/>
    </sheetNames>
    <sheetDataSet>
      <sheetData sheetId="0" refreshError="1"/>
      <sheetData sheetId="1">
        <row r="1">
          <cell r="A1" t="str">
            <v>date</v>
          </cell>
          <cell r="B1" t="str">
            <v>gengov</v>
          </cell>
          <cell r="C1" t="str">
            <v>monauth</v>
          </cell>
          <cell r="D1" t="str">
            <v>banks</v>
          </cell>
          <cell r="E1" t="str">
            <v>othersec</v>
          </cell>
          <cell r="F1" t="str">
            <v>directinv</v>
          </cell>
          <cell r="G1" t="str">
            <v>totalextdebt</v>
          </cell>
        </row>
        <row r="2">
          <cell r="A2">
            <v>2011</v>
          </cell>
          <cell r="B2">
            <v>36116.837299999999</v>
          </cell>
          <cell r="C2">
            <v>1465.3582000000001</v>
          </cell>
          <cell r="D2">
            <v>13084.9836</v>
          </cell>
          <cell r="E2">
            <v>23049.956299999998</v>
          </cell>
          <cell r="F2">
            <v>1851.8507999999999</v>
          </cell>
          <cell r="G2">
            <v>75568.986199999999</v>
          </cell>
        </row>
        <row r="3">
          <cell r="A3">
            <v>2012</v>
          </cell>
          <cell r="B3">
            <v>35337.219400000002</v>
          </cell>
          <cell r="C3">
            <v>1450.5907999999999</v>
          </cell>
          <cell r="D3">
            <v>17163.448</v>
          </cell>
          <cell r="E3">
            <v>24165.179</v>
          </cell>
          <cell r="F3">
            <v>1832.5253</v>
          </cell>
          <cell r="G3">
            <v>79948.962499999994</v>
          </cell>
        </row>
        <row r="4">
          <cell r="A4">
            <v>2013</v>
          </cell>
          <cell r="B4">
            <v>31755.161899999999</v>
          </cell>
          <cell r="C4">
            <v>1455.2318</v>
          </cell>
          <cell r="D4">
            <v>17286.206299999998</v>
          </cell>
          <cell r="E4">
            <v>24476.1096</v>
          </cell>
          <cell r="F4">
            <v>3516.3137999999999</v>
          </cell>
          <cell r="G4">
            <v>78489.023400000005</v>
          </cell>
        </row>
        <row r="5">
          <cell r="A5">
            <v>2014</v>
          </cell>
          <cell r="B5">
            <v>31448.334000000003</v>
          </cell>
          <cell r="C5">
            <v>1387.4750999999999</v>
          </cell>
          <cell r="D5">
            <v>17195.447700000001</v>
          </cell>
          <cell r="E5">
            <v>23931.798199999997</v>
          </cell>
          <cell r="F5">
            <v>3710.6529</v>
          </cell>
          <cell r="G5">
            <v>77673.707899999994</v>
          </cell>
        </row>
        <row r="6">
          <cell r="A6">
            <v>2015</v>
          </cell>
          <cell r="B6">
            <v>30812.343399999998</v>
          </cell>
          <cell r="C6">
            <v>1336.8888000000002</v>
          </cell>
          <cell r="D6">
            <v>17524.7405</v>
          </cell>
          <cell r="E6">
            <v>24073.059499999999</v>
          </cell>
          <cell r="F6">
            <v>3727.0396999999998</v>
          </cell>
          <cell r="G6">
            <v>77474.071899999995</v>
          </cell>
        </row>
        <row r="7">
          <cell r="A7">
            <v>2016</v>
          </cell>
          <cell r="B7">
            <v>30546.251700000001</v>
          </cell>
          <cell r="C7">
            <v>1291.9261000000001</v>
          </cell>
          <cell r="D7">
            <v>17745.0317</v>
          </cell>
          <cell r="E7">
            <v>21013.252899999999</v>
          </cell>
          <cell r="F7">
            <v>4166.4579000000003</v>
          </cell>
          <cell r="G7">
            <v>74762.920299999983</v>
          </cell>
        </row>
        <row r="8">
          <cell r="A8">
            <v>2017</v>
          </cell>
          <cell r="B8">
            <v>31038.007585134994</v>
          </cell>
          <cell r="C8">
            <v>1346.82034787</v>
          </cell>
          <cell r="D8">
            <v>17797.317303610009</v>
          </cell>
          <cell r="E8">
            <v>19159.8979612</v>
          </cell>
          <cell r="F8">
            <v>3755.8280458599997</v>
          </cell>
          <cell r="G8">
            <v>73097.871243675007</v>
          </cell>
        </row>
        <row r="9">
          <cell r="A9">
            <v>2018</v>
          </cell>
          <cell r="B9">
            <v>33372.450400000002</v>
          </cell>
          <cell r="C9">
            <v>1319.2544</v>
          </cell>
          <cell r="D9">
            <v>21353.062999999998</v>
          </cell>
          <cell r="E9">
            <v>19317.515899999999</v>
          </cell>
          <cell r="F9">
            <v>3597.2862</v>
          </cell>
          <cell r="G9">
            <v>78959.570000000007</v>
          </cell>
        </row>
        <row r="10">
          <cell r="A10">
            <v>2019</v>
          </cell>
          <cell r="B10">
            <v>36046.8874</v>
          </cell>
          <cell r="C10">
            <v>1306.0825</v>
          </cell>
          <cell r="D10">
            <v>22636.9349</v>
          </cell>
          <cell r="E10">
            <v>19762.174500000001</v>
          </cell>
          <cell r="F10">
            <v>3865.8512000000001</v>
          </cell>
          <cell r="G10">
            <v>83617.930600000007</v>
          </cell>
        </row>
        <row r="11">
          <cell r="A11">
            <v>2020</v>
          </cell>
          <cell r="B11">
            <v>51865.691200000001</v>
          </cell>
          <cell r="C11">
            <v>1335.5446999999999</v>
          </cell>
          <cell r="D11">
            <v>20223.9179</v>
          </cell>
          <cell r="E11">
            <v>21484.821100000001</v>
          </cell>
          <cell r="F11">
            <v>3578.0311999999999</v>
          </cell>
          <cell r="G11">
            <v>98488.006200000003</v>
          </cell>
        </row>
        <row r="12">
          <cell r="A12">
            <v>44348</v>
          </cell>
          <cell r="B12">
            <v>54275.336300000003</v>
          </cell>
          <cell r="C12">
            <v>1322.9417000000001</v>
          </cell>
          <cell r="D12">
            <v>18743.933400000002</v>
          </cell>
          <cell r="E12">
            <v>23628.101600000002</v>
          </cell>
          <cell r="F12">
            <v>3215.5086999999999</v>
          </cell>
          <cell r="G12">
            <v>101185.8217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annual"/>
    </sheetNames>
    <sheetDataSet>
      <sheetData sheetId="0"/>
      <sheetData sheetId="1">
        <row r="1">
          <cell r="A1" t="str">
            <v>date</v>
          </cell>
          <cell r="B1" t="str">
            <v>ofwrem</v>
          </cell>
        </row>
        <row r="2">
          <cell r="B2">
            <v>69351</v>
          </cell>
        </row>
        <row r="3">
          <cell r="B3">
            <v>64208</v>
          </cell>
        </row>
        <row r="4">
          <cell r="B4">
            <v>78221</v>
          </cell>
        </row>
        <row r="5">
          <cell r="B5">
            <v>77605</v>
          </cell>
        </row>
        <row r="6">
          <cell r="B6">
            <v>77835</v>
          </cell>
        </row>
        <row r="7">
          <cell r="B7">
            <v>83145</v>
          </cell>
        </row>
        <row r="8">
          <cell r="B8">
            <v>93250</v>
          </cell>
        </row>
        <row r="9">
          <cell r="B9">
            <v>80257</v>
          </cell>
        </row>
        <row r="10">
          <cell r="B10">
            <v>84382</v>
          </cell>
        </row>
        <row r="11">
          <cell r="B11">
            <v>106867</v>
          </cell>
        </row>
        <row r="12">
          <cell r="B12">
            <v>91606</v>
          </cell>
        </row>
        <row r="13">
          <cell r="B13">
            <v>95184</v>
          </cell>
        </row>
        <row r="14">
          <cell r="B14">
            <v>97375</v>
          </cell>
        </row>
        <row r="15">
          <cell r="B15">
            <v>102632</v>
          </cell>
        </row>
        <row r="16">
          <cell r="B16">
            <v>114860</v>
          </cell>
        </row>
        <row r="17">
          <cell r="B17">
            <v>86088</v>
          </cell>
        </row>
        <row r="18">
          <cell r="B18">
            <v>122273</v>
          </cell>
        </row>
        <row r="19">
          <cell r="B19">
            <v>112946</v>
          </cell>
        </row>
        <row r="20">
          <cell r="B20">
            <v>113989</v>
          </cell>
        </row>
        <row r="21">
          <cell r="B21">
            <v>97218</v>
          </cell>
        </row>
        <row r="22">
          <cell r="B22">
            <v>96934</v>
          </cell>
        </row>
        <row r="23">
          <cell r="B23">
            <v>90926</v>
          </cell>
        </row>
        <row r="24">
          <cell r="B24">
            <v>86617</v>
          </cell>
        </row>
        <row r="25">
          <cell r="B25">
            <v>81151</v>
          </cell>
        </row>
        <row r="26">
          <cell r="B26">
            <v>92956</v>
          </cell>
        </row>
        <row r="27">
          <cell r="B27">
            <v>81120</v>
          </cell>
        </row>
        <row r="28">
          <cell r="B28">
            <v>111299</v>
          </cell>
        </row>
        <row r="29">
          <cell r="B29">
            <v>153102</v>
          </cell>
        </row>
        <row r="30">
          <cell r="B30">
            <v>149258</v>
          </cell>
        </row>
        <row r="31">
          <cell r="B31">
            <v>119405</v>
          </cell>
        </row>
        <row r="32">
          <cell r="B32">
            <v>122664</v>
          </cell>
        </row>
        <row r="33">
          <cell r="B33">
            <v>109979</v>
          </cell>
        </row>
        <row r="34">
          <cell r="B34">
            <v>132334</v>
          </cell>
        </row>
        <row r="35">
          <cell r="B35">
            <v>201005</v>
          </cell>
        </row>
        <row r="36">
          <cell r="B36">
            <v>182858</v>
          </cell>
        </row>
        <row r="37">
          <cell r="B37">
            <v>193394</v>
          </cell>
        </row>
        <row r="38">
          <cell r="B38">
            <v>176902</v>
          </cell>
        </row>
        <row r="39">
          <cell r="B39">
            <v>158774</v>
          </cell>
        </row>
        <row r="40">
          <cell r="B40">
            <v>198940</v>
          </cell>
        </row>
        <row r="41">
          <cell r="B41">
            <v>170870</v>
          </cell>
        </row>
        <row r="42">
          <cell r="B42">
            <v>156720</v>
          </cell>
        </row>
        <row r="43">
          <cell r="B43">
            <v>179826</v>
          </cell>
        </row>
        <row r="44">
          <cell r="B44">
            <v>200282</v>
          </cell>
        </row>
        <row r="45">
          <cell r="B45">
            <v>178021</v>
          </cell>
        </row>
        <row r="46">
          <cell r="B46">
            <v>216945</v>
          </cell>
        </row>
        <row r="47">
          <cell r="B47">
            <v>206479</v>
          </cell>
        </row>
        <row r="48">
          <cell r="B48">
            <v>177374</v>
          </cell>
        </row>
        <row r="49">
          <cell r="B49">
            <v>200655</v>
          </cell>
        </row>
        <row r="50">
          <cell r="B50">
            <v>182086</v>
          </cell>
        </row>
        <row r="51">
          <cell r="B51">
            <v>166654</v>
          </cell>
        </row>
        <row r="52">
          <cell r="B52">
            <v>182438</v>
          </cell>
        </row>
        <row r="53">
          <cell r="B53">
            <v>193228</v>
          </cell>
        </row>
        <row r="54">
          <cell r="B54">
            <v>209373</v>
          </cell>
        </row>
        <row r="55">
          <cell r="B55">
            <v>199699</v>
          </cell>
        </row>
        <row r="56">
          <cell r="B56">
            <v>204305</v>
          </cell>
        </row>
        <row r="57">
          <cell r="B57">
            <v>199901</v>
          </cell>
        </row>
        <row r="58">
          <cell r="B58">
            <v>166310</v>
          </cell>
        </row>
        <row r="59">
          <cell r="B59">
            <v>175180</v>
          </cell>
        </row>
        <row r="60">
          <cell r="B60">
            <v>200229</v>
          </cell>
        </row>
        <row r="61">
          <cell r="B61">
            <v>196992</v>
          </cell>
        </row>
        <row r="62">
          <cell r="B62">
            <v>210110</v>
          </cell>
        </row>
        <row r="63">
          <cell r="B63">
            <v>168738</v>
          </cell>
        </row>
        <row r="64">
          <cell r="B64">
            <v>212094</v>
          </cell>
        </row>
        <row r="65">
          <cell r="B65">
            <v>203983</v>
          </cell>
        </row>
        <row r="66">
          <cell r="B66">
            <v>223946</v>
          </cell>
        </row>
        <row r="67">
          <cell r="B67">
            <v>250374</v>
          </cell>
        </row>
        <row r="68">
          <cell r="B68">
            <v>273092</v>
          </cell>
        </row>
        <row r="69">
          <cell r="B69">
            <v>333705</v>
          </cell>
        </row>
        <row r="70">
          <cell r="B70">
            <v>272507</v>
          </cell>
        </row>
        <row r="71">
          <cell r="B71">
            <v>270896</v>
          </cell>
        </row>
        <row r="72">
          <cell r="B72">
            <v>274113</v>
          </cell>
        </row>
        <row r="73">
          <cell r="B73">
            <v>315189</v>
          </cell>
        </row>
        <row r="74">
          <cell r="B74">
            <v>242223</v>
          </cell>
        </row>
        <row r="75">
          <cell r="B75">
            <v>218049</v>
          </cell>
        </row>
        <row r="76">
          <cell r="B76">
            <v>328607</v>
          </cell>
        </row>
        <row r="77">
          <cell r="B77">
            <v>273023</v>
          </cell>
        </row>
        <row r="78">
          <cell r="B78">
            <v>306555</v>
          </cell>
        </row>
        <row r="79">
          <cell r="B79">
            <v>355105</v>
          </cell>
        </row>
        <row r="80">
          <cell r="B80">
            <v>341468</v>
          </cell>
        </row>
        <row r="81">
          <cell r="B81">
            <v>390627</v>
          </cell>
        </row>
        <row r="82">
          <cell r="B82">
            <v>351839</v>
          </cell>
        </row>
        <row r="83">
          <cell r="B83">
            <v>349683</v>
          </cell>
        </row>
        <row r="84">
          <cell r="B84">
            <v>299342</v>
          </cell>
        </row>
        <row r="85">
          <cell r="B85">
            <v>412057</v>
          </cell>
        </row>
        <row r="86">
          <cell r="B86">
            <v>351280</v>
          </cell>
        </row>
        <row r="87">
          <cell r="B87">
            <v>297429</v>
          </cell>
        </row>
        <row r="88">
          <cell r="B88">
            <v>498049</v>
          </cell>
        </row>
        <row r="89">
          <cell r="B89">
            <v>425963</v>
          </cell>
        </row>
        <row r="90">
          <cell r="B90">
            <v>340511</v>
          </cell>
        </row>
        <row r="91">
          <cell r="B91">
            <v>309672</v>
          </cell>
        </row>
        <row r="92">
          <cell r="B92">
            <v>518853</v>
          </cell>
        </row>
        <row r="93">
          <cell r="B93">
            <v>390149</v>
          </cell>
        </row>
        <row r="94">
          <cell r="B94">
            <v>251356</v>
          </cell>
        </row>
        <row r="95">
          <cell r="B95">
            <v>335011</v>
          </cell>
        </row>
        <row r="96">
          <cell r="B96">
            <v>230029</v>
          </cell>
        </row>
        <row r="97">
          <cell r="B97">
            <v>358189</v>
          </cell>
        </row>
        <row r="98">
          <cell r="B98">
            <v>538672</v>
          </cell>
        </row>
        <row r="99">
          <cell r="B99">
            <v>558702</v>
          </cell>
        </row>
        <row r="100">
          <cell r="B100">
            <v>383832</v>
          </cell>
        </row>
        <row r="101">
          <cell r="B101">
            <v>398229</v>
          </cell>
        </row>
        <row r="102">
          <cell r="B102">
            <v>382604</v>
          </cell>
        </row>
        <row r="103">
          <cell r="B103">
            <v>358435</v>
          </cell>
        </row>
        <row r="104">
          <cell r="B104">
            <v>469888</v>
          </cell>
        </row>
        <row r="105">
          <cell r="B105">
            <v>534056</v>
          </cell>
        </row>
        <row r="106">
          <cell r="B106">
            <v>492329</v>
          </cell>
        </row>
        <row r="107">
          <cell r="B107">
            <v>528603</v>
          </cell>
        </row>
        <row r="108">
          <cell r="B108">
            <v>506461</v>
          </cell>
        </row>
        <row r="109">
          <cell r="B109">
            <v>590024</v>
          </cell>
        </row>
        <row r="110">
          <cell r="B110">
            <v>1105343</v>
          </cell>
        </row>
        <row r="111">
          <cell r="B111">
            <v>602851</v>
          </cell>
        </row>
        <row r="112">
          <cell r="B112">
            <v>804827</v>
          </cell>
        </row>
        <row r="113">
          <cell r="B113">
            <v>575865</v>
          </cell>
        </row>
        <row r="114">
          <cell r="B114">
            <v>577774</v>
          </cell>
        </row>
        <row r="115">
          <cell r="B115">
            <v>506507</v>
          </cell>
        </row>
        <row r="116">
          <cell r="B116">
            <v>451982</v>
          </cell>
        </row>
        <row r="117">
          <cell r="B117">
            <v>310299</v>
          </cell>
        </row>
        <row r="118">
          <cell r="B118">
            <v>619745</v>
          </cell>
        </row>
        <row r="119">
          <cell r="B119">
            <v>642706</v>
          </cell>
        </row>
        <row r="120">
          <cell r="B120">
            <v>469835</v>
          </cell>
        </row>
        <row r="121">
          <cell r="B121">
            <v>700255</v>
          </cell>
        </row>
        <row r="122">
          <cell r="B122">
            <v>671894</v>
          </cell>
        </row>
        <row r="123">
          <cell r="B123">
            <v>475383</v>
          </cell>
        </row>
        <row r="124">
          <cell r="B124">
            <v>535554</v>
          </cell>
        </row>
        <row r="125">
          <cell r="B125">
            <v>572052</v>
          </cell>
        </row>
        <row r="126">
          <cell r="B126">
            <v>632203</v>
          </cell>
        </row>
        <row r="127">
          <cell r="B127">
            <v>559521</v>
          </cell>
        </row>
        <row r="128">
          <cell r="B128">
            <v>509842</v>
          </cell>
        </row>
        <row r="129">
          <cell r="B129">
            <v>445700</v>
          </cell>
        </row>
        <row r="130">
          <cell r="B130">
            <v>408191</v>
          </cell>
        </row>
        <row r="131">
          <cell r="B131">
            <v>374766</v>
          </cell>
        </row>
        <row r="132">
          <cell r="B132">
            <v>388086</v>
          </cell>
        </row>
        <row r="133">
          <cell r="B133">
            <v>448027</v>
          </cell>
        </row>
        <row r="134">
          <cell r="B134">
            <v>686441</v>
          </cell>
        </row>
        <row r="135">
          <cell r="B135">
            <v>435494</v>
          </cell>
        </row>
        <row r="136">
          <cell r="B136">
            <v>480821</v>
          </cell>
        </row>
        <row r="137">
          <cell r="B137">
            <v>452512</v>
          </cell>
        </row>
        <row r="138">
          <cell r="B138">
            <v>528690</v>
          </cell>
        </row>
        <row r="139">
          <cell r="B139">
            <v>516493</v>
          </cell>
        </row>
        <row r="140">
          <cell r="B140">
            <v>502103</v>
          </cell>
        </row>
        <row r="141">
          <cell r="B141">
            <v>510806</v>
          </cell>
        </row>
        <row r="142">
          <cell r="B142">
            <v>490843</v>
          </cell>
        </row>
        <row r="143">
          <cell r="B143">
            <v>497517</v>
          </cell>
        </row>
        <row r="144">
          <cell r="B144">
            <v>428471</v>
          </cell>
        </row>
        <row r="145">
          <cell r="B145">
            <v>520259</v>
          </cell>
        </row>
        <row r="146">
          <cell r="B146">
            <v>456151</v>
          </cell>
        </row>
        <row r="147">
          <cell r="B147">
            <v>432961</v>
          </cell>
        </row>
        <row r="148">
          <cell r="B148">
            <v>465307</v>
          </cell>
        </row>
        <row r="149">
          <cell r="B149">
            <v>510153</v>
          </cell>
        </row>
        <row r="150">
          <cell r="B150">
            <v>537827</v>
          </cell>
        </row>
        <row r="151">
          <cell r="B151">
            <v>489641</v>
          </cell>
        </row>
        <row r="152">
          <cell r="B152">
            <v>524004</v>
          </cell>
        </row>
        <row r="153">
          <cell r="B153">
            <v>522367</v>
          </cell>
        </row>
        <row r="154">
          <cell r="B154">
            <v>488092</v>
          </cell>
        </row>
        <row r="155">
          <cell r="B155">
            <v>551663</v>
          </cell>
        </row>
        <row r="156">
          <cell r="B156">
            <v>478848</v>
          </cell>
        </row>
        <row r="157">
          <cell r="B157">
            <v>574257</v>
          </cell>
        </row>
        <row r="158">
          <cell r="B158">
            <v>541486</v>
          </cell>
        </row>
        <row r="159">
          <cell r="B159">
            <v>524343</v>
          </cell>
        </row>
        <row r="160">
          <cell r="B160">
            <v>596286</v>
          </cell>
        </row>
        <row r="161">
          <cell r="B161">
            <v>662729</v>
          </cell>
        </row>
        <row r="162">
          <cell r="B162">
            <v>645210</v>
          </cell>
        </row>
        <row r="163">
          <cell r="B163">
            <v>567171</v>
          </cell>
        </row>
        <row r="164">
          <cell r="B164">
            <v>622793</v>
          </cell>
        </row>
        <row r="165">
          <cell r="B165">
            <v>578651</v>
          </cell>
        </row>
        <row r="166">
          <cell r="B166">
            <v>551032</v>
          </cell>
        </row>
        <row r="167">
          <cell r="B167">
            <v>555089</v>
          </cell>
        </row>
        <row r="168">
          <cell r="B168">
            <v>520595</v>
          </cell>
        </row>
        <row r="169">
          <cell r="B169">
            <v>520771</v>
          </cell>
        </row>
        <row r="170">
          <cell r="B170">
            <v>624019</v>
          </cell>
        </row>
        <row r="171">
          <cell r="B171">
            <v>543558</v>
          </cell>
        </row>
        <row r="172">
          <cell r="B172">
            <v>620760</v>
          </cell>
        </row>
        <row r="173">
          <cell r="B173">
            <v>590718</v>
          </cell>
        </row>
        <row r="174">
          <cell r="B174">
            <v>669543</v>
          </cell>
        </row>
        <row r="175">
          <cell r="B175">
            <v>626670</v>
          </cell>
        </row>
        <row r="176">
          <cell r="B176">
            <v>661234</v>
          </cell>
        </row>
        <row r="177">
          <cell r="B177">
            <v>587036</v>
          </cell>
        </row>
        <row r="178">
          <cell r="B178">
            <v>642970</v>
          </cell>
        </row>
        <row r="179">
          <cell r="B179">
            <v>694430</v>
          </cell>
        </row>
        <row r="180">
          <cell r="B180">
            <v>579286</v>
          </cell>
        </row>
        <row r="181">
          <cell r="B181">
            <v>738234</v>
          </cell>
        </row>
        <row r="182">
          <cell r="B182">
            <v>624267</v>
          </cell>
        </row>
        <row r="183">
          <cell r="B183">
            <v>609116</v>
          </cell>
        </row>
        <row r="184">
          <cell r="B184">
            <v>724460</v>
          </cell>
        </row>
        <row r="185">
          <cell r="B185">
            <v>663517</v>
          </cell>
        </row>
        <row r="186">
          <cell r="B186">
            <v>693340</v>
          </cell>
        </row>
        <row r="187">
          <cell r="B187">
            <v>708019</v>
          </cell>
        </row>
        <row r="188">
          <cell r="B188">
            <v>703915</v>
          </cell>
        </row>
        <row r="189">
          <cell r="B189">
            <v>743554</v>
          </cell>
        </row>
        <row r="190">
          <cell r="B190">
            <v>734766</v>
          </cell>
        </row>
        <row r="191">
          <cell r="B191">
            <v>741504</v>
          </cell>
        </row>
        <row r="192">
          <cell r="B192">
            <v>734786</v>
          </cell>
        </row>
        <row r="193">
          <cell r="B193">
            <v>869127</v>
          </cell>
        </row>
        <row r="194">
          <cell r="B194">
            <v>786568</v>
          </cell>
        </row>
        <row r="195">
          <cell r="B195">
            <v>775855</v>
          </cell>
        </row>
        <row r="196">
          <cell r="B196">
            <v>892490</v>
          </cell>
        </row>
        <row r="197">
          <cell r="B197">
            <v>895479</v>
          </cell>
        </row>
        <row r="198">
          <cell r="B198">
            <v>878959</v>
          </cell>
        </row>
        <row r="199">
          <cell r="B199">
            <v>935380</v>
          </cell>
        </row>
        <row r="200">
          <cell r="B200">
            <v>884605</v>
          </cell>
        </row>
        <row r="201">
          <cell r="B201">
            <v>972943</v>
          </cell>
        </row>
        <row r="202">
          <cell r="B202">
            <v>942443</v>
          </cell>
        </row>
        <row r="203">
          <cell r="B203">
            <v>867182</v>
          </cell>
        </row>
        <row r="204">
          <cell r="B204">
            <v>895234</v>
          </cell>
        </row>
        <row r="205">
          <cell r="B205">
            <v>961867</v>
          </cell>
        </row>
        <row r="206">
          <cell r="B206">
            <v>916612</v>
          </cell>
        </row>
        <row r="207">
          <cell r="B207">
            <v>865794</v>
          </cell>
        </row>
        <row r="208">
          <cell r="B208">
            <v>1031991</v>
          </cell>
        </row>
        <row r="209">
          <cell r="B209">
            <v>898512</v>
          </cell>
        </row>
        <row r="210">
          <cell r="B210">
            <v>1141582</v>
          </cell>
        </row>
        <row r="211">
          <cell r="B211">
            <v>1104376</v>
          </cell>
        </row>
        <row r="212">
          <cell r="B212">
            <v>1047918</v>
          </cell>
        </row>
        <row r="213">
          <cell r="B213">
            <v>1091383</v>
          </cell>
        </row>
        <row r="214">
          <cell r="B214">
            <v>1013969</v>
          </cell>
        </row>
        <row r="215">
          <cell r="B215">
            <v>1185696</v>
          </cell>
        </row>
        <row r="216">
          <cell r="B216">
            <v>1144010</v>
          </cell>
        </row>
        <row r="217">
          <cell r="B217">
            <v>1319465</v>
          </cell>
        </row>
        <row r="218">
          <cell r="B218">
            <v>1099354</v>
          </cell>
        </row>
        <row r="219">
          <cell r="B219">
            <v>1085544</v>
          </cell>
        </row>
        <row r="220">
          <cell r="B220">
            <v>1304847</v>
          </cell>
        </row>
        <row r="221">
          <cell r="B221">
            <v>1191540</v>
          </cell>
        </row>
        <row r="222">
          <cell r="B222">
            <v>1237140</v>
          </cell>
        </row>
        <row r="223">
          <cell r="B223">
            <v>1115753</v>
          </cell>
        </row>
        <row r="224">
          <cell r="B224">
            <v>1096558</v>
          </cell>
        </row>
        <row r="225">
          <cell r="B225">
            <v>1206942</v>
          </cell>
        </row>
        <row r="226">
          <cell r="B226">
            <v>1139845</v>
          </cell>
        </row>
        <row r="227">
          <cell r="B227">
            <v>1388459</v>
          </cell>
        </row>
        <row r="228">
          <cell r="B228">
            <v>1186970</v>
          </cell>
        </row>
        <row r="229">
          <cell r="B229">
            <v>1396976</v>
          </cell>
        </row>
        <row r="230">
          <cell r="B230">
            <v>1264036</v>
          </cell>
        </row>
        <row r="231">
          <cell r="B231">
            <v>1258638</v>
          </cell>
        </row>
        <row r="232">
          <cell r="B232">
            <v>1427807</v>
          </cell>
        </row>
        <row r="233">
          <cell r="B233">
            <v>1410210</v>
          </cell>
        </row>
        <row r="234">
          <cell r="B234">
            <v>1429832</v>
          </cell>
        </row>
        <row r="235">
          <cell r="B235">
            <v>1450838</v>
          </cell>
        </row>
        <row r="236">
          <cell r="B236">
            <v>1366796</v>
          </cell>
        </row>
        <row r="237">
          <cell r="B237">
            <v>1332023</v>
          </cell>
        </row>
        <row r="238">
          <cell r="B238">
            <v>1332912</v>
          </cell>
        </row>
        <row r="239">
          <cell r="B239">
            <v>1434726</v>
          </cell>
        </row>
        <row r="240">
          <cell r="B240">
            <v>1311322</v>
          </cell>
        </row>
        <row r="241">
          <cell r="B241">
            <v>1407714</v>
          </cell>
        </row>
        <row r="242">
          <cell r="B242">
            <v>1265515</v>
          </cell>
        </row>
        <row r="243">
          <cell r="B243">
            <v>1320032</v>
          </cell>
        </row>
        <row r="244">
          <cell r="B244">
            <v>1471482</v>
          </cell>
        </row>
        <row r="245">
          <cell r="B245">
            <v>1441741</v>
          </cell>
        </row>
        <row r="246">
          <cell r="B246">
            <v>1482175</v>
          </cell>
        </row>
        <row r="247">
          <cell r="B247">
            <v>1498737</v>
          </cell>
        </row>
        <row r="248">
          <cell r="B248">
            <v>1494038</v>
          </cell>
        </row>
        <row r="249">
          <cell r="B249">
            <v>1369084</v>
          </cell>
        </row>
        <row r="250">
          <cell r="B250">
            <v>1446917</v>
          </cell>
        </row>
        <row r="251">
          <cell r="B251">
            <v>1531294</v>
          </cell>
        </row>
        <row r="252">
          <cell r="B252">
            <v>1459162</v>
          </cell>
        </row>
        <row r="253">
          <cell r="B253">
            <v>1567875</v>
          </cell>
        </row>
        <row r="254">
          <cell r="B254">
            <v>1372788</v>
          </cell>
        </row>
        <row r="255">
          <cell r="B255">
            <v>1413127</v>
          </cell>
        </row>
        <row r="256">
          <cell r="B256">
            <v>1553492</v>
          </cell>
        </row>
        <row r="257">
          <cell r="B257">
            <v>1520200</v>
          </cell>
        </row>
        <row r="258">
          <cell r="B258">
            <v>1578938</v>
          </cell>
        </row>
        <row r="259">
          <cell r="B259">
            <v>1623638</v>
          </cell>
        </row>
        <row r="260">
          <cell r="B260">
            <v>1616778</v>
          </cell>
        </row>
        <row r="261">
          <cell r="B261">
            <v>1502887</v>
          </cell>
        </row>
        <row r="262">
          <cell r="B262">
            <v>1600554</v>
          </cell>
        </row>
        <row r="263">
          <cell r="B263">
            <v>1673725</v>
          </cell>
        </row>
        <row r="264">
          <cell r="B264">
            <v>1612744</v>
          </cell>
        </row>
        <row r="265">
          <cell r="B265">
            <v>1694118</v>
          </cell>
        </row>
        <row r="266">
          <cell r="B266">
            <v>1476933</v>
          </cell>
        </row>
        <row r="267">
          <cell r="B267">
            <v>1500910</v>
          </cell>
        </row>
        <row r="268">
          <cell r="B268">
            <v>1616521</v>
          </cell>
        </row>
        <row r="269">
          <cell r="B269">
            <v>1615888</v>
          </cell>
        </row>
        <row r="270">
          <cell r="B270">
            <v>1688207</v>
          </cell>
        </row>
        <row r="271">
          <cell r="B271">
            <v>1737320</v>
          </cell>
        </row>
        <row r="272">
          <cell r="B272">
            <v>1715338</v>
          </cell>
        </row>
        <row r="273">
          <cell r="B273">
            <v>1670072</v>
          </cell>
        </row>
        <row r="274">
          <cell r="B274">
            <v>1735639</v>
          </cell>
        </row>
        <row r="275">
          <cell r="B275">
            <v>1777189</v>
          </cell>
        </row>
        <row r="276">
          <cell r="B276">
            <v>1783317</v>
          </cell>
        </row>
        <row r="277">
          <cell r="B277">
            <v>1799658</v>
          </cell>
        </row>
        <row r="278">
          <cell r="B278">
            <v>1557084</v>
          </cell>
        </row>
        <row r="279">
          <cell r="B279">
            <v>1587409</v>
          </cell>
        </row>
        <row r="280">
          <cell r="B280">
            <v>1697765</v>
          </cell>
        </row>
        <row r="281">
          <cell r="B281">
            <v>1701078</v>
          </cell>
        </row>
        <row r="282">
          <cell r="B282">
            <v>1773628</v>
          </cell>
        </row>
        <row r="283">
          <cell r="B283">
            <v>1810946</v>
          </cell>
        </row>
        <row r="284">
          <cell r="B284">
            <v>1808584</v>
          </cell>
        </row>
        <row r="285">
          <cell r="B285">
            <v>1796510</v>
          </cell>
        </row>
        <row r="286">
          <cell r="B286">
            <v>1837977</v>
          </cell>
        </row>
        <row r="287">
          <cell r="B287">
            <v>1927569</v>
          </cell>
        </row>
        <row r="288">
          <cell r="B288">
            <v>1918255</v>
          </cell>
        </row>
        <row r="289">
          <cell r="B289">
            <v>1974528</v>
          </cell>
        </row>
        <row r="290">
          <cell r="B290">
            <v>1698661.6006887699</v>
          </cell>
        </row>
        <row r="291">
          <cell r="B291">
            <v>1700101.6575208325</v>
          </cell>
        </row>
        <row r="292">
          <cell r="B292">
            <v>1768424.7749227972</v>
          </cell>
        </row>
        <row r="293">
          <cell r="B293">
            <v>1819145.4347580983</v>
          </cell>
        </row>
        <row r="294">
          <cell r="B294">
            <v>1879006.8701215549</v>
          </cell>
        </row>
        <row r="295">
          <cell r="B295">
            <v>1934763.721957562</v>
          </cell>
        </row>
        <row r="296">
          <cell r="B296">
            <v>1946023.5241237979</v>
          </cell>
        </row>
        <row r="297">
          <cell r="B297">
            <v>1937976.604484353</v>
          </cell>
        </row>
        <row r="298">
          <cell r="B298">
            <v>1952805.1690264547</v>
          </cell>
        </row>
        <row r="299">
          <cell r="B299">
            <v>2083233.2492312589</v>
          </cell>
        </row>
        <row r="300">
          <cell r="B300">
            <v>2084451.6448893184</v>
          </cell>
        </row>
        <row r="301">
          <cell r="B301">
            <v>2179440.5571725988</v>
          </cell>
        </row>
        <row r="302">
          <cell r="B302">
            <v>1865391.6763602945</v>
          </cell>
        </row>
        <row r="303">
          <cell r="B303">
            <v>1790882.0276704463</v>
          </cell>
        </row>
        <row r="304">
          <cell r="B304">
            <v>2062611.4167740843</v>
          </cell>
        </row>
        <row r="305">
          <cell r="B305">
            <v>1998097.4661211511</v>
          </cell>
        </row>
        <row r="306">
          <cell r="B306">
            <v>1959364.0553644721</v>
          </cell>
        </row>
        <row r="307">
          <cell r="B307">
            <v>2008744.2305587768</v>
          </cell>
        </row>
        <row r="308">
          <cell r="B308">
            <v>2124822.9049158986</v>
          </cell>
        </row>
        <row r="309">
          <cell r="B309">
            <v>2007051.674760055</v>
          </cell>
        </row>
        <row r="310">
          <cell r="B310">
            <v>2205430.488983098</v>
          </cell>
        </row>
        <row r="311">
          <cell r="B311">
            <v>2258047.539393771</v>
          </cell>
        </row>
        <row r="312">
          <cell r="B312">
            <v>1993239.5980643339</v>
          </cell>
        </row>
        <row r="313">
          <cell r="B313">
            <v>2354375.3885802561</v>
          </cell>
        </row>
        <row r="314">
          <cell r="B314">
            <v>1927251.6123900001</v>
          </cell>
        </row>
        <row r="315">
          <cell r="B315">
            <v>1935784.2263699993</v>
          </cell>
        </row>
        <row r="316">
          <cell r="B316">
            <v>2394164.6441399995</v>
          </cell>
        </row>
        <row r="317">
          <cell r="B317">
            <v>2069991.89857</v>
          </cell>
        </row>
        <row r="318">
          <cell r="B318">
            <v>2067544.6017399998</v>
          </cell>
        </row>
        <row r="319">
          <cell r="B319">
            <v>2226773.8858400001</v>
          </cell>
        </row>
        <row r="320">
          <cell r="B320">
            <v>2252852.5376799996</v>
          </cell>
        </row>
        <row r="321">
          <cell r="B321">
            <v>1994102.3068300001</v>
          </cell>
        </row>
        <row r="322">
          <cell r="B322">
            <v>2234060.1413400006</v>
          </cell>
        </row>
        <row r="323">
          <cell r="B323">
            <v>2163566.2165300003</v>
          </cell>
        </row>
        <row r="324">
          <cell r="B324">
            <v>1870574.1392599999</v>
          </cell>
        </row>
        <row r="325">
          <cell r="B325">
            <v>2470163.9673799984</v>
          </cell>
        </row>
        <row r="326">
          <cell r="B326">
            <v>1997250.5878899992</v>
          </cell>
        </row>
        <row r="327">
          <cell r="B327">
            <v>2097907.1137099997</v>
          </cell>
        </row>
        <row r="328">
          <cell r="B328">
            <v>2361757.0745999995</v>
          </cell>
        </row>
        <row r="329">
          <cell r="B329">
            <v>2213237.646654143</v>
          </cell>
        </row>
        <row r="330">
          <cell r="B330">
            <v>2188361.537229998</v>
          </cell>
        </row>
        <row r="331">
          <cell r="B331">
            <v>2333960.3650600002</v>
          </cell>
        </row>
        <row r="332">
          <cell r="B332">
            <v>2130866.17362</v>
          </cell>
        </row>
        <row r="333">
          <cell r="B333">
            <v>2318977.1647299994</v>
          </cell>
        </row>
        <row r="334">
          <cell r="B334">
            <v>2383072.6267799996</v>
          </cell>
        </row>
        <row r="335">
          <cell r="B335">
            <v>2098801.6692899987</v>
          </cell>
        </row>
        <row r="336">
          <cell r="B336">
            <v>2216884.6932970067</v>
          </cell>
        </row>
        <row r="337">
          <cell r="B337">
            <v>2558763.6110806647</v>
          </cell>
        </row>
        <row r="338">
          <cell r="B338">
            <v>2168689.3291199994</v>
          </cell>
        </row>
        <row r="339">
          <cell r="B339">
            <v>2169240.83066</v>
          </cell>
        </row>
        <row r="340">
          <cell r="B340">
            <v>2615215.9370499984</v>
          </cell>
        </row>
        <row r="341">
          <cell r="B341">
            <v>2082618.3630899913</v>
          </cell>
        </row>
        <row r="342">
          <cell r="B342">
            <v>2309757.690089995</v>
          </cell>
        </row>
        <row r="343">
          <cell r="B343">
            <v>2467072.5194800012</v>
          </cell>
        </row>
        <row r="344">
          <cell r="B344">
            <v>2282731.3048599991</v>
          </cell>
        </row>
        <row r="345">
          <cell r="B345">
            <v>2499483.3542900006</v>
          </cell>
        </row>
        <row r="346">
          <cell r="B346">
            <v>2186091.0839899923</v>
          </cell>
        </row>
        <row r="347">
          <cell r="B347">
            <v>2275151.3605799968</v>
          </cell>
        </row>
        <row r="348">
          <cell r="B348">
            <v>2262312.6832599989</v>
          </cell>
        </row>
        <row r="349">
          <cell r="B349">
            <v>2741425.0386999948</v>
          </cell>
        </row>
        <row r="350">
          <cell r="B350">
            <v>2379201.209720009</v>
          </cell>
        </row>
        <row r="351">
          <cell r="B351">
            <v>2267355.6943899952</v>
          </cell>
        </row>
        <row r="352">
          <cell r="B352">
            <v>2359615.4303999832</v>
          </cell>
        </row>
        <row r="353">
          <cell r="B353">
            <v>2346899.8885900029</v>
          </cell>
        </row>
        <row r="354">
          <cell r="B354">
            <v>2469382.6123099886</v>
          </cell>
        </row>
        <row r="355">
          <cell r="B355">
            <v>2356881.0482700001</v>
          </cell>
        </row>
        <row r="356">
          <cell r="B356">
            <v>2400789.7904100111</v>
          </cell>
        </row>
        <row r="357">
          <cell r="B357">
            <v>2476473.8820500155</v>
          </cell>
        </row>
        <row r="358">
          <cell r="B358">
            <v>2237003.0136200041</v>
          </cell>
        </row>
        <row r="359">
          <cell r="B359">
            <v>2473972.2798900059</v>
          </cell>
        </row>
        <row r="360">
          <cell r="B360">
            <v>2326471.305429983</v>
          </cell>
        </row>
        <row r="361">
          <cell r="B361">
            <v>2849065.7817599862</v>
          </cell>
        </row>
        <row r="362">
          <cell r="B362">
            <v>2483616.3762899968</v>
          </cell>
        </row>
        <row r="363">
          <cell r="B363">
            <v>2300796.6627799892</v>
          </cell>
        </row>
        <row r="364">
          <cell r="B364">
            <v>2514251.2080499884</v>
          </cell>
        </row>
        <row r="365">
          <cell r="B365">
            <v>2440629.9460099768</v>
          </cell>
        </row>
        <row r="366">
          <cell r="B366">
            <v>2609470.9043499879</v>
          </cell>
        </row>
        <row r="367">
          <cell r="B367">
            <v>2289532.0978499986</v>
          </cell>
        </row>
        <row r="368">
          <cell r="B368">
            <v>2580711.3559999987</v>
          </cell>
        </row>
        <row r="369">
          <cell r="B369">
            <v>2589236.3225199864</v>
          </cell>
        </row>
        <row r="370">
          <cell r="B370">
            <v>2379041.9526799857</v>
          </cell>
        </row>
        <row r="371">
          <cell r="B371">
            <v>2671198.902629979</v>
          </cell>
        </row>
        <row r="372">
          <cell r="B372">
            <v>2372398.5410799938</v>
          </cell>
        </row>
        <row r="373">
          <cell r="B373">
            <v>2902415.6265999968</v>
          </cell>
        </row>
        <row r="374">
          <cell r="B374">
            <v>2648018.8518099873</v>
          </cell>
        </row>
        <row r="375">
          <cell r="B375">
            <v>2357902.4210499888</v>
          </cell>
        </row>
        <row r="376">
          <cell r="B376">
            <v>2396623.6712799924</v>
          </cell>
        </row>
        <row r="377">
          <cell r="B377">
            <v>2045912.6639900031</v>
          </cell>
        </row>
        <row r="378">
          <cell r="B378">
            <v>2105649.769499992</v>
          </cell>
        </row>
        <row r="379">
          <cell r="B379">
            <v>2465332.5889099995</v>
          </cell>
        </row>
        <row r="380">
          <cell r="B380">
            <v>2782536.1215099981</v>
          </cell>
        </row>
        <row r="381">
          <cell r="B381">
            <v>2482665.1396899936</v>
          </cell>
        </row>
        <row r="382">
          <cell r="B382">
            <v>2601263.3032299979</v>
          </cell>
        </row>
        <row r="383">
          <cell r="B383">
            <v>2747463.7076900126</v>
          </cell>
        </row>
        <row r="384">
          <cell r="B384">
            <v>2379474.1594499918</v>
          </cell>
        </row>
        <row r="385">
          <cell r="B385">
            <v>2890413.2974699973</v>
          </cell>
        </row>
        <row r="386">
          <cell r="B386">
            <v>2602547.1527099991</v>
          </cell>
        </row>
        <row r="387">
          <cell r="B387">
            <v>2475781.9799100049</v>
          </cell>
        </row>
        <row r="388">
          <cell r="B388">
            <v>2514296.8568999995</v>
          </cell>
        </row>
        <row r="389">
          <cell r="B389">
            <v>2305150.6975700003</v>
          </cell>
        </row>
        <row r="390">
          <cell r="B390">
            <v>2382115.2516500209</v>
          </cell>
        </row>
        <row r="391">
          <cell r="B391">
            <v>2637941.7233885112</v>
          </cell>
        </row>
        <row r="392">
          <cell r="B392">
            <v>2853023.3677875185</v>
          </cell>
        </row>
        <row r="393">
          <cell r="B393">
            <v>2608916.2092380039</v>
          </cell>
        </row>
        <row r="394">
          <cell r="B394">
            <v>2736862.3575155232</v>
          </cell>
        </row>
        <row r="395">
          <cell r="B395">
            <v>2812044</v>
          </cell>
        </row>
      </sheetData>
      <sheetData sheetId="2">
        <row r="1">
          <cell r="A1" t="str">
            <v>date</v>
          </cell>
        </row>
        <row r="2">
          <cell r="A2">
            <v>1989</v>
          </cell>
        </row>
        <row r="3">
          <cell r="A3">
            <v>1990</v>
          </cell>
        </row>
        <row r="4">
          <cell r="A4">
            <v>1991</v>
          </cell>
        </row>
        <row r="5">
          <cell r="A5">
            <v>1992</v>
          </cell>
        </row>
        <row r="6">
          <cell r="A6">
            <v>1993</v>
          </cell>
        </row>
        <row r="7">
          <cell r="A7">
            <v>1994</v>
          </cell>
        </row>
        <row r="8">
          <cell r="A8">
            <v>1995</v>
          </cell>
        </row>
        <row r="9">
          <cell r="A9">
            <v>1996</v>
          </cell>
        </row>
        <row r="10">
          <cell r="A10">
            <v>1997</v>
          </cell>
        </row>
        <row r="11">
          <cell r="A11">
            <v>1998</v>
          </cell>
        </row>
        <row r="12">
          <cell r="A12">
            <v>1999</v>
          </cell>
        </row>
        <row r="13">
          <cell r="A13">
            <v>2000</v>
          </cell>
        </row>
        <row r="14">
          <cell r="A14">
            <v>2001</v>
          </cell>
        </row>
        <row r="15">
          <cell r="A15">
            <v>2002</v>
          </cell>
        </row>
        <row r="16">
          <cell r="A16">
            <v>2003</v>
          </cell>
        </row>
        <row r="17">
          <cell r="A17">
            <v>2004</v>
          </cell>
        </row>
        <row r="18">
          <cell r="A18">
            <v>2005</v>
          </cell>
        </row>
        <row r="19">
          <cell r="A19">
            <v>2006</v>
          </cell>
        </row>
        <row r="20">
          <cell r="A20">
            <v>2007</v>
          </cell>
        </row>
        <row r="21">
          <cell r="A21">
            <v>2008</v>
          </cell>
        </row>
        <row r="22">
          <cell r="A22">
            <v>2009</v>
          </cell>
        </row>
        <row r="23">
          <cell r="A23">
            <v>2010</v>
          </cell>
        </row>
        <row r="24">
          <cell r="A24">
            <v>2011</v>
          </cell>
        </row>
        <row r="25">
          <cell r="A25">
            <v>2012</v>
          </cell>
        </row>
        <row r="26">
          <cell r="A26">
            <v>2013</v>
          </cell>
        </row>
        <row r="27">
          <cell r="A27">
            <v>2014</v>
          </cell>
        </row>
        <row r="28">
          <cell r="A28">
            <v>2015</v>
          </cell>
        </row>
        <row r="29">
          <cell r="A29">
            <v>2016</v>
          </cell>
        </row>
        <row r="30">
          <cell r="A30">
            <v>2017</v>
          </cell>
        </row>
        <row r="31">
          <cell r="A31">
            <v>2018</v>
          </cell>
        </row>
        <row r="32">
          <cell r="A32">
            <v>2019</v>
          </cell>
        </row>
        <row r="33">
          <cell r="A33">
            <v>2020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annual"/>
    </sheetNames>
    <sheetDataSet>
      <sheetData sheetId="0"/>
      <sheetData sheetId="1">
        <row r="1">
          <cell r="A1" t="str">
            <v>date</v>
          </cell>
        </row>
      </sheetData>
      <sheetData sheetId="2">
        <row r="1">
          <cell r="A1" t="str">
            <v>date</v>
          </cell>
          <cell r="B1" t="str">
            <v>usdphpave</v>
          </cell>
          <cell r="C1" t="str">
            <v>usdphpeop</v>
          </cell>
        </row>
        <row r="2">
          <cell r="A2">
            <v>1945</v>
          </cell>
          <cell r="B2">
            <v>2</v>
          </cell>
          <cell r="C2" t="str">
            <v>n.a.</v>
          </cell>
        </row>
        <row r="3">
          <cell r="A3">
            <v>1946</v>
          </cell>
          <cell r="B3">
            <v>2</v>
          </cell>
          <cell r="C3" t="str">
            <v>n.a.</v>
          </cell>
        </row>
        <row r="4">
          <cell r="A4">
            <v>1947</v>
          </cell>
          <cell r="B4">
            <v>2</v>
          </cell>
          <cell r="C4" t="str">
            <v>n.a.</v>
          </cell>
        </row>
        <row r="5">
          <cell r="A5">
            <v>1948</v>
          </cell>
          <cell r="B5">
            <v>2</v>
          </cell>
          <cell r="C5" t="str">
            <v>n.a.</v>
          </cell>
        </row>
        <row r="6">
          <cell r="A6">
            <v>1949</v>
          </cell>
          <cell r="B6">
            <v>2</v>
          </cell>
          <cell r="C6" t="str">
            <v>n.a.</v>
          </cell>
        </row>
        <row r="7">
          <cell r="A7">
            <v>1950</v>
          </cell>
          <cell r="B7">
            <v>2</v>
          </cell>
          <cell r="C7" t="str">
            <v>n.a.</v>
          </cell>
        </row>
        <row r="8">
          <cell r="A8">
            <v>1951</v>
          </cell>
          <cell r="B8">
            <v>2</v>
          </cell>
          <cell r="C8" t="str">
            <v>n.a.</v>
          </cell>
        </row>
        <row r="9">
          <cell r="A9">
            <v>1952</v>
          </cell>
          <cell r="B9">
            <v>2</v>
          </cell>
          <cell r="C9" t="str">
            <v>n.a.</v>
          </cell>
        </row>
        <row r="10">
          <cell r="A10">
            <v>1953</v>
          </cell>
          <cell r="B10">
            <v>2</v>
          </cell>
          <cell r="C10" t="str">
            <v>n.a.</v>
          </cell>
        </row>
        <row r="11">
          <cell r="A11">
            <v>1954</v>
          </cell>
          <cell r="B11">
            <v>2</v>
          </cell>
          <cell r="C11" t="str">
            <v>n.a.</v>
          </cell>
        </row>
        <row r="12">
          <cell r="A12">
            <v>1955</v>
          </cell>
          <cell r="B12">
            <v>2</v>
          </cell>
          <cell r="C12" t="str">
            <v>n.a.</v>
          </cell>
        </row>
        <row r="13">
          <cell r="A13">
            <v>1956</v>
          </cell>
          <cell r="B13">
            <v>2</v>
          </cell>
          <cell r="C13" t="str">
            <v>n.a.</v>
          </cell>
        </row>
        <row r="14">
          <cell r="A14">
            <v>1957</v>
          </cell>
          <cell r="B14">
            <v>2</v>
          </cell>
          <cell r="C14" t="str">
            <v>n.a.</v>
          </cell>
        </row>
        <row r="15">
          <cell r="A15">
            <v>1958</v>
          </cell>
          <cell r="B15">
            <v>2</v>
          </cell>
          <cell r="C15" t="str">
            <v>n.a.</v>
          </cell>
        </row>
        <row r="16">
          <cell r="A16">
            <v>1959</v>
          </cell>
          <cell r="B16">
            <v>2</v>
          </cell>
          <cell r="C16" t="str">
            <v>n.a.</v>
          </cell>
        </row>
        <row r="17">
          <cell r="A17">
            <v>1960</v>
          </cell>
          <cell r="B17">
            <v>2.7333333333333298</v>
          </cell>
          <cell r="C17" t="str">
            <v>n.a.</v>
          </cell>
        </row>
        <row r="18">
          <cell r="A18">
            <v>1961</v>
          </cell>
          <cell r="B18">
            <v>3</v>
          </cell>
          <cell r="C18" t="str">
            <v>n.a.</v>
          </cell>
        </row>
        <row r="19">
          <cell r="A19">
            <v>1962</v>
          </cell>
          <cell r="B19">
            <v>3.6574833333333299</v>
          </cell>
          <cell r="C19" t="str">
            <v>n.a.</v>
          </cell>
        </row>
        <row r="20">
          <cell r="A20">
            <v>1963</v>
          </cell>
          <cell r="B20">
            <v>3.8997666666666699</v>
          </cell>
          <cell r="C20" t="str">
            <v>n.a.</v>
          </cell>
        </row>
        <row r="21">
          <cell r="A21">
            <v>1964</v>
          </cell>
          <cell r="B21">
            <v>3.8998750000000002</v>
          </cell>
          <cell r="C21" t="str">
            <v>n.a.</v>
          </cell>
        </row>
        <row r="22">
          <cell r="A22">
            <v>1965</v>
          </cell>
          <cell r="B22">
            <v>3.9009749999999999</v>
          </cell>
          <cell r="C22" t="str">
            <v>n.a.</v>
          </cell>
        </row>
        <row r="23">
          <cell r="A23">
            <v>1966</v>
          </cell>
          <cell r="B23">
            <v>3.8954583333333299</v>
          </cell>
          <cell r="C23" t="str">
            <v>n.a.</v>
          </cell>
        </row>
        <row r="24">
          <cell r="A24">
            <v>1967</v>
          </cell>
          <cell r="B24">
            <v>3.9152</v>
          </cell>
          <cell r="C24" t="str">
            <v>n.a.</v>
          </cell>
        </row>
        <row r="25">
          <cell r="A25">
            <v>1968</v>
          </cell>
          <cell r="B25">
            <v>3.9158666666666702</v>
          </cell>
          <cell r="C25" t="str">
            <v>n.a.</v>
          </cell>
        </row>
        <row r="26">
          <cell r="A26">
            <v>1969</v>
          </cell>
          <cell r="B26">
            <v>3.9191833333333301</v>
          </cell>
          <cell r="C26" t="str">
            <v>n.a.</v>
          </cell>
        </row>
        <row r="27">
          <cell r="A27">
            <v>1970</v>
          </cell>
          <cell r="B27">
            <v>6.0246333333333304</v>
          </cell>
          <cell r="C27">
            <v>6.4349999999999996</v>
          </cell>
        </row>
        <row r="28">
          <cell r="A28">
            <v>1971</v>
          </cell>
          <cell r="B28">
            <v>6.4317249183565002</v>
          </cell>
          <cell r="C28">
            <v>6.4349999999999996</v>
          </cell>
        </row>
        <row r="29">
          <cell r="A29">
            <v>1972</v>
          </cell>
          <cell r="B29">
            <v>6.6748777350367003</v>
          </cell>
          <cell r="C29">
            <v>6.7809999999999997</v>
          </cell>
        </row>
        <row r="30">
          <cell r="A30">
            <v>1973</v>
          </cell>
          <cell r="B30">
            <v>6.7563429200843004</v>
          </cell>
          <cell r="C30">
            <v>6.73</v>
          </cell>
        </row>
        <row r="31">
          <cell r="A31">
            <v>1974</v>
          </cell>
          <cell r="B31">
            <v>6.7887493524792397</v>
          </cell>
          <cell r="C31">
            <v>7.0650000000000004</v>
          </cell>
        </row>
        <row r="32">
          <cell r="A32">
            <v>1975</v>
          </cell>
          <cell r="B32">
            <v>7.2479031421207498</v>
          </cell>
          <cell r="C32">
            <v>7.4980000000000002</v>
          </cell>
        </row>
        <row r="33">
          <cell r="A33">
            <v>1976</v>
          </cell>
          <cell r="B33">
            <v>7.44028533961853</v>
          </cell>
          <cell r="C33">
            <v>7.4279999999999999</v>
          </cell>
        </row>
        <row r="34">
          <cell r="A34">
            <v>1977</v>
          </cell>
          <cell r="B34">
            <v>7.4028447162592501</v>
          </cell>
          <cell r="C34">
            <v>7.37</v>
          </cell>
        </row>
        <row r="35">
          <cell r="A35">
            <v>1978</v>
          </cell>
          <cell r="B35">
            <v>7.3657595816903196</v>
          </cell>
          <cell r="C35">
            <v>7.375</v>
          </cell>
        </row>
        <row r="36">
          <cell r="A36">
            <v>1979</v>
          </cell>
          <cell r="B36">
            <v>7.3775579575929804</v>
          </cell>
          <cell r="C36">
            <v>7.415</v>
          </cell>
        </row>
        <row r="37">
          <cell r="A37">
            <v>1980</v>
          </cell>
          <cell r="B37">
            <v>7.5114207664046502</v>
          </cell>
          <cell r="C37">
            <v>7.6</v>
          </cell>
        </row>
        <row r="38">
          <cell r="A38">
            <v>1981</v>
          </cell>
          <cell r="B38">
            <v>7.8996117646374904</v>
          </cell>
          <cell r="C38">
            <v>8.1999999999999993</v>
          </cell>
        </row>
        <row r="39">
          <cell r="A39">
            <v>1982</v>
          </cell>
          <cell r="B39">
            <v>8.5400241420415295</v>
          </cell>
          <cell r="C39">
            <v>9.1709999999999994</v>
          </cell>
        </row>
        <row r="40">
          <cell r="A40">
            <v>1983</v>
          </cell>
          <cell r="B40">
            <v>11.1127194590313</v>
          </cell>
          <cell r="C40">
            <v>14.002000000000001</v>
          </cell>
        </row>
        <row r="41">
          <cell r="A41">
            <v>1984</v>
          </cell>
          <cell r="B41">
            <v>16.698706541867999</v>
          </cell>
          <cell r="C41">
            <v>19.760000000000002</v>
          </cell>
        </row>
        <row r="42">
          <cell r="A42">
            <v>1985</v>
          </cell>
          <cell r="B42">
            <v>18.607358205605401</v>
          </cell>
          <cell r="C42">
            <v>19.032</v>
          </cell>
        </row>
        <row r="43">
          <cell r="A43">
            <v>1986</v>
          </cell>
          <cell r="B43">
            <v>20.385717959197201</v>
          </cell>
          <cell r="C43">
            <v>20.53</v>
          </cell>
        </row>
        <row r="44">
          <cell r="A44">
            <v>1987</v>
          </cell>
          <cell r="B44">
            <v>20.567702321888401</v>
          </cell>
          <cell r="C44">
            <v>20.8</v>
          </cell>
        </row>
        <row r="45">
          <cell r="A45">
            <v>1988</v>
          </cell>
          <cell r="B45">
            <v>21.094757758072699</v>
          </cell>
          <cell r="C45">
            <v>21.335000000000001</v>
          </cell>
        </row>
        <row r="46">
          <cell r="A46">
            <v>1989</v>
          </cell>
          <cell r="B46">
            <v>21.736691837548399</v>
          </cell>
          <cell r="C46">
            <v>22.44</v>
          </cell>
        </row>
        <row r="47">
          <cell r="A47">
            <v>1990</v>
          </cell>
          <cell r="B47">
            <v>24.3104922888303</v>
          </cell>
          <cell r="C47">
            <v>28</v>
          </cell>
        </row>
        <row r="48">
          <cell r="A48">
            <v>1991</v>
          </cell>
          <cell r="B48">
            <v>27.478636182600798</v>
          </cell>
          <cell r="C48">
            <v>26.65</v>
          </cell>
        </row>
        <row r="49">
          <cell r="A49">
            <v>1992</v>
          </cell>
          <cell r="B49">
            <v>25.512488224981599</v>
          </cell>
          <cell r="C49">
            <v>25.096</v>
          </cell>
        </row>
        <row r="50">
          <cell r="A50">
            <v>1993</v>
          </cell>
          <cell r="B50">
            <v>27.1198508793806</v>
          </cell>
          <cell r="C50">
            <v>27.699000000000002</v>
          </cell>
        </row>
        <row r="51">
          <cell r="A51">
            <v>1994</v>
          </cell>
          <cell r="B51">
            <v>26.4171531410047</v>
          </cell>
          <cell r="C51">
            <v>24.417999999999999</v>
          </cell>
        </row>
        <row r="52">
          <cell r="A52">
            <v>1995</v>
          </cell>
          <cell r="B52">
            <v>25.714429560245001</v>
          </cell>
          <cell r="C52">
            <v>26.213999999999999</v>
          </cell>
        </row>
        <row r="53">
          <cell r="A53">
            <v>1996</v>
          </cell>
          <cell r="B53">
            <v>26.215675760410001</v>
          </cell>
          <cell r="C53">
            <v>26.288</v>
          </cell>
        </row>
        <row r="54">
          <cell r="A54">
            <v>1997</v>
          </cell>
          <cell r="B54">
            <v>29.4706589175508</v>
          </cell>
          <cell r="C54">
            <v>39.975000000000001</v>
          </cell>
        </row>
        <row r="55">
          <cell r="A55">
            <v>1998</v>
          </cell>
          <cell r="B55">
            <v>40.8930518457706</v>
          </cell>
          <cell r="C55">
            <v>39.058999999999997</v>
          </cell>
        </row>
        <row r="56">
          <cell r="A56">
            <v>1999</v>
          </cell>
          <cell r="B56">
            <v>39.089023984574403</v>
          </cell>
          <cell r="C56">
            <v>40.313000000000002</v>
          </cell>
        </row>
        <row r="57">
          <cell r="A57">
            <v>2000</v>
          </cell>
          <cell r="B57">
            <v>44.1938344283937</v>
          </cell>
          <cell r="C57">
            <v>49.997999999999998</v>
          </cell>
        </row>
        <row r="58">
          <cell r="A58">
            <v>2001</v>
          </cell>
          <cell r="B58">
            <v>50.992705291321698</v>
          </cell>
          <cell r="C58">
            <v>51.404000000000003</v>
          </cell>
        </row>
        <row r="59">
          <cell r="A59">
            <v>2002</v>
          </cell>
          <cell r="B59">
            <v>51.603552322316503</v>
          </cell>
          <cell r="C59">
            <v>53.095999999999997</v>
          </cell>
        </row>
        <row r="60">
          <cell r="A60">
            <v>2003</v>
          </cell>
          <cell r="B60">
            <v>54.203299999999999</v>
          </cell>
          <cell r="C60">
            <v>55.569000000000003</v>
          </cell>
        </row>
        <row r="61">
          <cell r="A61">
            <v>2004</v>
          </cell>
          <cell r="B61">
            <v>56.039920000000002</v>
          </cell>
          <cell r="C61">
            <v>56.267000000000003</v>
          </cell>
        </row>
        <row r="62">
          <cell r="A62">
            <v>2005</v>
          </cell>
          <cell r="B62">
            <v>55.085487342409003</v>
          </cell>
          <cell r="C62">
            <v>53.067</v>
          </cell>
        </row>
        <row r="63">
          <cell r="A63">
            <v>2006</v>
          </cell>
          <cell r="B63">
            <v>51.314279999999997</v>
          </cell>
          <cell r="C63">
            <v>49.131999999999998</v>
          </cell>
        </row>
        <row r="64">
          <cell r="A64">
            <v>2007</v>
          </cell>
          <cell r="B64">
            <v>46.148391177755002</v>
          </cell>
          <cell r="C64">
            <v>41.401000000000003</v>
          </cell>
        </row>
        <row r="65">
          <cell r="A65">
            <v>2008</v>
          </cell>
          <cell r="B65">
            <v>44.474560934768803</v>
          </cell>
          <cell r="C65">
            <v>47.484999999999999</v>
          </cell>
        </row>
        <row r="66">
          <cell r="A66">
            <v>2009</v>
          </cell>
          <cell r="B66">
            <v>47.637214676527201</v>
          </cell>
          <cell r="C66">
            <v>46.356000000000002</v>
          </cell>
        </row>
        <row r="67">
          <cell r="A67">
            <v>2010</v>
          </cell>
          <cell r="B67">
            <v>45.109664180089602</v>
          </cell>
          <cell r="C67">
            <v>43.884999999999998</v>
          </cell>
        </row>
        <row r="68">
          <cell r="A68">
            <v>2011</v>
          </cell>
          <cell r="B68">
            <v>43.3131369237488</v>
          </cell>
          <cell r="C68">
            <v>43.927999999999997</v>
          </cell>
        </row>
        <row r="69">
          <cell r="A69">
            <v>2012</v>
          </cell>
          <cell r="B69">
            <v>42.228794734943399</v>
          </cell>
          <cell r="C69">
            <v>41.192</v>
          </cell>
        </row>
        <row r="70">
          <cell r="A70">
            <v>2013</v>
          </cell>
          <cell r="B70">
            <v>42.446184830673943</v>
          </cell>
          <cell r="C70">
            <v>44.414000000000001</v>
          </cell>
        </row>
        <row r="71">
          <cell r="A71">
            <v>2014</v>
          </cell>
          <cell r="B71">
            <v>44.395154304209719</v>
          </cell>
          <cell r="C71">
            <v>44.616999999999997</v>
          </cell>
        </row>
        <row r="72">
          <cell r="A72">
            <v>2015</v>
          </cell>
          <cell r="B72">
            <v>45.502839942143133</v>
          </cell>
          <cell r="C72">
            <v>47.165999999999997</v>
          </cell>
        </row>
        <row r="73">
          <cell r="A73">
            <v>2016</v>
          </cell>
          <cell r="B73">
            <v>47.492463858509915</v>
          </cell>
          <cell r="C73">
            <v>49.813000000000002</v>
          </cell>
        </row>
        <row r="74">
          <cell r="A74">
            <v>2017</v>
          </cell>
          <cell r="B74">
            <v>50.40371979371772</v>
          </cell>
          <cell r="C74">
            <v>49.923000000000002</v>
          </cell>
        </row>
        <row r="75">
          <cell r="A75">
            <v>2018</v>
          </cell>
          <cell r="B75">
            <v>52.66142995396828</v>
          </cell>
          <cell r="C75">
            <v>52.723999999999997</v>
          </cell>
        </row>
        <row r="76">
          <cell r="A76">
            <v>2019</v>
          </cell>
          <cell r="B76">
            <v>51.795782649352311</v>
          </cell>
          <cell r="C76">
            <v>50.744</v>
          </cell>
        </row>
        <row r="77">
          <cell r="A77">
            <v>2020</v>
          </cell>
          <cell r="B77">
            <v>49.624096002632847</v>
          </cell>
          <cell r="C77">
            <v>48.036000000000001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annual"/>
    </sheetNames>
    <sheetDataSet>
      <sheetData sheetId="0"/>
      <sheetData sheetId="1">
        <row r="1">
          <cell r="A1" t="str">
            <v>date</v>
          </cell>
        </row>
      </sheetData>
      <sheetData sheetId="2">
        <row r="1">
          <cell r="A1" t="str">
            <v>date</v>
          </cell>
          <cell r="B1" t="str">
            <v>ngdebt</v>
          </cell>
          <cell r="C1" t="str">
            <v>debtgdp</v>
          </cell>
        </row>
        <row r="2">
          <cell r="A2">
            <v>2013</v>
          </cell>
          <cell r="B2">
            <v>5681153</v>
          </cell>
          <cell r="C2">
            <v>0.47144181857789469</v>
          </cell>
        </row>
        <row r="3">
          <cell r="A3">
            <v>2014</v>
          </cell>
          <cell r="B3">
            <v>5735242</v>
          </cell>
          <cell r="C3">
            <v>0.43426338941488474</v>
          </cell>
        </row>
        <row r="4">
          <cell r="A4">
            <v>2015</v>
          </cell>
          <cell r="B4">
            <v>5954537</v>
          </cell>
          <cell r="C4">
            <v>0.42702737847775446</v>
          </cell>
        </row>
        <row r="5">
          <cell r="A5">
            <v>2016</v>
          </cell>
          <cell r="B5">
            <v>6090262</v>
          </cell>
          <cell r="C5">
            <v>0.40246553472129987</v>
          </cell>
        </row>
        <row r="6">
          <cell r="A6">
            <v>2017</v>
          </cell>
          <cell r="B6">
            <v>6652430</v>
          </cell>
          <cell r="C6">
            <v>0.40179804276601683</v>
          </cell>
        </row>
        <row r="7">
          <cell r="A7">
            <v>2018</v>
          </cell>
          <cell r="B7">
            <v>7292500</v>
          </cell>
          <cell r="C7">
            <v>0.39925672259238404</v>
          </cell>
        </row>
        <row r="8">
          <cell r="A8">
            <v>2019</v>
          </cell>
          <cell r="B8">
            <v>7731290</v>
          </cell>
          <cell r="C8">
            <v>0.39611354993115794</v>
          </cell>
        </row>
        <row r="9">
          <cell r="A9">
            <v>2020</v>
          </cell>
          <cell r="B9">
            <v>9795006</v>
          </cell>
          <cell r="C9">
            <v>0.54603011542383895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gdpconshshld</v>
          </cell>
          <cell r="C1" t="str">
            <v>gdpconsgovt</v>
          </cell>
          <cell r="D1" t="str">
            <v>gdpconsinv</v>
          </cell>
          <cell r="E1" t="str">
            <v>gdpconsexp</v>
          </cell>
          <cell r="F1" t="str">
            <v>gdpconsimp</v>
          </cell>
          <cell r="G1" t="str">
            <v>gdpconsstatdis</v>
          </cell>
          <cell r="H1" t="str">
            <v>gdpcons</v>
          </cell>
        </row>
        <row r="2">
          <cell r="A2">
            <v>1981</v>
          </cell>
          <cell r="B2">
            <v>195682.30637000001</v>
          </cell>
          <cell r="C2">
            <v>26529.831099999999</v>
          </cell>
          <cell r="D2">
            <v>84465.344419999907</v>
          </cell>
          <cell r="E2">
            <v>51690.242409999999</v>
          </cell>
          <cell r="F2">
            <v>61151.918599999997</v>
          </cell>
          <cell r="G2">
            <v>22715.191589999886</v>
          </cell>
          <cell r="H2">
            <v>319930.99728999974</v>
          </cell>
        </row>
        <row r="3">
          <cell r="A3">
            <v>1982</v>
          </cell>
          <cell r="B3">
            <v>223426.5374899999</v>
          </cell>
          <cell r="C3">
            <v>30998.928089999998</v>
          </cell>
          <cell r="D3">
            <v>96187.486420000001</v>
          </cell>
          <cell r="E3">
            <v>49996.948309999992</v>
          </cell>
          <cell r="F3">
            <v>65992.935619999902</v>
          </cell>
          <cell r="G3">
            <v>25822.371599999722</v>
          </cell>
          <cell r="H3">
            <v>360439.33628999966</v>
          </cell>
        </row>
        <row r="4">
          <cell r="A4">
            <v>1983</v>
          </cell>
          <cell r="B4">
            <v>254180.50268000003</v>
          </cell>
          <cell r="C4">
            <v>32637.403160000009</v>
          </cell>
          <cell r="D4">
            <v>118466.13345000001</v>
          </cell>
          <cell r="E4">
            <v>61726.604109999993</v>
          </cell>
          <cell r="F4">
            <v>82253.223029999906</v>
          </cell>
          <cell r="G4">
            <v>34849.659949999608</v>
          </cell>
          <cell r="H4">
            <v>419607.08031999972</v>
          </cell>
        </row>
        <row r="5">
          <cell r="A5">
            <v>1984</v>
          </cell>
          <cell r="B5">
            <v>396365.61365999986</v>
          </cell>
          <cell r="C5">
            <v>40274.394969999979</v>
          </cell>
          <cell r="D5">
            <v>118321.62920999998</v>
          </cell>
          <cell r="E5">
            <v>101086.8938199999</v>
          </cell>
          <cell r="F5">
            <v>106689.69029</v>
          </cell>
          <cell r="G5">
            <v>47289.095310000208</v>
          </cell>
          <cell r="H5">
            <v>596647.93667999993</v>
          </cell>
        </row>
        <row r="6">
          <cell r="A6">
            <v>1985</v>
          </cell>
          <cell r="B6">
            <v>466465.48916999996</v>
          </cell>
          <cell r="C6">
            <v>48145.818830000004</v>
          </cell>
          <cell r="D6">
            <v>92154.527730000002</v>
          </cell>
          <cell r="E6">
            <v>110735.77743999999</v>
          </cell>
          <cell r="F6">
            <v>102905.06279000011</v>
          </cell>
          <cell r="G6">
            <v>35943.78292999987</v>
          </cell>
          <cell r="H6">
            <v>650540.33330999978</v>
          </cell>
        </row>
        <row r="7">
          <cell r="A7">
            <v>1986</v>
          </cell>
          <cell r="B7">
            <v>493130.83027999999</v>
          </cell>
          <cell r="C7">
            <v>53622.174449999999</v>
          </cell>
          <cell r="D7">
            <v>104290.70217</v>
          </cell>
          <cell r="E7">
            <v>128635.83655000001</v>
          </cell>
          <cell r="F7">
            <v>112061.14604999989</v>
          </cell>
          <cell r="G7">
            <v>25234.036579999578</v>
          </cell>
          <cell r="H7">
            <v>692852.43397999974</v>
          </cell>
        </row>
        <row r="8">
          <cell r="A8">
            <v>1987</v>
          </cell>
          <cell r="B8">
            <v>531395.19925999991</v>
          </cell>
          <cell r="C8">
            <v>63043.010930000099</v>
          </cell>
          <cell r="D8">
            <v>133382.00309000001</v>
          </cell>
          <cell r="E8">
            <v>144120.19146000012</v>
          </cell>
          <cell r="F8">
            <v>146252.55776999998</v>
          </cell>
          <cell r="G8">
            <v>51595.209689999436</v>
          </cell>
          <cell r="H8">
            <v>777283.05665999954</v>
          </cell>
        </row>
        <row r="9">
          <cell r="A9">
            <v>1988</v>
          </cell>
          <cell r="B9">
            <v>615708.89196000097</v>
          </cell>
          <cell r="C9">
            <v>79385.299319999991</v>
          </cell>
          <cell r="D9">
            <v>166585.76485000009</v>
          </cell>
          <cell r="E9">
            <v>182050.23524999997</v>
          </cell>
          <cell r="F9">
            <v>175905.09946999999</v>
          </cell>
          <cell r="G9">
            <v>42455.044019999012</v>
          </cell>
          <cell r="H9">
            <v>910280.13593000011</v>
          </cell>
        </row>
        <row r="10">
          <cell r="A10">
            <v>1989</v>
          </cell>
          <cell r="B10">
            <v>710148.60346000001</v>
          </cell>
          <cell r="C10">
            <v>96267.226459999991</v>
          </cell>
          <cell r="D10">
            <v>221552.11027</v>
          </cell>
          <cell r="E10">
            <v>208162.76556000009</v>
          </cell>
          <cell r="F10">
            <v>227177.44524000009</v>
          </cell>
          <cell r="G10">
            <v>45575.259969999694</v>
          </cell>
          <cell r="H10">
            <v>1054528.5204799997</v>
          </cell>
        </row>
        <row r="11">
          <cell r="A11">
            <v>1990</v>
          </cell>
          <cell r="B11">
            <v>833567.80157000094</v>
          </cell>
          <cell r="C11">
            <v>118051.21467</v>
          </cell>
          <cell r="D11">
            <v>286485.80512999999</v>
          </cell>
          <cell r="E11">
            <v>238125.71569999988</v>
          </cell>
          <cell r="F11">
            <v>288910.04340000008</v>
          </cell>
          <cell r="G11">
            <v>40561.20876999828</v>
          </cell>
          <cell r="H11">
            <v>1227881.7024399992</v>
          </cell>
        </row>
        <row r="12">
          <cell r="A12">
            <v>1991</v>
          </cell>
          <cell r="B12">
            <v>1005553.938810001</v>
          </cell>
          <cell r="C12">
            <v>135676.77969999998</v>
          </cell>
          <cell r="D12">
            <v>280565.84935999999</v>
          </cell>
          <cell r="E12">
            <v>298325.05174000002</v>
          </cell>
          <cell r="F12">
            <v>330905.67639000004</v>
          </cell>
          <cell r="G12">
            <v>33741.570879999083</v>
          </cell>
          <cell r="H12">
            <v>1422957.5141</v>
          </cell>
        </row>
        <row r="13">
          <cell r="A13">
            <v>1992</v>
          </cell>
          <cell r="B13">
            <v>1115467.160210001</v>
          </cell>
          <cell r="C13">
            <v>142574.82316</v>
          </cell>
          <cell r="D13">
            <v>319840.54014000006</v>
          </cell>
          <cell r="E13">
            <v>320323.55048999994</v>
          </cell>
          <cell r="F13">
            <v>373225.78720000049</v>
          </cell>
          <cell r="G13">
            <v>16543.879139999393</v>
          </cell>
          <cell r="H13">
            <v>1541524.1659399997</v>
          </cell>
        </row>
        <row r="14">
          <cell r="A14">
            <v>1993</v>
          </cell>
          <cell r="B14">
            <v>1222080.0657999988</v>
          </cell>
          <cell r="C14">
            <v>161962.2426400001</v>
          </cell>
          <cell r="D14">
            <v>390078.30967999989</v>
          </cell>
          <cell r="E14">
            <v>375232.51971999987</v>
          </cell>
          <cell r="F14">
            <v>473801.89378000004</v>
          </cell>
          <cell r="G14">
            <v>6869.6246700000484</v>
          </cell>
          <cell r="H14">
            <v>1682420.8687299988</v>
          </cell>
        </row>
        <row r="15">
          <cell r="A15">
            <v>1994</v>
          </cell>
          <cell r="B15">
            <v>1373838.7727199998</v>
          </cell>
          <cell r="C15">
            <v>199101.43132000009</v>
          </cell>
          <cell r="D15">
            <v>450531.68512999953</v>
          </cell>
          <cell r="E15">
            <v>465301.34658000001</v>
          </cell>
          <cell r="F15">
            <v>549858.65337999898</v>
          </cell>
          <cell r="G15">
            <v>-6252.1615000027232</v>
          </cell>
          <cell r="H15">
            <v>1932662.4208699982</v>
          </cell>
        </row>
        <row r="16">
          <cell r="A16">
            <v>1995</v>
          </cell>
          <cell r="B16">
            <v>1544692.19181</v>
          </cell>
          <cell r="C16">
            <v>236998.44482000003</v>
          </cell>
          <cell r="D16">
            <v>474371.09557999996</v>
          </cell>
          <cell r="E16">
            <v>564737.33898000105</v>
          </cell>
          <cell r="F16">
            <v>683110.29707999993</v>
          </cell>
          <cell r="G16">
            <v>38895.023699998332</v>
          </cell>
          <cell r="H16">
            <v>2176583.7978099994</v>
          </cell>
        </row>
        <row r="17">
          <cell r="A17">
            <v>1996</v>
          </cell>
          <cell r="B17">
            <v>1743718.6472499999</v>
          </cell>
          <cell r="C17">
            <v>283086.71442999999</v>
          </cell>
          <cell r="D17">
            <v>577705.46949999896</v>
          </cell>
          <cell r="E17">
            <v>716767.27070000092</v>
          </cell>
          <cell r="F17">
            <v>867676.70462999993</v>
          </cell>
          <cell r="G17">
            <v>27702.248939996003</v>
          </cell>
          <cell r="H17">
            <v>2481303.646189996</v>
          </cell>
        </row>
        <row r="18">
          <cell r="A18">
            <v>1997</v>
          </cell>
          <cell r="B18">
            <v>1930185.9482400012</v>
          </cell>
          <cell r="C18">
            <v>349793.67732000002</v>
          </cell>
          <cell r="D18">
            <v>667398.51910000097</v>
          </cell>
          <cell r="E18">
            <v>973070.42959999992</v>
          </cell>
          <cell r="F18">
            <v>1168769.60678</v>
          </cell>
          <cell r="G18">
            <v>21696.133129997994</v>
          </cell>
          <cell r="H18">
            <v>2773375.1006100001</v>
          </cell>
        </row>
        <row r="19">
          <cell r="A19">
            <v>1998</v>
          </cell>
          <cell r="B19">
            <v>2194893.6231800001</v>
          </cell>
          <cell r="C19">
            <v>392092.88900000008</v>
          </cell>
          <cell r="D19">
            <v>608906.76699999999</v>
          </cell>
          <cell r="E19">
            <v>1151681.1826400009</v>
          </cell>
          <cell r="F19">
            <v>1287648.231579999</v>
          </cell>
          <cell r="G19">
            <v>-13704.124670002959</v>
          </cell>
          <cell r="H19">
            <v>3046222.1055699992</v>
          </cell>
        </row>
        <row r="20">
          <cell r="A20">
            <v>1999</v>
          </cell>
          <cell r="B20">
            <v>2421017.5369399991</v>
          </cell>
          <cell r="C20">
            <v>396404.82271000068</v>
          </cell>
          <cell r="D20">
            <v>542331.01928999997</v>
          </cell>
          <cell r="E20">
            <v>1285847.0293800002</v>
          </cell>
          <cell r="F20">
            <v>1297201.2497900012</v>
          </cell>
          <cell r="G20">
            <v>-811.9684399998514</v>
          </cell>
          <cell r="H20">
            <v>3347587.1900899992</v>
          </cell>
        </row>
        <row r="21">
          <cell r="A21">
            <v>2000</v>
          </cell>
          <cell r="B21">
            <v>2651808.9496637606</v>
          </cell>
          <cell r="C21">
            <v>409049.00000000023</v>
          </cell>
          <cell r="D21">
            <v>579938.18017765821</v>
          </cell>
          <cell r="E21">
            <v>1602676.8675764336</v>
          </cell>
          <cell r="F21">
            <v>1545916.7920298965</v>
          </cell>
          <cell r="G21">
            <v>0</v>
          </cell>
          <cell r="H21">
            <v>3697556.2053879555</v>
          </cell>
        </row>
        <row r="22">
          <cell r="A22">
            <v>2001</v>
          </cell>
          <cell r="B22">
            <v>2933885.9685823196</v>
          </cell>
          <cell r="C22">
            <v>432290.72140551399</v>
          </cell>
          <cell r="D22">
            <v>762429.45719055575</v>
          </cell>
          <cell r="E22">
            <v>1656261.5664936157</v>
          </cell>
          <cell r="F22">
            <v>1760468.7734881092</v>
          </cell>
          <cell r="G22">
            <v>0</v>
          </cell>
          <cell r="H22">
            <v>4024398.9401838975</v>
          </cell>
        </row>
        <row r="23">
          <cell r="A23">
            <v>2002</v>
          </cell>
          <cell r="B23">
            <v>3180445.0396012999</v>
          </cell>
          <cell r="C23">
            <v>446804.02395778103</v>
          </cell>
          <cell r="D23">
            <v>890086.99003555533</v>
          </cell>
          <cell r="E23">
            <v>1740471.0181960496</v>
          </cell>
          <cell r="F23">
            <v>1907247.2996567565</v>
          </cell>
          <cell r="G23">
            <v>0</v>
          </cell>
          <cell r="H23">
            <v>4350559.7721339278</v>
          </cell>
        </row>
        <row r="24">
          <cell r="A24">
            <v>2003</v>
          </cell>
          <cell r="B24">
            <v>3467809.360192229</v>
          </cell>
          <cell r="C24">
            <v>468535.669188675</v>
          </cell>
          <cell r="D24">
            <v>921328.43449207407</v>
          </cell>
          <cell r="E24">
            <v>1995869.9389638093</v>
          </cell>
          <cell r="F24">
            <v>2135734.4623516006</v>
          </cell>
          <cell r="G24">
            <v>0</v>
          </cell>
          <cell r="H24">
            <v>4717808.9404851878</v>
          </cell>
        </row>
        <row r="25">
          <cell r="A25">
            <v>2004</v>
          </cell>
          <cell r="B25">
            <v>3918375.9606491504</v>
          </cell>
          <cell r="C25">
            <v>486654.05383327202</v>
          </cell>
          <cell r="D25">
            <v>1103698.971425317</v>
          </cell>
          <cell r="E25">
            <v>2226820.9347223812</v>
          </cell>
          <cell r="F25">
            <v>2411645.7434300976</v>
          </cell>
          <cell r="G25">
            <v>0</v>
          </cell>
          <cell r="H25">
            <v>5323904.1772000222</v>
          </cell>
        </row>
        <row r="26">
          <cell r="A26">
            <v>2005</v>
          </cell>
          <cell r="B26">
            <v>4376059.8827803498</v>
          </cell>
          <cell r="C26">
            <v>524578.05560671003</v>
          </cell>
          <cell r="D26">
            <v>1098633.9978957376</v>
          </cell>
          <cell r="E26">
            <v>2439697.8133145049</v>
          </cell>
          <cell r="F26">
            <v>2521687.4484289587</v>
          </cell>
          <cell r="G26">
            <v>0</v>
          </cell>
          <cell r="H26">
            <v>5917282.301168344</v>
          </cell>
        </row>
        <row r="27">
          <cell r="A27">
            <v>2006</v>
          </cell>
          <cell r="B27">
            <v>4799974.4539170908</v>
          </cell>
          <cell r="C27">
            <v>593919.49628085399</v>
          </cell>
          <cell r="D27">
            <v>1049071.4259738589</v>
          </cell>
          <cell r="E27">
            <v>2701749.6289301077</v>
          </cell>
          <cell r="F27">
            <v>2594297.8921789494</v>
          </cell>
          <cell r="G27">
            <v>0</v>
          </cell>
          <cell r="H27">
            <v>6550417.11292296</v>
          </cell>
        </row>
        <row r="28">
          <cell r="A28">
            <v>2007</v>
          </cell>
          <cell r="B28">
            <v>5201191.025416309</v>
          </cell>
          <cell r="C28">
            <v>664511.90404249402</v>
          </cell>
          <cell r="D28">
            <v>1160979.5163093384</v>
          </cell>
          <cell r="E28">
            <v>2736354.2246547546</v>
          </cell>
          <cell r="F28">
            <v>2564791.782658454</v>
          </cell>
          <cell r="G28">
            <v>0</v>
          </cell>
          <cell r="H28">
            <v>7198244.8877644427</v>
          </cell>
        </row>
        <row r="29">
          <cell r="A29">
            <v>2008</v>
          </cell>
          <cell r="B29">
            <v>5891605.6996334102</v>
          </cell>
          <cell r="C29">
            <v>709579.52803468995</v>
          </cell>
          <cell r="D29">
            <v>1526893.3787350846</v>
          </cell>
          <cell r="E29">
            <v>2685291.9968003836</v>
          </cell>
          <cell r="F29">
            <v>2763169.9826350166</v>
          </cell>
          <cell r="G29">
            <v>0</v>
          </cell>
          <cell r="H29">
            <v>8050200.6205685521</v>
          </cell>
        </row>
        <row r="30">
          <cell r="A30">
            <v>2009</v>
          </cell>
          <cell r="B30">
            <v>6140884.0027581546</v>
          </cell>
          <cell r="C30">
            <v>824493.03547580901</v>
          </cell>
          <cell r="D30">
            <v>1462594.875663602</v>
          </cell>
          <cell r="E30">
            <v>2535545.559862596</v>
          </cell>
          <cell r="F30">
            <v>2573096.0174895045</v>
          </cell>
          <cell r="G30">
            <v>0</v>
          </cell>
          <cell r="H30">
            <v>8390421.4562706612</v>
          </cell>
        </row>
        <row r="31">
          <cell r="A31">
            <v>2010</v>
          </cell>
          <cell r="B31">
            <v>6597705.0329155689</v>
          </cell>
          <cell r="C31">
            <v>913663.75816629594</v>
          </cell>
          <cell r="D31">
            <v>1921414.2122593713</v>
          </cell>
          <cell r="E31">
            <v>3090053.4313274845</v>
          </cell>
          <cell r="F31">
            <v>3123385.6765948157</v>
          </cell>
          <cell r="G31">
            <v>0</v>
          </cell>
          <cell r="H31">
            <v>9399450.7580739148</v>
          </cell>
        </row>
        <row r="32">
          <cell r="A32">
            <v>2011</v>
          </cell>
          <cell r="B32">
            <v>7317487.2746649086</v>
          </cell>
          <cell r="C32">
            <v>985415.08717187704</v>
          </cell>
          <cell r="D32">
            <v>2103996.3241537553</v>
          </cell>
          <cell r="E32">
            <v>2952647.1873643994</v>
          </cell>
          <cell r="F32">
            <v>3214884.5465732133</v>
          </cell>
          <cell r="G32">
            <v>0</v>
          </cell>
          <cell r="H32">
            <v>10144661.326781726</v>
          </cell>
        </row>
        <row r="33">
          <cell r="A33">
            <v>2012</v>
          </cell>
          <cell r="B33">
            <v>8025008.3148170253</v>
          </cell>
          <cell r="C33">
            <v>1193675.01767177</v>
          </cell>
          <cell r="D33">
            <v>2163531.6929174787</v>
          </cell>
          <cell r="E33">
            <v>3038020.1031587399</v>
          </cell>
          <cell r="F33">
            <v>3359646.2979975445</v>
          </cell>
          <cell r="G33">
            <v>0</v>
          </cell>
          <cell r="H33">
            <v>11060588.830567468</v>
          </cell>
        </row>
        <row r="34">
          <cell r="A34">
            <v>2013</v>
          </cell>
          <cell r="B34">
            <v>8677723.1721614618</v>
          </cell>
          <cell r="C34">
            <v>1303507.11435797</v>
          </cell>
          <cell r="D34">
            <v>2487510.203746648</v>
          </cell>
          <cell r="E34">
            <v>3154534.0531659303</v>
          </cell>
          <cell r="F34">
            <v>3572682.5591714513</v>
          </cell>
          <cell r="G34">
            <v>0</v>
          </cell>
          <cell r="H34">
            <v>12050591.984260563</v>
          </cell>
        </row>
        <row r="35">
          <cell r="A35">
            <v>2014</v>
          </cell>
          <cell r="B35">
            <v>9413037.4868198931</v>
          </cell>
          <cell r="C35">
            <v>1394795.9374838399</v>
          </cell>
          <cell r="D35">
            <v>2763392.8391156401</v>
          </cell>
          <cell r="E35">
            <v>3612662.3876467934</v>
          </cell>
          <cell r="F35">
            <v>3977060.3993742228</v>
          </cell>
          <cell r="G35">
            <v>0</v>
          </cell>
          <cell r="H35">
            <v>13206828.251691943</v>
          </cell>
        </row>
        <row r="36">
          <cell r="A36">
            <v>2015</v>
          </cell>
          <cell r="B36">
            <v>10105733.622786898</v>
          </cell>
          <cell r="C36">
            <v>1521536.4934771201</v>
          </cell>
          <cell r="D36">
            <v>2975815.3719900292</v>
          </cell>
          <cell r="E36">
            <v>3793934.3398675267</v>
          </cell>
          <cell r="F36">
            <v>4452862.3803569088</v>
          </cell>
          <cell r="G36">
            <v>0</v>
          </cell>
          <cell r="H36">
            <v>13944157.447764665</v>
          </cell>
        </row>
        <row r="37">
          <cell r="A37">
            <v>2016</v>
          </cell>
          <cell r="B37">
            <v>10979085.762880601</v>
          </cell>
          <cell r="C37">
            <v>1703598.60370689</v>
          </cell>
          <cell r="D37">
            <v>3725365.8015683624</v>
          </cell>
          <cell r="E37">
            <v>4036260.6154587301</v>
          </cell>
          <cell r="F37">
            <v>5311929.3134412505</v>
          </cell>
          <cell r="G37">
            <v>0</v>
          </cell>
          <cell r="H37">
            <v>15132381.470173333</v>
          </cell>
        </row>
        <row r="38">
          <cell r="A38">
            <v>2017</v>
          </cell>
          <cell r="B38">
            <v>11950863.582939403</v>
          </cell>
          <cell r="C38">
            <v>1874770.2500582202</v>
          </cell>
          <cell r="D38">
            <v>4231677.0097907027</v>
          </cell>
          <cell r="E38">
            <v>4892869.6839273497</v>
          </cell>
          <cell r="F38">
            <v>6393529.4434898216</v>
          </cell>
          <cell r="G38">
            <v>0</v>
          </cell>
          <cell r="H38">
            <v>16556651.083225854</v>
          </cell>
        </row>
        <row r="39">
          <cell r="A39">
            <v>2018</v>
          </cell>
          <cell r="B39">
            <v>13250084.431220964</v>
          </cell>
          <cell r="C39">
            <v>2199637.3463532147</v>
          </cell>
          <cell r="D39">
            <v>4959105.4661447704</v>
          </cell>
          <cell r="E39">
            <v>5518572.5052922601</v>
          </cell>
          <cell r="F39">
            <v>7662209.4908494623</v>
          </cell>
          <cell r="G39">
            <v>0</v>
          </cell>
          <cell r="H39">
            <v>18265190.258161746</v>
          </cell>
        </row>
        <row r="40">
          <cell r="A40">
            <v>2019</v>
          </cell>
          <cell r="B40">
            <v>14288332.662963083</v>
          </cell>
          <cell r="C40">
            <v>2433439.2503182534</v>
          </cell>
          <cell r="D40">
            <v>5153068.8510214183</v>
          </cell>
          <cell r="E40">
            <v>5539739.4922342617</v>
          </cell>
          <cell r="F40">
            <v>7896717.0848549996</v>
          </cell>
          <cell r="G40">
            <v>0</v>
          </cell>
          <cell r="H40">
            <v>19517863.171682019</v>
          </cell>
        </row>
        <row r="41">
          <cell r="A41">
            <v>2020</v>
          </cell>
          <cell r="B41">
            <v>13478489.311557382</v>
          </cell>
          <cell r="C41">
            <v>2740783.3242552066</v>
          </cell>
          <cell r="D41">
            <v>3118277.4509477457</v>
          </cell>
          <cell r="E41">
            <v>4518389.6774400938</v>
          </cell>
          <cell r="F41">
            <v>5917357.3400180917</v>
          </cell>
          <cell r="G41">
            <v>0</v>
          </cell>
          <cell r="H41">
            <v>17938582.424182337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  <sheetName val="gdpcurrent_ind"/>
    </sheetNames>
    <sheetDataSet>
      <sheetData sheetId="0"/>
      <sheetData sheetId="1"/>
      <sheetData sheetId="2">
        <row r="1">
          <cell r="A1" t="str">
            <v>date</v>
          </cell>
          <cell r="B1" t="str">
            <v>gdpcuragr</v>
          </cell>
          <cell r="C1" t="str">
            <v>gdpcurind</v>
          </cell>
          <cell r="D1" t="str">
            <v>gdpcurserv</v>
          </cell>
          <cell r="E1" t="str">
            <v>gdpcur</v>
          </cell>
        </row>
        <row r="2">
          <cell r="A2">
            <v>1946</v>
          </cell>
          <cell r="B2">
            <v>1674.2110929999999</v>
          </cell>
          <cell r="C2">
            <v>1338.407725</v>
          </cell>
          <cell r="D2">
            <v>2002.4635940000001</v>
          </cell>
          <cell r="E2">
            <v>5015.0824119999997</v>
          </cell>
        </row>
        <row r="3">
          <cell r="A3">
            <v>1947</v>
          </cell>
          <cell r="B3">
            <v>2157.1211796267298</v>
          </cell>
          <cell r="C3">
            <v>1862.07221380187</v>
          </cell>
          <cell r="D3">
            <v>2224.09277187731</v>
          </cell>
          <cell r="E3">
            <v>6243.2861653059099</v>
          </cell>
        </row>
        <row r="4">
          <cell r="A4">
            <v>1948</v>
          </cell>
          <cell r="B4">
            <v>2097.5038492376402</v>
          </cell>
          <cell r="C4">
            <v>2247.2267517977598</v>
          </cell>
          <cell r="D4">
            <v>2462.1734193573202</v>
          </cell>
          <cell r="E4">
            <v>6806.9040203927207</v>
          </cell>
        </row>
        <row r="5">
          <cell r="A5">
            <v>1949</v>
          </cell>
          <cell r="B5">
            <v>2301.2449694520301</v>
          </cell>
          <cell r="C5">
            <v>2154.9657978929799</v>
          </cell>
          <cell r="D5">
            <v>2677.8296754913699</v>
          </cell>
          <cell r="E5">
            <v>7134.04044283638</v>
          </cell>
        </row>
        <row r="6">
          <cell r="A6">
            <v>1950</v>
          </cell>
          <cell r="B6">
            <v>2384.1718334491502</v>
          </cell>
          <cell r="C6">
            <v>2275.0063198653502</v>
          </cell>
          <cell r="D6">
            <v>2887.8673375866401</v>
          </cell>
          <cell r="E6">
            <v>7547.0454909011405</v>
          </cell>
        </row>
        <row r="7">
          <cell r="A7">
            <v>1951</v>
          </cell>
          <cell r="B7">
            <v>2533.82184040225</v>
          </cell>
          <cell r="C7">
            <v>2663.87618483392</v>
          </cell>
          <cell r="D7">
            <v>3205.0034130321201</v>
          </cell>
          <cell r="E7">
            <v>8402.7014382682901</v>
          </cell>
        </row>
        <row r="8">
          <cell r="A8">
            <v>1952</v>
          </cell>
          <cell r="B8">
            <v>2471.18956394826</v>
          </cell>
          <cell r="C8">
            <v>2870.3099853263002</v>
          </cell>
          <cell r="D8">
            <v>3451.5678921173699</v>
          </cell>
          <cell r="E8">
            <v>8793.0674413919296</v>
          </cell>
        </row>
        <row r="9">
          <cell r="A9">
            <v>1953</v>
          </cell>
          <cell r="B9">
            <v>2533.6512980403199</v>
          </cell>
          <cell r="C9">
            <v>3172.8516354349899</v>
          </cell>
          <cell r="D9">
            <v>3619.0112018372602</v>
          </cell>
          <cell r="E9">
            <v>9325.5141353125691</v>
          </cell>
        </row>
        <row r="10">
          <cell r="A10">
            <v>1954</v>
          </cell>
          <cell r="B10">
            <v>2646.2656991123499</v>
          </cell>
          <cell r="C10">
            <v>3152.5002549814799</v>
          </cell>
          <cell r="D10">
            <v>3856.4243416101999</v>
          </cell>
          <cell r="E10">
            <v>9655.1902957040293</v>
          </cell>
        </row>
        <row r="11">
          <cell r="A11">
            <v>1955</v>
          </cell>
          <cell r="B11">
            <v>2836.9001286089901</v>
          </cell>
          <cell r="C11">
            <v>3298.5158699164399</v>
          </cell>
          <cell r="D11">
            <v>4156.0344569479703</v>
          </cell>
          <cell r="E11">
            <v>10291.450455473401</v>
          </cell>
        </row>
        <row r="12">
          <cell r="A12">
            <v>1956</v>
          </cell>
          <cell r="B12">
            <v>2913.7673848447798</v>
          </cell>
          <cell r="C12">
            <v>3765.1594600735398</v>
          </cell>
          <cell r="D12">
            <v>4567.3188606005897</v>
          </cell>
          <cell r="E12">
            <v>11246.24570551891</v>
          </cell>
        </row>
        <row r="13">
          <cell r="A13">
            <v>1957</v>
          </cell>
          <cell r="B13">
            <v>3065.4969701508498</v>
          </cell>
          <cell r="C13">
            <v>4237.3363218059303</v>
          </cell>
          <cell r="D13">
            <v>4971.4195257329202</v>
          </cell>
          <cell r="E13">
            <v>12274.252817689699</v>
          </cell>
        </row>
        <row r="14">
          <cell r="A14">
            <v>1958</v>
          </cell>
          <cell r="B14">
            <v>3161.95531266849</v>
          </cell>
          <cell r="C14">
            <v>4557.4396790956198</v>
          </cell>
          <cell r="D14">
            <v>5250.9990504567004</v>
          </cell>
          <cell r="E14">
            <v>12970.394042220811</v>
          </cell>
        </row>
        <row r="15">
          <cell r="A15">
            <v>1959</v>
          </cell>
          <cell r="B15">
            <v>3449.0988432592899</v>
          </cell>
          <cell r="C15">
            <v>4999.5432571454603</v>
          </cell>
          <cell r="D15">
            <v>5698.7281950409997</v>
          </cell>
          <cell r="E15">
            <v>14147.370295445749</v>
          </cell>
        </row>
        <row r="16">
          <cell r="A16">
            <v>1960</v>
          </cell>
          <cell r="B16">
            <v>3590.4893790584902</v>
          </cell>
          <cell r="C16">
            <v>5241.5475095540896</v>
          </cell>
          <cell r="D16">
            <v>6312.4747121481496</v>
          </cell>
          <cell r="E16">
            <v>15144.511600760728</v>
          </cell>
        </row>
        <row r="17">
          <cell r="A17">
            <v>1961</v>
          </cell>
          <cell r="B17">
            <v>3902.8585534321501</v>
          </cell>
          <cell r="C17">
            <v>5807.5287761940799</v>
          </cell>
          <cell r="D17">
            <v>6795.4090659517196</v>
          </cell>
          <cell r="E17">
            <v>16505.796395577949</v>
          </cell>
        </row>
        <row r="18">
          <cell r="A18">
            <v>1962</v>
          </cell>
          <cell r="B18">
            <v>4396.7853998547498</v>
          </cell>
          <cell r="C18">
            <v>6439.6850395683496</v>
          </cell>
          <cell r="D18">
            <v>7633.5192527169302</v>
          </cell>
          <cell r="E18">
            <v>18469.989692140029</v>
          </cell>
        </row>
        <row r="19">
          <cell r="A19">
            <v>1963</v>
          </cell>
          <cell r="B19">
            <v>5253.5625305312897</v>
          </cell>
          <cell r="C19">
            <v>7642.0136598859199</v>
          </cell>
          <cell r="D19">
            <v>8631.3932968409608</v>
          </cell>
          <cell r="E19">
            <v>21526.969487258171</v>
          </cell>
        </row>
        <row r="20">
          <cell r="A20">
            <v>1964</v>
          </cell>
          <cell r="B20">
            <v>5531.0813099677798</v>
          </cell>
          <cell r="C20">
            <v>8120.2382977402604</v>
          </cell>
          <cell r="D20">
            <v>9627.9087907066805</v>
          </cell>
          <cell r="E20">
            <v>23279.228398414722</v>
          </cell>
        </row>
        <row r="21">
          <cell r="A21">
            <v>1965</v>
          </cell>
          <cell r="B21">
            <v>6182.6087226264199</v>
          </cell>
          <cell r="C21">
            <v>8776.3208766700609</v>
          </cell>
          <cell r="D21">
            <v>10518.5181606693</v>
          </cell>
          <cell r="E21">
            <v>25477.44775996578</v>
          </cell>
        </row>
        <row r="22">
          <cell r="A22">
            <v>1966</v>
          </cell>
          <cell r="B22">
            <v>6798.8888625857999</v>
          </cell>
          <cell r="C22">
            <v>9612.0651629021595</v>
          </cell>
          <cell r="D22">
            <v>11626.2157369246</v>
          </cell>
          <cell r="E22">
            <v>28037.169762412559</v>
          </cell>
        </row>
        <row r="23">
          <cell r="A23">
            <v>1967</v>
          </cell>
          <cell r="B23">
            <v>7360.2209139656998</v>
          </cell>
          <cell r="C23">
            <v>10515.3547327859</v>
          </cell>
          <cell r="D23">
            <v>12251.432700338901</v>
          </cell>
          <cell r="E23">
            <v>30127.008347090501</v>
          </cell>
        </row>
        <row r="24">
          <cell r="A24">
            <v>1968</v>
          </cell>
          <cell r="B24">
            <v>8796.8325547030709</v>
          </cell>
          <cell r="C24">
            <v>11450.4248959251</v>
          </cell>
          <cell r="D24">
            <v>13420.464699874399</v>
          </cell>
          <cell r="E24">
            <v>33667.722150502566</v>
          </cell>
        </row>
        <row r="25">
          <cell r="A25">
            <v>1969</v>
          </cell>
          <cell r="B25">
            <v>10001.0331244849</v>
          </cell>
          <cell r="C25">
            <v>12550.9366614969</v>
          </cell>
          <cell r="D25">
            <v>14778.052759210799</v>
          </cell>
          <cell r="E25">
            <v>37330.022545192602</v>
          </cell>
        </row>
        <row r="26">
          <cell r="A26">
            <v>1970</v>
          </cell>
          <cell r="B26">
            <v>11764.4059025307</v>
          </cell>
          <cell r="C26">
            <v>15811.4216534101</v>
          </cell>
          <cell r="D26">
            <v>17055.836145396101</v>
          </cell>
          <cell r="E26">
            <v>44631.663701336904</v>
          </cell>
        </row>
        <row r="27">
          <cell r="A27">
            <v>1971</v>
          </cell>
          <cell r="B27">
            <v>14572.324069398999</v>
          </cell>
          <cell r="C27">
            <v>19377.956466477401</v>
          </cell>
          <cell r="D27">
            <v>19915.760393269298</v>
          </cell>
          <cell r="E27">
            <v>53866.040929145704</v>
          </cell>
        </row>
        <row r="28">
          <cell r="A28">
            <v>1972</v>
          </cell>
          <cell r="B28">
            <v>15868.4360461045</v>
          </cell>
          <cell r="C28">
            <v>22512.3142605676</v>
          </cell>
          <cell r="D28">
            <v>22145.485583216501</v>
          </cell>
          <cell r="E28">
            <v>60526.235889888601</v>
          </cell>
        </row>
        <row r="29">
          <cell r="A29">
            <v>1973</v>
          </cell>
          <cell r="B29">
            <v>20972.081127797301</v>
          </cell>
          <cell r="C29">
            <v>29214.9390984194</v>
          </cell>
          <cell r="D29">
            <v>26918.719908728799</v>
          </cell>
          <cell r="E29">
            <v>77105.740134945503</v>
          </cell>
        </row>
        <row r="30">
          <cell r="A30">
            <v>1974</v>
          </cell>
          <cell r="B30">
            <v>29272.428806071999</v>
          </cell>
          <cell r="C30">
            <v>40597.695621529703</v>
          </cell>
          <cell r="D30">
            <v>36074.231368410801</v>
          </cell>
          <cell r="E30">
            <v>105944.3557960125</v>
          </cell>
        </row>
        <row r="31">
          <cell r="A31">
            <v>1975</v>
          </cell>
          <cell r="B31">
            <v>32956.065955986604</v>
          </cell>
          <cell r="C31">
            <v>47511.794009216501</v>
          </cell>
          <cell r="D31">
            <v>41842.196981608897</v>
          </cell>
          <cell r="E31">
            <v>122310.05694681199</v>
          </cell>
        </row>
        <row r="32">
          <cell r="A32">
            <v>1976</v>
          </cell>
          <cell r="B32">
            <v>37371.696084854397</v>
          </cell>
          <cell r="C32">
            <v>57736.6417793808</v>
          </cell>
          <cell r="D32">
            <v>49091.713117081403</v>
          </cell>
          <cell r="E32">
            <v>144200.0509813166</v>
          </cell>
        </row>
        <row r="33">
          <cell r="A33">
            <v>1977</v>
          </cell>
          <cell r="B33">
            <v>41868.793548212299</v>
          </cell>
          <cell r="C33">
            <v>67230.604958928598</v>
          </cell>
          <cell r="D33">
            <v>55858.563826164696</v>
          </cell>
          <cell r="E33">
            <v>164957.96233330559</v>
          </cell>
        </row>
        <row r="34">
          <cell r="A34">
            <v>1978</v>
          </cell>
          <cell r="B34">
            <v>47270.802588685998</v>
          </cell>
          <cell r="C34">
            <v>77414.890730610598</v>
          </cell>
          <cell r="D34">
            <v>65072.618345789699</v>
          </cell>
          <cell r="E34">
            <v>189758.31166508631</v>
          </cell>
        </row>
        <row r="35">
          <cell r="A35">
            <v>1979</v>
          </cell>
          <cell r="B35">
            <v>55694.046596071901</v>
          </cell>
          <cell r="C35">
            <v>95359.971936215195</v>
          </cell>
          <cell r="D35">
            <v>79260.523279893707</v>
          </cell>
          <cell r="E35">
            <v>230314.5418121808</v>
          </cell>
        </row>
        <row r="36">
          <cell r="A36">
            <v>1980</v>
          </cell>
          <cell r="B36">
            <v>60979.433138412802</v>
          </cell>
          <cell r="C36">
            <v>118199.501280086</v>
          </cell>
          <cell r="D36">
            <v>97602.956428478705</v>
          </cell>
          <cell r="E36">
            <v>276781.89084697748</v>
          </cell>
        </row>
        <row r="37">
          <cell r="A37">
            <v>1981</v>
          </cell>
          <cell r="B37">
            <v>69770.750826290707</v>
          </cell>
          <cell r="C37">
            <v>137932.52484878301</v>
          </cell>
          <cell r="D37">
            <v>112227.72160852001</v>
          </cell>
          <cell r="E37">
            <v>319930.99728359375</v>
          </cell>
        </row>
        <row r="38">
          <cell r="A38">
            <v>1982</v>
          </cell>
          <cell r="B38">
            <v>73612.700568833403</v>
          </cell>
          <cell r="C38">
            <v>153910.26022089901</v>
          </cell>
          <cell r="D38">
            <v>132916.375497022</v>
          </cell>
          <cell r="E38">
            <v>360439.33628675441</v>
          </cell>
        </row>
        <row r="39">
          <cell r="A39">
            <v>1983</v>
          </cell>
          <cell r="B39">
            <v>81924.006472175897</v>
          </cell>
          <cell r="C39">
            <v>180835.015972027</v>
          </cell>
          <cell r="D39">
            <v>156848.057877018</v>
          </cell>
          <cell r="E39">
            <v>419607.08032122091</v>
          </cell>
        </row>
        <row r="40">
          <cell r="A40">
            <v>1984</v>
          </cell>
          <cell r="B40">
            <v>129384.87684187001</v>
          </cell>
          <cell r="C40">
            <v>249543.39976896401</v>
          </cell>
          <cell r="D40">
            <v>217719.66006771999</v>
          </cell>
          <cell r="E40">
            <v>596647.93667855393</v>
          </cell>
        </row>
        <row r="41">
          <cell r="A41">
            <v>1985</v>
          </cell>
          <cell r="B41">
            <v>140480.70474011</v>
          </cell>
          <cell r="C41">
            <v>252650.48839456099</v>
          </cell>
          <cell r="D41">
            <v>257409.14017822401</v>
          </cell>
          <cell r="E41">
            <v>650540.33331289492</v>
          </cell>
        </row>
        <row r="42">
          <cell r="A42">
            <v>1986</v>
          </cell>
          <cell r="B42">
            <v>145702.59825986801</v>
          </cell>
          <cell r="C42">
            <v>265396.77600615402</v>
          </cell>
          <cell r="D42">
            <v>281753.05970573198</v>
          </cell>
          <cell r="E42">
            <v>692852.43397175404</v>
          </cell>
        </row>
        <row r="43">
          <cell r="A43">
            <v>1987</v>
          </cell>
          <cell r="B43">
            <v>163846.879456906</v>
          </cell>
          <cell r="C43">
            <v>296683.81977825501</v>
          </cell>
          <cell r="D43">
            <v>316752.35741872602</v>
          </cell>
          <cell r="E43">
            <v>777283.05665388703</v>
          </cell>
        </row>
        <row r="44">
          <cell r="A44">
            <v>1988</v>
          </cell>
          <cell r="B44">
            <v>183061.47257498701</v>
          </cell>
          <cell r="C44">
            <v>354158.26203030301</v>
          </cell>
          <cell r="D44">
            <v>373060.40133086499</v>
          </cell>
          <cell r="E44">
            <v>910280.13593615498</v>
          </cell>
        </row>
        <row r="45">
          <cell r="A45">
            <v>1989</v>
          </cell>
          <cell r="B45">
            <v>209483.25169628701</v>
          </cell>
          <cell r="C45">
            <v>407440.78657772398</v>
          </cell>
          <cell r="D45">
            <v>437604.48219674802</v>
          </cell>
          <cell r="E45">
            <v>1054528.5204707589</v>
          </cell>
        </row>
        <row r="46">
          <cell r="A46">
            <v>1990</v>
          </cell>
          <cell r="B46">
            <v>235260.205026993</v>
          </cell>
          <cell r="C46">
            <v>468665.50221897598</v>
          </cell>
          <cell r="D46">
            <v>523955.99518913002</v>
          </cell>
          <cell r="E46">
            <v>1227881.7024350991</v>
          </cell>
        </row>
        <row r="47">
          <cell r="A47">
            <v>1991</v>
          </cell>
          <cell r="B47">
            <v>260948.51544748299</v>
          </cell>
          <cell r="C47">
            <v>535902.92968491698</v>
          </cell>
          <cell r="D47">
            <v>626106.06896839698</v>
          </cell>
          <cell r="E47">
            <v>1422957.514100797</v>
          </cell>
        </row>
        <row r="48">
          <cell r="A48">
            <v>1992</v>
          </cell>
          <cell r="B48">
            <v>294543.98185618699</v>
          </cell>
          <cell r="C48">
            <v>562005.61932439695</v>
          </cell>
          <cell r="D48">
            <v>684974.56475868297</v>
          </cell>
          <cell r="E48">
            <v>1541524.1659392668</v>
          </cell>
        </row>
        <row r="49">
          <cell r="A49">
            <v>1993</v>
          </cell>
          <cell r="B49">
            <v>318111.35549543099</v>
          </cell>
          <cell r="C49">
            <v>610698.75808542001</v>
          </cell>
          <cell r="D49">
            <v>753610.75514092995</v>
          </cell>
          <cell r="E49">
            <v>1682420.8687217808</v>
          </cell>
        </row>
        <row r="50">
          <cell r="A50">
            <v>1994</v>
          </cell>
          <cell r="B50">
            <v>372231.475183242</v>
          </cell>
          <cell r="C50">
            <v>698922.48123600602</v>
          </cell>
          <cell r="D50">
            <v>861508.46444965503</v>
          </cell>
          <cell r="E50">
            <v>1932662.4208689032</v>
          </cell>
        </row>
        <row r="51">
          <cell r="A51">
            <v>1995</v>
          </cell>
          <cell r="B51">
            <v>411921.65886196599</v>
          </cell>
          <cell r="C51">
            <v>776269.90388472204</v>
          </cell>
          <cell r="D51">
            <v>988392.23506807</v>
          </cell>
          <cell r="E51">
            <v>2176583.797814758</v>
          </cell>
        </row>
        <row r="52">
          <cell r="A52">
            <v>1996</v>
          </cell>
          <cell r="B52">
            <v>446973.24023123598</v>
          </cell>
          <cell r="C52">
            <v>884932.85911976395</v>
          </cell>
          <cell r="D52">
            <v>1149397.5468434801</v>
          </cell>
          <cell r="E52">
            <v>2481303.6461944804</v>
          </cell>
        </row>
        <row r="53">
          <cell r="A53">
            <v>1997</v>
          </cell>
          <cell r="B53">
            <v>456195.30099563202</v>
          </cell>
          <cell r="C53">
            <v>989004.09439949505</v>
          </cell>
          <cell r="D53">
            <v>1328175.7052126699</v>
          </cell>
          <cell r="E53">
            <v>2773375.100607797</v>
          </cell>
        </row>
        <row r="54">
          <cell r="A54">
            <v>1998</v>
          </cell>
          <cell r="B54">
            <v>449216.42229536799</v>
          </cell>
          <cell r="C54">
            <v>1062618.68572598</v>
          </cell>
          <cell r="D54">
            <v>1534386.9975394299</v>
          </cell>
          <cell r="E54">
            <v>3046222.1055607777</v>
          </cell>
        </row>
        <row r="55">
          <cell r="A55">
            <v>1999</v>
          </cell>
          <cell r="B55">
            <v>508644.29562133801</v>
          </cell>
          <cell r="C55">
            <v>1123139.21148392</v>
          </cell>
          <cell r="D55">
            <v>1715803.6829949301</v>
          </cell>
          <cell r="E55">
            <v>3347587.1901001884</v>
          </cell>
        </row>
        <row r="56">
          <cell r="A56">
            <v>2000</v>
          </cell>
          <cell r="B56">
            <v>515479.83105914737</v>
          </cell>
          <cell r="C56">
            <v>1293230.8123216361</v>
          </cell>
          <cell r="D56">
            <v>1888845.5620071718</v>
          </cell>
          <cell r="E56">
            <v>3697556.2053879555</v>
          </cell>
        </row>
        <row r="57">
          <cell r="A57">
            <v>2001</v>
          </cell>
          <cell r="B57">
            <v>535358.11662950239</v>
          </cell>
          <cell r="C57">
            <v>1404419.2585960752</v>
          </cell>
          <cell r="D57">
            <v>2084621.56495832</v>
          </cell>
          <cell r="E57">
            <v>4024398.9401838975</v>
          </cell>
        </row>
        <row r="58">
          <cell r="A58">
            <v>2002</v>
          </cell>
          <cell r="B58">
            <v>585081.26403037924</v>
          </cell>
          <cell r="C58">
            <v>1513274.1419064312</v>
          </cell>
          <cell r="D58">
            <v>2252204.3661971181</v>
          </cell>
          <cell r="E58">
            <v>4350559.7721339278</v>
          </cell>
        </row>
        <row r="59">
          <cell r="A59">
            <v>2003</v>
          </cell>
          <cell r="B59">
            <v>620436.58457756066</v>
          </cell>
          <cell r="C59">
            <v>1629557.8179376805</v>
          </cell>
          <cell r="D59">
            <v>2467814.5379699469</v>
          </cell>
          <cell r="E59">
            <v>4717808.9404851878</v>
          </cell>
        </row>
        <row r="60">
          <cell r="A60">
            <v>2004</v>
          </cell>
          <cell r="B60">
            <v>744516.25225188024</v>
          </cell>
          <cell r="C60">
            <v>1789827.1716504705</v>
          </cell>
          <cell r="D60">
            <v>2789560.7532976717</v>
          </cell>
          <cell r="E60">
            <v>5323904.1772000222</v>
          </cell>
        </row>
        <row r="61">
          <cell r="A61">
            <v>2005</v>
          </cell>
          <cell r="B61">
            <v>799871.41640274995</v>
          </cell>
          <cell r="C61">
            <v>2000850.6834146297</v>
          </cell>
          <cell r="D61">
            <v>3116560.2013509646</v>
          </cell>
          <cell r="E61">
            <v>5917282.301168344</v>
          </cell>
        </row>
        <row r="62">
          <cell r="A62">
            <v>2006</v>
          </cell>
          <cell r="B62">
            <v>875217.54801529867</v>
          </cell>
          <cell r="C62">
            <v>2191938.9158876012</v>
          </cell>
          <cell r="D62">
            <v>3483260.64902006</v>
          </cell>
          <cell r="E62">
            <v>6550417.11292296</v>
          </cell>
        </row>
        <row r="63">
          <cell r="A63">
            <v>2007</v>
          </cell>
          <cell r="B63">
            <v>979429.73898867343</v>
          </cell>
          <cell r="C63">
            <v>2375482.7850285335</v>
          </cell>
          <cell r="D63">
            <v>3843332.3637472363</v>
          </cell>
          <cell r="E63">
            <v>7198244.8877644427</v>
          </cell>
        </row>
        <row r="64">
          <cell r="A64">
            <v>2008</v>
          </cell>
          <cell r="B64">
            <v>1168573.1402468833</v>
          </cell>
          <cell r="C64">
            <v>2637671.450985474</v>
          </cell>
          <cell r="D64">
            <v>4243956.0293361945</v>
          </cell>
          <cell r="E64">
            <v>8050200.6205685521</v>
          </cell>
        </row>
        <row r="65">
          <cell r="A65">
            <v>2009</v>
          </cell>
          <cell r="B65">
            <v>1219985.1777794692</v>
          </cell>
          <cell r="C65">
            <v>2644874.1847134624</v>
          </cell>
          <cell r="D65">
            <v>4525562.0937777292</v>
          </cell>
          <cell r="E65">
            <v>8390421.4562706612</v>
          </cell>
        </row>
        <row r="66">
          <cell r="A66">
            <v>2010</v>
          </cell>
          <cell r="B66">
            <v>1292317.8004069938</v>
          </cell>
          <cell r="C66">
            <v>3039740.6458881143</v>
          </cell>
          <cell r="D66">
            <v>5067392.3117788061</v>
          </cell>
          <cell r="E66">
            <v>9399450.7580739148</v>
          </cell>
        </row>
        <row r="67">
          <cell r="A67">
            <v>2011</v>
          </cell>
          <cell r="B67">
            <v>1429964.5926411448</v>
          </cell>
          <cell r="C67">
            <v>3179203.2325789281</v>
          </cell>
          <cell r="D67">
            <v>5535493.5015616529</v>
          </cell>
          <cell r="E67">
            <v>10144661.326781726</v>
          </cell>
        </row>
        <row r="68">
          <cell r="A68">
            <v>2012</v>
          </cell>
          <cell r="B68">
            <v>1448473.3675359092</v>
          </cell>
          <cell r="C68">
            <v>3472968.8558059549</v>
          </cell>
          <cell r="D68">
            <v>6139146.6072256053</v>
          </cell>
          <cell r="E68">
            <v>11060588.830567468</v>
          </cell>
        </row>
        <row r="69">
          <cell r="A69">
            <v>2013</v>
          </cell>
          <cell r="B69">
            <v>1503121.5657752962</v>
          </cell>
          <cell r="C69">
            <v>3708623.5049130186</v>
          </cell>
          <cell r="D69">
            <v>6838846.913572249</v>
          </cell>
          <cell r="E69">
            <v>12050591.984260563</v>
          </cell>
        </row>
        <row r="70">
          <cell r="A70">
            <v>2014</v>
          </cell>
          <cell r="B70">
            <v>1620699.915263247</v>
          </cell>
          <cell r="C70">
            <v>4100382.6683558412</v>
          </cell>
          <cell r="D70">
            <v>7485745.6680728551</v>
          </cell>
          <cell r="E70">
            <v>13206828.251691943</v>
          </cell>
        </row>
        <row r="71">
          <cell r="A71">
            <v>2015</v>
          </cell>
          <cell r="B71">
            <v>1533369.1559169192</v>
          </cell>
          <cell r="C71">
            <v>4250451.2383206487</v>
          </cell>
          <cell r="D71">
            <v>8160337.0535270972</v>
          </cell>
          <cell r="E71">
            <v>13944157.447764665</v>
          </cell>
        </row>
        <row r="72">
          <cell r="A72">
            <v>2016</v>
          </cell>
          <cell r="B72">
            <v>1544278.5250839123</v>
          </cell>
          <cell r="C72">
            <v>4582980.5174834859</v>
          </cell>
          <cell r="D72">
            <v>9005122.4276059344</v>
          </cell>
          <cell r="E72">
            <v>15132381.470173333</v>
          </cell>
        </row>
        <row r="73">
          <cell r="A73">
            <v>2017</v>
          </cell>
          <cell r="B73">
            <v>1685956.1855432384</v>
          </cell>
          <cell r="C73">
            <v>4987947.8624290526</v>
          </cell>
          <cell r="D73">
            <v>9882747.0352535639</v>
          </cell>
          <cell r="E73">
            <v>16556651.083225854</v>
          </cell>
        </row>
        <row r="74">
          <cell r="A74">
            <v>2018</v>
          </cell>
          <cell r="B74">
            <v>1762616.4965786883</v>
          </cell>
          <cell r="C74">
            <v>5582525.2893169122</v>
          </cell>
          <cell r="D74">
            <v>10920048.472266145</v>
          </cell>
          <cell r="E74">
            <v>18265190.258161746</v>
          </cell>
        </row>
        <row r="75">
          <cell r="A75">
            <v>2019</v>
          </cell>
          <cell r="B75">
            <v>1721538.7202586958</v>
          </cell>
          <cell r="C75">
            <v>5919281.4913050616</v>
          </cell>
          <cell r="D75">
            <v>11877042.96011826</v>
          </cell>
          <cell r="E75">
            <v>19517863.171682019</v>
          </cell>
        </row>
        <row r="76">
          <cell r="A76">
            <v>2020</v>
          </cell>
          <cell r="B76">
            <v>1827010.1925432752</v>
          </cell>
          <cell r="C76">
            <v>5094221.5462210681</v>
          </cell>
          <cell r="D76">
            <v>11017350.685417993</v>
          </cell>
          <cell r="E76">
            <v>17938582.424182337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  <sheetName val="gdpcons2018_ind"/>
    </sheetNames>
    <sheetDataSet>
      <sheetData sheetId="0"/>
      <sheetData sheetId="1"/>
      <sheetData sheetId="2">
        <row r="1">
          <cell r="A1" t="str">
            <v>date</v>
          </cell>
          <cell r="B1" t="str">
            <v>gdpconsagr</v>
          </cell>
          <cell r="C1" t="str">
            <v>gdpconsind</v>
          </cell>
          <cell r="D1" t="str">
            <v>gdpconsserv</v>
          </cell>
          <cell r="E1" t="str">
            <v>gdpcons</v>
          </cell>
        </row>
        <row r="2">
          <cell r="A2">
            <v>1946</v>
          </cell>
          <cell r="B2">
            <v>144655.85168767907</v>
          </cell>
          <cell r="C2">
            <v>89291.672558326216</v>
          </cell>
          <cell r="D2">
            <v>213482.86723722052</v>
          </cell>
          <cell r="E2">
            <v>447430.3914832258</v>
          </cell>
        </row>
        <row r="3">
          <cell r="A3">
            <v>1947</v>
          </cell>
          <cell r="B3">
            <v>188931.38997291474</v>
          </cell>
          <cell r="C3">
            <v>155467.65763945464</v>
          </cell>
          <cell r="D3">
            <v>274926.40837435186</v>
          </cell>
          <cell r="E3">
            <v>619325.45598672121</v>
          </cell>
        </row>
        <row r="4">
          <cell r="A4">
            <v>1948</v>
          </cell>
          <cell r="B4">
            <v>198096.2775998319</v>
          </cell>
          <cell r="C4">
            <v>213290.08738369893</v>
          </cell>
          <cell r="D4">
            <v>306621.82750309492</v>
          </cell>
          <cell r="E4">
            <v>718008.19248662575</v>
          </cell>
        </row>
        <row r="5">
          <cell r="A5">
            <v>1949</v>
          </cell>
          <cell r="B5">
            <v>210660.11109546892</v>
          </cell>
          <cell r="C5">
            <v>210579.7262736233</v>
          </cell>
          <cell r="D5">
            <v>344615.56206493848</v>
          </cell>
          <cell r="E5">
            <v>765855.39943403075</v>
          </cell>
        </row>
        <row r="6">
          <cell r="A6">
            <v>1950</v>
          </cell>
          <cell r="B6">
            <v>226188.18600060436</v>
          </cell>
          <cell r="C6">
            <v>226089.06260409707</v>
          </cell>
          <cell r="D6">
            <v>372062.46607114264</v>
          </cell>
          <cell r="E6">
            <v>824339.71467584406</v>
          </cell>
        </row>
        <row r="7">
          <cell r="A7">
            <v>1951</v>
          </cell>
          <cell r="B7">
            <v>244481.3374043213</v>
          </cell>
          <cell r="C7">
            <v>261564.59160822362</v>
          </cell>
          <cell r="D7">
            <v>405706.81367654074</v>
          </cell>
          <cell r="E7">
            <v>911752.74268908566</v>
          </cell>
        </row>
        <row r="8">
          <cell r="A8">
            <v>1952</v>
          </cell>
          <cell r="B8">
            <v>254086.67557260627</v>
          </cell>
          <cell r="C8">
            <v>264484.19794553315</v>
          </cell>
          <cell r="D8">
            <v>451478.77803208359</v>
          </cell>
          <cell r="E8">
            <v>970049.651550223</v>
          </cell>
        </row>
        <row r="9">
          <cell r="A9">
            <v>1953</v>
          </cell>
          <cell r="B9">
            <v>278538.26755390258</v>
          </cell>
          <cell r="C9">
            <v>295245.23529770755</v>
          </cell>
          <cell r="D9">
            <v>482742.59319055948</v>
          </cell>
          <cell r="E9">
            <v>1056526.0960421695</v>
          </cell>
        </row>
        <row r="10">
          <cell r="A10">
            <v>1954</v>
          </cell>
          <cell r="B10">
            <v>310000.28318440536</v>
          </cell>
          <cell r="C10">
            <v>306083.75550708157</v>
          </cell>
          <cell r="D10">
            <v>522694.06559418928</v>
          </cell>
          <cell r="E10">
            <v>1138778.1042856763</v>
          </cell>
        </row>
        <row r="11">
          <cell r="A11">
            <v>1955</v>
          </cell>
          <cell r="B11">
            <v>315969.40864973055</v>
          </cell>
          <cell r="C11">
            <v>333086.07631611958</v>
          </cell>
          <cell r="D11">
            <v>567362.51601438073</v>
          </cell>
          <cell r="E11">
            <v>1216418.000980231</v>
          </cell>
        </row>
        <row r="12">
          <cell r="A12">
            <v>1956</v>
          </cell>
          <cell r="B12">
            <v>319541.1133662269</v>
          </cell>
          <cell r="C12">
            <v>380966.97751286783</v>
          </cell>
          <cell r="D12">
            <v>597374.59600898449</v>
          </cell>
          <cell r="E12">
            <v>1297882.6868880792</v>
          </cell>
        </row>
        <row r="13">
          <cell r="A13">
            <v>1957</v>
          </cell>
          <cell r="B13">
            <v>327214.77496485709</v>
          </cell>
          <cell r="C13">
            <v>409015.83206597634</v>
          </cell>
          <cell r="D13">
            <v>630817.74514132144</v>
          </cell>
          <cell r="E13">
            <v>1367048.3521721549</v>
          </cell>
        </row>
        <row r="14">
          <cell r="A14">
            <v>1958</v>
          </cell>
          <cell r="B14">
            <v>341678.43459723232</v>
          </cell>
          <cell r="C14">
            <v>421663.90410880768</v>
          </cell>
          <cell r="D14">
            <v>652139.88902459212</v>
          </cell>
          <cell r="E14">
            <v>1415482.2277306323</v>
          </cell>
        </row>
        <row r="15">
          <cell r="A15">
            <v>1959</v>
          </cell>
          <cell r="B15">
            <v>363078.71944926976</v>
          </cell>
          <cell r="C15">
            <v>457448.92481641466</v>
          </cell>
          <cell r="D15">
            <v>691041.7458694122</v>
          </cell>
          <cell r="E15">
            <v>1511569.3901350966</v>
          </cell>
        </row>
        <row r="16">
          <cell r="A16">
            <v>1960</v>
          </cell>
          <cell r="B16">
            <v>359910.02574995562</v>
          </cell>
          <cell r="C16">
            <v>455407.73362953239</v>
          </cell>
          <cell r="D16">
            <v>718007.57509449963</v>
          </cell>
          <cell r="E16">
            <v>1533325.3344739876</v>
          </cell>
        </row>
        <row r="17">
          <cell r="A17">
            <v>1961</v>
          </cell>
          <cell r="B17">
            <v>384490.67724404251</v>
          </cell>
          <cell r="C17">
            <v>480329.13042669627</v>
          </cell>
          <cell r="D17">
            <v>755835.62583910325</v>
          </cell>
          <cell r="E17">
            <v>1620655.433509842</v>
          </cell>
        </row>
        <row r="18">
          <cell r="A18">
            <v>1962</v>
          </cell>
          <cell r="B18">
            <v>401724.44195252127</v>
          </cell>
          <cell r="C18">
            <v>499641.98637884925</v>
          </cell>
          <cell r="D18">
            <v>797830.73526315065</v>
          </cell>
          <cell r="E18">
            <v>1699197.1635945211</v>
          </cell>
        </row>
        <row r="19">
          <cell r="A19">
            <v>1963</v>
          </cell>
          <cell r="B19">
            <v>430639.45743135212</v>
          </cell>
          <cell r="C19">
            <v>548757.34266450559</v>
          </cell>
          <cell r="D19">
            <v>839020.54250398057</v>
          </cell>
          <cell r="E19">
            <v>1818417.3425998383</v>
          </cell>
        </row>
        <row r="20">
          <cell r="A20">
            <v>1964</v>
          </cell>
          <cell r="B20">
            <v>430362.50035283499</v>
          </cell>
          <cell r="C20">
            <v>572592.28504069254</v>
          </cell>
          <cell r="D20">
            <v>877334.10615506663</v>
          </cell>
          <cell r="E20">
            <v>1880288.891548594</v>
          </cell>
        </row>
        <row r="21">
          <cell r="A21">
            <v>1965</v>
          </cell>
          <cell r="B21">
            <v>463323.76955686585</v>
          </cell>
          <cell r="C21">
            <v>604890.87416807888</v>
          </cell>
          <cell r="D21">
            <v>912577.36869835644</v>
          </cell>
          <cell r="E21">
            <v>1980792.0124233011</v>
          </cell>
        </row>
        <row r="22">
          <cell r="A22">
            <v>1966</v>
          </cell>
          <cell r="B22">
            <v>480819.02712077159</v>
          </cell>
          <cell r="C22">
            <v>635776.57942982623</v>
          </cell>
          <cell r="D22">
            <v>952166.51932215109</v>
          </cell>
          <cell r="E22">
            <v>2068762.1258727489</v>
          </cell>
        </row>
        <row r="23">
          <cell r="A23">
            <v>1967</v>
          </cell>
          <cell r="B23">
            <v>491213.07104932563</v>
          </cell>
          <cell r="C23">
            <v>686780.04201383947</v>
          </cell>
          <cell r="D23">
            <v>998813.99565444456</v>
          </cell>
          <cell r="E23">
            <v>2176807.1087176097</v>
          </cell>
        </row>
        <row r="24">
          <cell r="A24">
            <v>1968</v>
          </cell>
          <cell r="B24">
            <v>524327.0568534144</v>
          </cell>
          <cell r="C24">
            <v>718818.45744293882</v>
          </cell>
          <cell r="D24">
            <v>1043332.6063403561</v>
          </cell>
          <cell r="E24">
            <v>2286478.1206367095</v>
          </cell>
        </row>
        <row r="25">
          <cell r="A25">
            <v>1969</v>
          </cell>
          <cell r="B25">
            <v>543945.87551477703</v>
          </cell>
          <cell r="C25">
            <v>752954.20527698018</v>
          </cell>
          <cell r="D25">
            <v>1096801.8240118141</v>
          </cell>
          <cell r="E25">
            <v>2393701.9048035713</v>
          </cell>
        </row>
        <row r="26">
          <cell r="A26">
            <v>1970</v>
          </cell>
          <cell r="B26">
            <v>544461.757096302</v>
          </cell>
          <cell r="C26">
            <v>794067.75326552533</v>
          </cell>
          <cell r="D26">
            <v>1143559.5377277716</v>
          </cell>
          <cell r="E26">
            <v>2482089.0480895992</v>
          </cell>
        </row>
        <row r="27">
          <cell r="A27">
            <v>1971</v>
          </cell>
          <cell r="B27">
            <v>565920.97150967375</v>
          </cell>
          <cell r="C27">
            <v>851745.5133810516</v>
          </cell>
          <cell r="D27">
            <v>1198182.5508926485</v>
          </cell>
          <cell r="E27">
            <v>2615849.0357833738</v>
          </cell>
        </row>
        <row r="28">
          <cell r="A28">
            <v>1972</v>
          </cell>
          <cell r="B28">
            <v>596749.03680313868</v>
          </cell>
          <cell r="C28">
            <v>913744.35295852495</v>
          </cell>
          <cell r="D28">
            <v>1247406.3849347923</v>
          </cell>
          <cell r="E28">
            <v>2757899.7746964558</v>
          </cell>
        </row>
        <row r="29">
          <cell r="A29">
            <v>1973</v>
          </cell>
          <cell r="B29">
            <v>641279.37971044693</v>
          </cell>
          <cell r="C29">
            <v>1035872.9439821243</v>
          </cell>
          <cell r="D29">
            <v>1322946.4608260419</v>
          </cell>
          <cell r="E29">
            <v>3000098.7845186135</v>
          </cell>
        </row>
        <row r="30">
          <cell r="A30">
            <v>1974</v>
          </cell>
          <cell r="B30">
            <v>616571.84579037048</v>
          </cell>
          <cell r="C30">
            <v>1099641.6715584451</v>
          </cell>
          <cell r="D30">
            <v>1385726.8118188621</v>
          </cell>
          <cell r="E30">
            <v>3101940.329167678</v>
          </cell>
        </row>
        <row r="31">
          <cell r="A31">
            <v>1975</v>
          </cell>
          <cell r="B31">
            <v>624895.33918760868</v>
          </cell>
          <cell r="C31">
            <v>1190354.8149546674</v>
          </cell>
          <cell r="D31">
            <v>1455780.1333831758</v>
          </cell>
          <cell r="E31">
            <v>3271030.2875254517</v>
          </cell>
        </row>
        <row r="32">
          <cell r="A32">
            <v>1976</v>
          </cell>
          <cell r="B32">
            <v>689179.58478847868</v>
          </cell>
          <cell r="C32">
            <v>1325444.6352450035</v>
          </cell>
          <cell r="D32">
            <v>1543550.29914598</v>
          </cell>
          <cell r="E32">
            <v>3558174.5191794625</v>
          </cell>
        </row>
        <row r="33">
          <cell r="A33">
            <v>1977</v>
          </cell>
          <cell r="B33">
            <v>719015.93789012055</v>
          </cell>
          <cell r="C33">
            <v>1424094.3438482478</v>
          </cell>
          <cell r="D33">
            <v>1613004.4274580784</v>
          </cell>
          <cell r="E33">
            <v>3756114.7091964465</v>
          </cell>
        </row>
        <row r="34">
          <cell r="A34">
            <v>1978</v>
          </cell>
          <cell r="B34">
            <v>744720.72534291819</v>
          </cell>
          <cell r="C34">
            <v>1502743.4230410142</v>
          </cell>
          <cell r="D34">
            <v>1703682.4799026265</v>
          </cell>
          <cell r="E34">
            <v>3951146.6282865587</v>
          </cell>
        </row>
        <row r="35">
          <cell r="A35">
            <v>1979</v>
          </cell>
          <cell r="B35">
            <v>766933.63123100414</v>
          </cell>
          <cell r="C35">
            <v>1610676.2401410034</v>
          </cell>
          <cell r="D35">
            <v>1794625.9748334975</v>
          </cell>
          <cell r="E35">
            <v>4172235.8462055055</v>
          </cell>
        </row>
        <row r="36">
          <cell r="A36">
            <v>1980</v>
          </cell>
          <cell r="B36">
            <v>796876.75770361861</v>
          </cell>
          <cell r="C36">
            <v>1689782.718580808</v>
          </cell>
          <cell r="D36">
            <v>1902562.3018502078</v>
          </cell>
          <cell r="E36">
            <v>4389221.7781346347</v>
          </cell>
        </row>
        <row r="37">
          <cell r="A37">
            <v>1981</v>
          </cell>
          <cell r="B37">
            <v>826444.04133491998</v>
          </cell>
          <cell r="C37">
            <v>1771436.1039904493</v>
          </cell>
          <cell r="D37">
            <v>1941549.9639740598</v>
          </cell>
          <cell r="E37">
            <v>4539430.1092994288</v>
          </cell>
        </row>
        <row r="38">
          <cell r="A38">
            <v>1982</v>
          </cell>
          <cell r="B38">
            <v>829856.86598690483</v>
          </cell>
          <cell r="C38">
            <v>1810251.0540907583</v>
          </cell>
          <cell r="D38">
            <v>2067208.7492360889</v>
          </cell>
          <cell r="E38">
            <v>4707316.6693137521</v>
          </cell>
        </row>
        <row r="39">
          <cell r="A39">
            <v>1983</v>
          </cell>
          <cell r="B39">
            <v>797243.63729730959</v>
          </cell>
          <cell r="C39">
            <v>1828844.5902845541</v>
          </cell>
          <cell r="D39">
            <v>2170523.9694894622</v>
          </cell>
          <cell r="E39">
            <v>4796612.197071326</v>
          </cell>
        </row>
        <row r="40">
          <cell r="A40">
            <v>1984</v>
          </cell>
          <cell r="B40">
            <v>793365.09899412084</v>
          </cell>
          <cell r="C40">
            <v>1626985.4009843888</v>
          </cell>
          <cell r="D40">
            <v>2038610.0237144623</v>
          </cell>
          <cell r="E40">
            <v>4458960.523692972</v>
          </cell>
        </row>
        <row r="41">
          <cell r="A41">
            <v>1985</v>
          </cell>
          <cell r="B41">
            <v>779522.34314922453</v>
          </cell>
          <cell r="C41">
            <v>1373795.7485923518</v>
          </cell>
          <cell r="D41">
            <v>1999830.0997012127</v>
          </cell>
          <cell r="E41">
            <v>4153148.191442789</v>
          </cell>
        </row>
        <row r="42">
          <cell r="A42">
            <v>1986</v>
          </cell>
          <cell r="B42">
            <v>808001.91035769181</v>
          </cell>
          <cell r="C42">
            <v>1406262.7494374714</v>
          </cell>
          <cell r="D42">
            <v>2084687.4418937271</v>
          </cell>
          <cell r="E42">
            <v>4298952.1016888898</v>
          </cell>
        </row>
        <row r="43">
          <cell r="A43">
            <v>1987</v>
          </cell>
          <cell r="B43">
            <v>832871.45433653041</v>
          </cell>
          <cell r="C43">
            <v>1461896.1201730077</v>
          </cell>
          <cell r="D43">
            <v>2191696.6357700364</v>
          </cell>
          <cell r="E43">
            <v>4486464.2102795746</v>
          </cell>
        </row>
        <row r="44">
          <cell r="A44">
            <v>1988</v>
          </cell>
          <cell r="B44">
            <v>857447.32840216777</v>
          </cell>
          <cell r="C44">
            <v>1586594.5454979427</v>
          </cell>
          <cell r="D44">
            <v>2342877.7536214334</v>
          </cell>
          <cell r="E44">
            <v>4786919.6275215438</v>
          </cell>
        </row>
        <row r="45">
          <cell r="A45">
            <v>1989</v>
          </cell>
          <cell r="B45">
            <v>880808.03649390547</v>
          </cell>
          <cell r="C45">
            <v>1700405.8959481732</v>
          </cell>
          <cell r="D45">
            <v>2501724.889301742</v>
          </cell>
          <cell r="E45">
            <v>5082938.8217438208</v>
          </cell>
        </row>
        <row r="46">
          <cell r="A46">
            <v>1990</v>
          </cell>
          <cell r="B46">
            <v>882507.33960876532</v>
          </cell>
          <cell r="C46">
            <v>1740358.8920344855</v>
          </cell>
          <cell r="D46">
            <v>2616762.9487857753</v>
          </cell>
          <cell r="E46">
            <v>5239629.1804290265</v>
          </cell>
        </row>
        <row r="47">
          <cell r="A47">
            <v>1991</v>
          </cell>
          <cell r="B47">
            <v>895479.29034383979</v>
          </cell>
          <cell r="C47">
            <v>1696934.690902299</v>
          </cell>
          <cell r="D47">
            <v>2624349.9771846659</v>
          </cell>
          <cell r="E47">
            <v>5216763.9584308043</v>
          </cell>
        </row>
        <row r="48">
          <cell r="A48">
            <v>1992</v>
          </cell>
          <cell r="B48">
            <v>898629.09920878231</v>
          </cell>
          <cell r="C48">
            <v>1688626.3711590078</v>
          </cell>
          <cell r="D48">
            <v>2651295.2106225258</v>
          </cell>
          <cell r="E48">
            <v>5238550.680990316</v>
          </cell>
        </row>
        <row r="49">
          <cell r="A49">
            <v>1993</v>
          </cell>
          <cell r="B49">
            <v>917565.79855391325</v>
          </cell>
          <cell r="C49">
            <v>1717526.1255265989</v>
          </cell>
          <cell r="D49">
            <v>2717758.1696511954</v>
          </cell>
          <cell r="E49">
            <v>5352850.093731707</v>
          </cell>
        </row>
        <row r="50">
          <cell r="A50">
            <v>1994</v>
          </cell>
          <cell r="B50">
            <v>940282.22375213436</v>
          </cell>
          <cell r="C50">
            <v>1816046.5744356662</v>
          </cell>
          <cell r="D50">
            <v>2830637.0756729385</v>
          </cell>
          <cell r="E50">
            <v>5586965.8738607392</v>
          </cell>
        </row>
        <row r="51">
          <cell r="A51">
            <v>1995</v>
          </cell>
          <cell r="B51">
            <v>945592.9257104561</v>
          </cell>
          <cell r="C51">
            <v>1934300.4180704879</v>
          </cell>
          <cell r="D51">
            <v>2965482.2790529183</v>
          </cell>
          <cell r="E51">
            <v>5845375.6228338629</v>
          </cell>
        </row>
        <row r="52">
          <cell r="A52">
            <v>1996</v>
          </cell>
          <cell r="B52">
            <v>980115.13601977914</v>
          </cell>
          <cell r="C52">
            <v>2057153.1394000538</v>
          </cell>
          <cell r="D52">
            <v>3150666.6933224509</v>
          </cell>
          <cell r="E52">
            <v>6187934.968742284</v>
          </cell>
        </row>
        <row r="53">
          <cell r="A53">
            <v>1997</v>
          </cell>
          <cell r="B53">
            <v>1008943.0862202635</v>
          </cell>
          <cell r="C53">
            <v>2182131.682816993</v>
          </cell>
          <cell r="D53">
            <v>3317791.981217003</v>
          </cell>
          <cell r="E53">
            <v>6508866.7502542594</v>
          </cell>
        </row>
        <row r="54">
          <cell r="A54">
            <v>1998</v>
          </cell>
          <cell r="B54">
            <v>938600.19784108736</v>
          </cell>
          <cell r="C54">
            <v>2124077.0410276954</v>
          </cell>
          <cell r="D54">
            <v>3412728.0393775944</v>
          </cell>
          <cell r="E54">
            <v>6475405.2782463767</v>
          </cell>
        </row>
        <row r="55">
          <cell r="A55">
            <v>1999</v>
          </cell>
          <cell r="B55">
            <v>1029173.6330228868</v>
          </cell>
          <cell r="C55">
            <v>2094359.3252327673</v>
          </cell>
          <cell r="D55">
            <v>3568568.5965783703</v>
          </cell>
          <cell r="E55">
            <v>6692101.554834025</v>
          </cell>
        </row>
        <row r="56">
          <cell r="A56">
            <v>2000</v>
          </cell>
          <cell r="B56">
            <v>1064005.0869465019</v>
          </cell>
          <cell r="C56">
            <v>2233331.908558073</v>
          </cell>
          <cell r="D56">
            <v>3688046.2446433334</v>
          </cell>
          <cell r="E56">
            <v>6985383.2401479082</v>
          </cell>
        </row>
        <row r="57">
          <cell r="A57">
            <v>2001</v>
          </cell>
          <cell r="B57">
            <v>1105117.4866392382</v>
          </cell>
          <cell r="C57">
            <v>2263212.7783727339</v>
          </cell>
          <cell r="D57">
            <v>3830053.4704007208</v>
          </cell>
          <cell r="E57">
            <v>7198383.7354126927</v>
          </cell>
        </row>
        <row r="58">
          <cell r="A58">
            <v>2002</v>
          </cell>
          <cell r="B58">
            <v>1144990.5954578116</v>
          </cell>
          <cell r="C58">
            <v>2346382.7963735494</v>
          </cell>
          <cell r="D58">
            <v>3974520.639199873</v>
          </cell>
          <cell r="E58">
            <v>7465894.0310312342</v>
          </cell>
        </row>
        <row r="59">
          <cell r="A59">
            <v>2003</v>
          </cell>
          <cell r="B59">
            <v>1197371.0373716741</v>
          </cell>
          <cell r="C59">
            <v>2462870.600499433</v>
          </cell>
          <cell r="D59">
            <v>4185435.7878863006</v>
          </cell>
          <cell r="E59">
            <v>7845677.4257574081</v>
          </cell>
        </row>
        <row r="60">
          <cell r="A60">
            <v>2004</v>
          </cell>
          <cell r="B60">
            <v>1257109.2132941873</v>
          </cell>
          <cell r="C60">
            <v>2571406.3345832815</v>
          </cell>
          <cell r="D60">
            <v>4532562.3563551698</v>
          </cell>
          <cell r="E60">
            <v>8361077.9042326389</v>
          </cell>
        </row>
        <row r="61">
          <cell r="A61">
            <v>2005</v>
          </cell>
          <cell r="B61">
            <v>1301069.2243305743</v>
          </cell>
          <cell r="C61">
            <v>2701284.7496357504</v>
          </cell>
          <cell r="D61">
            <v>4771970.6335892519</v>
          </cell>
          <cell r="E61">
            <v>8774324.6075555757</v>
          </cell>
        </row>
        <row r="62">
          <cell r="A62">
            <v>2006</v>
          </cell>
          <cell r="B62">
            <v>1360678.1688071573</v>
          </cell>
          <cell r="C62">
            <v>2802098.6329476382</v>
          </cell>
          <cell r="D62">
            <v>5078027.4752690587</v>
          </cell>
          <cell r="E62">
            <v>9240804.2770238537</v>
          </cell>
        </row>
        <row r="63">
          <cell r="A63">
            <v>2007</v>
          </cell>
          <cell r="B63">
            <v>1433746.8087559578</v>
          </cell>
          <cell r="C63">
            <v>2940674.679845708</v>
          </cell>
          <cell r="D63">
            <v>5468817.7608404998</v>
          </cell>
          <cell r="E63">
            <v>9843239.2494421657</v>
          </cell>
        </row>
        <row r="64">
          <cell r="A64">
            <v>2008</v>
          </cell>
          <cell r="B64">
            <v>1482351.7473987523</v>
          </cell>
          <cell r="C64">
            <v>3101573.6524675926</v>
          </cell>
          <cell r="D64">
            <v>5686952.1291571362</v>
          </cell>
          <cell r="E64">
            <v>10270877.52902348</v>
          </cell>
        </row>
        <row r="65">
          <cell r="A65">
            <v>2009</v>
          </cell>
          <cell r="B65">
            <v>1480206.8239089095</v>
          </cell>
          <cell r="C65">
            <v>3057652.2915348206</v>
          </cell>
          <cell r="D65">
            <v>5881773.9015875971</v>
          </cell>
          <cell r="E65">
            <v>10419633.017031327</v>
          </cell>
        </row>
        <row r="66">
          <cell r="A66">
            <v>2010</v>
          </cell>
          <cell r="B66">
            <v>1499800.7696724271</v>
          </cell>
          <cell r="C66">
            <v>3358023.2875841749</v>
          </cell>
          <cell r="D66">
            <v>6326036.9392845146</v>
          </cell>
          <cell r="E66">
            <v>11183860.996541116</v>
          </cell>
        </row>
        <row r="67">
          <cell r="A67">
            <v>2011</v>
          </cell>
          <cell r="B67">
            <v>1550555.2016332422</v>
          </cell>
          <cell r="C67">
            <v>3411809.2007066575</v>
          </cell>
          <cell r="D67">
            <v>6652995.9905493334</v>
          </cell>
          <cell r="E67">
            <v>11615360.392889233</v>
          </cell>
        </row>
        <row r="68">
          <cell r="A68">
            <v>2012</v>
          </cell>
          <cell r="B68">
            <v>1598311.5075543907</v>
          </cell>
          <cell r="C68">
            <v>3674109.760798207</v>
          </cell>
          <cell r="D68">
            <v>7144044.9218433676</v>
          </cell>
          <cell r="E68">
            <v>12416466.190195967</v>
          </cell>
        </row>
        <row r="69">
          <cell r="A69">
            <v>2013</v>
          </cell>
          <cell r="B69">
            <v>1645191.6850298091</v>
          </cell>
          <cell r="C69">
            <v>3924518.7466281406</v>
          </cell>
          <cell r="D69">
            <v>7684933.195281975</v>
          </cell>
          <cell r="E69">
            <v>13254643.626939924</v>
          </cell>
        </row>
        <row r="70">
          <cell r="A70">
            <v>2014</v>
          </cell>
          <cell r="B70">
            <v>1676006.3550526681</v>
          </cell>
          <cell r="C70">
            <v>4218871.831168456</v>
          </cell>
          <cell r="D70">
            <v>8201168.5590072311</v>
          </cell>
          <cell r="E70">
            <v>14096046.745228356</v>
          </cell>
        </row>
        <row r="71">
          <cell r="A71">
            <v>2015</v>
          </cell>
          <cell r="B71">
            <v>1688343.7557025508</v>
          </cell>
          <cell r="C71">
            <v>4493389.9589908756</v>
          </cell>
          <cell r="D71">
            <v>8809173.7357357219</v>
          </cell>
          <cell r="E71">
            <v>14990907.450429149</v>
          </cell>
        </row>
        <row r="72">
          <cell r="A72">
            <v>2016</v>
          </cell>
          <cell r="B72">
            <v>1672084.9828823139</v>
          </cell>
          <cell r="C72">
            <v>4861341.7522844896</v>
          </cell>
          <cell r="D72">
            <v>9529249.1598030627</v>
          </cell>
          <cell r="E72">
            <v>16062675.894969866</v>
          </cell>
        </row>
        <row r="73">
          <cell r="A73">
            <v>2017</v>
          </cell>
          <cell r="B73">
            <v>1743134.2940204137</v>
          </cell>
          <cell r="C73">
            <v>5202581.5831372812</v>
          </cell>
          <cell r="D73">
            <v>10230262.208913909</v>
          </cell>
          <cell r="E73">
            <v>17175978.086071603</v>
          </cell>
        </row>
        <row r="74">
          <cell r="A74">
            <v>2018</v>
          </cell>
          <cell r="B74">
            <v>1762616.4965786885</v>
          </cell>
          <cell r="C74">
            <v>5582525.289316914</v>
          </cell>
          <cell r="D74">
            <v>10920048.472266145</v>
          </cell>
          <cell r="E74">
            <v>18265190.258161746</v>
          </cell>
        </row>
        <row r="75">
          <cell r="A75">
            <v>2019</v>
          </cell>
          <cell r="B75">
            <v>1783855.1472581755</v>
          </cell>
          <cell r="C75">
            <v>5887868.6968866969</v>
          </cell>
          <cell r="D75">
            <v>11711026.767278371</v>
          </cell>
          <cell r="E75">
            <v>19382750.611423243</v>
          </cell>
        </row>
        <row r="76">
          <cell r="A76">
            <v>2020</v>
          </cell>
          <cell r="B76">
            <v>1780544.4867078124</v>
          </cell>
          <cell r="C76">
            <v>5112114.5948900562</v>
          </cell>
          <cell r="D76">
            <v>10634575.023272617</v>
          </cell>
          <cell r="E76">
            <v>17527234.104870483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/>
      <sheetData sheetId="1">
        <row r="1">
          <cell r="B1" t="str">
            <v>lfprate</v>
          </cell>
          <cell r="C1" t="str">
            <v>emprate</v>
          </cell>
          <cell r="D1" t="str">
            <v>unemprate</v>
          </cell>
        </row>
        <row r="2">
          <cell r="B2">
            <v>56.1</v>
          </cell>
          <cell r="C2">
            <v>93</v>
          </cell>
          <cell r="D2">
            <v>7</v>
          </cell>
        </row>
        <row r="3">
          <cell r="B3">
            <v>58.2</v>
          </cell>
          <cell r="C3">
            <v>91.3</v>
          </cell>
          <cell r="D3">
            <v>8.6999999999999993</v>
          </cell>
        </row>
        <row r="4">
          <cell r="B4" t="str">
            <v>-</v>
          </cell>
          <cell r="C4" t="str">
            <v>-</v>
          </cell>
          <cell r="D4" t="str">
            <v>-</v>
          </cell>
        </row>
        <row r="5">
          <cell r="B5">
            <v>56.9</v>
          </cell>
          <cell r="C5">
            <v>92.9</v>
          </cell>
          <cell r="D5">
            <v>7.1</v>
          </cell>
        </row>
        <row r="6">
          <cell r="B6" t="str">
            <v>-</v>
          </cell>
          <cell r="C6" t="str">
            <v>-</v>
          </cell>
          <cell r="D6" t="str">
            <v>-</v>
          </cell>
        </row>
        <row r="7">
          <cell r="B7">
            <v>61.2</v>
          </cell>
          <cell r="C7">
            <v>90.9</v>
          </cell>
          <cell r="D7">
            <v>9.1</v>
          </cell>
        </row>
        <row r="8">
          <cell r="B8" t="str">
            <v>-</v>
          </cell>
          <cell r="C8" t="str">
            <v>-</v>
          </cell>
          <cell r="D8" t="str">
            <v>-</v>
          </cell>
        </row>
        <row r="9">
          <cell r="B9">
            <v>56</v>
          </cell>
          <cell r="C9">
            <v>92.8</v>
          </cell>
          <cell r="D9">
            <v>7.2</v>
          </cell>
        </row>
        <row r="10">
          <cell r="B10" t="str">
            <v>-</v>
          </cell>
          <cell r="C10" t="str">
            <v>-</v>
          </cell>
          <cell r="D10" t="str">
            <v>-</v>
          </cell>
        </row>
        <row r="11">
          <cell r="B11">
            <v>58.9</v>
          </cell>
          <cell r="C11">
            <v>92.3</v>
          </cell>
          <cell r="D11">
            <v>7.7</v>
          </cell>
        </row>
        <row r="12">
          <cell r="B12" t="str">
            <v>-</v>
          </cell>
          <cell r="C12" t="str">
            <v>-</v>
          </cell>
          <cell r="D12" t="str">
            <v>-</v>
          </cell>
        </row>
        <row r="13">
          <cell r="B13">
            <v>55.4</v>
          </cell>
          <cell r="C13">
            <v>94.1</v>
          </cell>
          <cell r="D13">
            <v>5.9</v>
          </cell>
        </row>
        <row r="14">
          <cell r="B14" t="str">
            <v>-</v>
          </cell>
          <cell r="C14" t="str">
            <v>-</v>
          </cell>
          <cell r="D14" t="str">
            <v>-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</row>
        <row r="16">
          <cell r="B16" t="str">
            <v>-</v>
          </cell>
          <cell r="C16" t="str">
            <v>-</v>
          </cell>
          <cell r="D16" t="str">
            <v>-</v>
          </cell>
        </row>
        <row r="17">
          <cell r="B17">
            <v>53.8</v>
          </cell>
          <cell r="C17">
            <v>93.7</v>
          </cell>
          <cell r="D17">
            <v>6.3</v>
          </cell>
        </row>
        <row r="18">
          <cell r="B18" t="str">
            <v>-</v>
          </cell>
          <cell r="C18" t="str">
            <v>-</v>
          </cell>
          <cell r="D18" t="str">
            <v>-</v>
          </cell>
        </row>
        <row r="19">
          <cell r="B19">
            <v>59.6</v>
          </cell>
          <cell r="C19">
            <v>91.4</v>
          </cell>
          <cell r="D19">
            <v>8.6</v>
          </cell>
        </row>
        <row r="20">
          <cell r="B20" t="str">
            <v>-</v>
          </cell>
          <cell r="C20" t="str">
            <v>-</v>
          </cell>
          <cell r="D20" t="str">
            <v>-</v>
          </cell>
        </row>
        <row r="21">
          <cell r="B21">
            <v>55.6</v>
          </cell>
          <cell r="C21">
            <v>93.6</v>
          </cell>
          <cell r="D21">
            <v>6.4</v>
          </cell>
        </row>
        <row r="22">
          <cell r="B22" t="str">
            <v>-</v>
          </cell>
          <cell r="C22" t="str">
            <v>-</v>
          </cell>
          <cell r="D22" t="str">
            <v>-</v>
          </cell>
        </row>
        <row r="23">
          <cell r="B23">
            <v>60.3</v>
          </cell>
          <cell r="C23">
            <v>90.5</v>
          </cell>
          <cell r="D23">
            <v>9.5</v>
          </cell>
        </row>
        <row r="24">
          <cell r="B24" t="str">
            <v>-</v>
          </cell>
          <cell r="C24" t="str">
            <v>-</v>
          </cell>
          <cell r="D24" t="str">
            <v>-</v>
          </cell>
        </row>
        <row r="25">
          <cell r="B25">
            <v>57.1</v>
          </cell>
          <cell r="C25">
            <v>93.5</v>
          </cell>
          <cell r="D25">
            <v>6.5</v>
          </cell>
        </row>
        <row r="26">
          <cell r="B26" t="str">
            <v>-</v>
          </cell>
          <cell r="C26" t="str">
            <v>-</v>
          </cell>
          <cell r="D26" t="str">
            <v>-</v>
          </cell>
        </row>
        <row r="27">
          <cell r="B27">
            <v>60.9</v>
          </cell>
          <cell r="C27">
            <v>92.2</v>
          </cell>
          <cell r="D27">
            <v>7.8</v>
          </cell>
        </row>
        <row r="28">
          <cell r="B28" t="str">
            <v>-</v>
          </cell>
          <cell r="C28" t="str">
            <v>-</v>
          </cell>
          <cell r="D28" t="str">
            <v>-</v>
          </cell>
        </row>
        <row r="29">
          <cell r="B29">
            <v>55.2</v>
          </cell>
          <cell r="C29">
            <v>95.4</v>
          </cell>
          <cell r="D29">
            <v>4.5999999999999996</v>
          </cell>
        </row>
        <row r="30">
          <cell r="B30" t="str">
            <v>-</v>
          </cell>
          <cell r="C30" t="str">
            <v>-</v>
          </cell>
          <cell r="D30" t="str">
            <v>-</v>
          </cell>
        </row>
        <row r="31">
          <cell r="B31">
            <v>59.9</v>
          </cell>
          <cell r="C31">
            <v>93.6</v>
          </cell>
          <cell r="D31">
            <v>6.4</v>
          </cell>
        </row>
        <row r="32">
          <cell r="B32" t="str">
            <v>-</v>
          </cell>
          <cell r="C32" t="str">
            <v>-</v>
          </cell>
          <cell r="D32" t="str">
            <v>-</v>
          </cell>
        </row>
        <row r="33">
          <cell r="B33" t="str">
            <v>-</v>
          </cell>
          <cell r="C33" t="str">
            <v>-</v>
          </cell>
          <cell r="D33" t="str">
            <v>-</v>
          </cell>
        </row>
        <row r="34">
          <cell r="B34" t="str">
            <v>-</v>
          </cell>
          <cell r="C34" t="str">
            <v>-</v>
          </cell>
          <cell r="D34" t="str">
            <v>-</v>
          </cell>
        </row>
        <row r="35">
          <cell r="B35">
            <v>57.4</v>
          </cell>
          <cell r="C35">
            <v>91.8</v>
          </cell>
          <cell r="D35">
            <v>8.1999999999999993</v>
          </cell>
        </row>
        <row r="36">
          <cell r="B36" t="str">
            <v>-</v>
          </cell>
          <cell r="C36" t="str">
            <v>-</v>
          </cell>
          <cell r="D36" t="str">
            <v>-</v>
          </cell>
        </row>
        <row r="37">
          <cell r="B37">
            <v>53.1</v>
          </cell>
          <cell r="C37">
            <v>93.8</v>
          </cell>
          <cell r="D37">
            <v>6.2</v>
          </cell>
        </row>
        <row r="38">
          <cell r="B38" t="str">
            <v>-</v>
          </cell>
          <cell r="C38" t="str">
            <v>-</v>
          </cell>
          <cell r="D38" t="str">
            <v>-</v>
          </cell>
        </row>
        <row r="39">
          <cell r="B39">
            <v>56.7</v>
          </cell>
          <cell r="C39">
            <v>92.8</v>
          </cell>
          <cell r="D39">
            <v>7.2</v>
          </cell>
        </row>
        <row r="40">
          <cell r="B40" t="str">
            <v>-</v>
          </cell>
          <cell r="C40" t="str">
            <v>-</v>
          </cell>
          <cell r="D40" t="str">
            <v>-</v>
          </cell>
        </row>
        <row r="41">
          <cell r="B41">
            <v>55.1</v>
          </cell>
          <cell r="C41">
            <v>93</v>
          </cell>
          <cell r="D41">
            <v>7</v>
          </cell>
        </row>
        <row r="42">
          <cell r="B42" t="str">
            <v>-</v>
          </cell>
          <cell r="C42" t="str">
            <v>-</v>
          </cell>
          <cell r="D42" t="str">
            <v>-</v>
          </cell>
        </row>
        <row r="43">
          <cell r="B43">
            <v>61.2</v>
          </cell>
          <cell r="C43">
            <v>91.8</v>
          </cell>
          <cell r="D43">
            <v>8.1999999999999993</v>
          </cell>
        </row>
        <row r="44">
          <cell r="B44" t="str">
            <v>-</v>
          </cell>
          <cell r="C44" t="str">
            <v>-</v>
          </cell>
          <cell r="D44" t="str">
            <v>-</v>
          </cell>
        </row>
        <row r="45">
          <cell r="B45">
            <v>54.7</v>
          </cell>
          <cell r="C45">
            <v>92.3</v>
          </cell>
          <cell r="D45">
            <v>7.7</v>
          </cell>
        </row>
        <row r="46">
          <cell r="B46" t="str">
            <v>-</v>
          </cell>
          <cell r="C46" t="str">
            <v>-</v>
          </cell>
          <cell r="D46" t="str">
            <v>-</v>
          </cell>
        </row>
        <row r="47">
          <cell r="B47">
            <v>61.2</v>
          </cell>
          <cell r="C47">
            <v>92.2</v>
          </cell>
          <cell r="D47">
            <v>7.8</v>
          </cell>
        </row>
        <row r="48">
          <cell r="B48" t="str">
            <v>-</v>
          </cell>
          <cell r="C48" t="str">
            <v>-</v>
          </cell>
          <cell r="D48" t="str">
            <v>-</v>
          </cell>
        </row>
        <row r="49">
          <cell r="B49">
            <v>49.6</v>
          </cell>
          <cell r="C49">
            <v>92.1</v>
          </cell>
          <cell r="D49">
            <v>7.9</v>
          </cell>
        </row>
        <row r="50">
          <cell r="B50" t="str">
            <v>-</v>
          </cell>
          <cell r="C50" t="str">
            <v>-</v>
          </cell>
          <cell r="D50" t="str">
            <v>-</v>
          </cell>
        </row>
        <row r="51">
          <cell r="B51">
            <v>52</v>
          </cell>
          <cell r="C51">
            <v>93.3</v>
          </cell>
          <cell r="D51">
            <v>6.7</v>
          </cell>
        </row>
        <row r="52">
          <cell r="B52" t="str">
            <v>-</v>
          </cell>
          <cell r="C52" t="str">
            <v>-</v>
          </cell>
          <cell r="D52" t="str">
            <v>-</v>
          </cell>
        </row>
        <row r="53">
          <cell r="B53" t="str">
            <v>-</v>
          </cell>
          <cell r="C53" t="str">
            <v>-</v>
          </cell>
          <cell r="D53" t="str">
            <v>-</v>
          </cell>
        </row>
        <row r="54">
          <cell r="B54" t="str">
            <v>-</v>
          </cell>
          <cell r="C54" t="str">
            <v>-</v>
          </cell>
          <cell r="D54" t="str">
            <v>-</v>
          </cell>
        </row>
        <row r="55">
          <cell r="B55">
            <v>49</v>
          </cell>
          <cell r="C55">
            <v>92.4</v>
          </cell>
          <cell r="D55">
            <v>7.7</v>
          </cell>
        </row>
        <row r="56">
          <cell r="B56" t="str">
            <v>-</v>
          </cell>
          <cell r="C56" t="str">
            <v>-</v>
          </cell>
          <cell r="D56" t="str">
            <v>-</v>
          </cell>
        </row>
        <row r="57">
          <cell r="B57" t="str">
            <v>-</v>
          </cell>
          <cell r="C57" t="str">
            <v>-</v>
          </cell>
          <cell r="D57" t="str">
            <v>-</v>
          </cell>
        </row>
        <row r="58">
          <cell r="B58">
            <v>48.6</v>
          </cell>
          <cell r="C58">
            <v>94.6</v>
          </cell>
          <cell r="D58">
            <v>5.4</v>
          </cell>
        </row>
        <row r="59">
          <cell r="B59">
            <v>51.8</v>
          </cell>
          <cell r="C59">
            <v>95.2</v>
          </cell>
          <cell r="D59">
            <v>4.8</v>
          </cell>
        </row>
        <row r="60">
          <cell r="B60">
            <v>49.4</v>
          </cell>
          <cell r="C60">
            <v>94.8</v>
          </cell>
          <cell r="D60">
            <v>5.2</v>
          </cell>
        </row>
        <row r="61">
          <cell r="B61">
            <v>50.2</v>
          </cell>
          <cell r="C61">
            <v>94.7</v>
          </cell>
          <cell r="D61">
            <v>5.3</v>
          </cell>
        </row>
        <row r="62">
          <cell r="B62">
            <v>52.1</v>
          </cell>
          <cell r="C62">
            <v>93.1</v>
          </cell>
          <cell r="D62">
            <v>6.9</v>
          </cell>
        </row>
        <row r="63">
          <cell r="B63">
            <v>53.1</v>
          </cell>
          <cell r="C63">
            <v>93.1</v>
          </cell>
          <cell r="D63">
            <v>6.9</v>
          </cell>
        </row>
        <row r="64">
          <cell r="B64">
            <v>49.7</v>
          </cell>
          <cell r="C64">
            <v>93.9</v>
          </cell>
          <cell r="D64">
            <v>6.1</v>
          </cell>
        </row>
        <row r="65">
          <cell r="B65">
            <v>48.4</v>
          </cell>
          <cell r="C65">
            <v>94.6</v>
          </cell>
          <cell r="D65">
            <v>5.4</v>
          </cell>
        </row>
        <row r="66">
          <cell r="B66">
            <v>49</v>
          </cell>
          <cell r="C66">
            <v>94.8</v>
          </cell>
          <cell r="D66">
            <v>5.2</v>
          </cell>
        </row>
        <row r="67">
          <cell r="B67">
            <v>49.3</v>
          </cell>
          <cell r="C67">
            <v>95.5</v>
          </cell>
          <cell r="D67">
            <v>4.5</v>
          </cell>
        </row>
        <row r="68">
          <cell r="B68">
            <v>50.9</v>
          </cell>
          <cell r="C68">
            <v>94.9</v>
          </cell>
          <cell r="D68">
            <v>5.0999999999999996</v>
          </cell>
        </row>
        <row r="69">
          <cell r="B69">
            <v>50.4</v>
          </cell>
          <cell r="C69">
            <v>95.2</v>
          </cell>
          <cell r="D69">
            <v>4.8</v>
          </cell>
        </row>
        <row r="70">
          <cell r="B70">
            <v>48.9</v>
          </cell>
          <cell r="C70">
            <v>95.9</v>
          </cell>
          <cell r="D70">
            <v>4.0999999999999996</v>
          </cell>
        </row>
        <row r="71">
          <cell r="B71">
            <v>52.9</v>
          </cell>
          <cell r="C71">
            <v>95.2</v>
          </cell>
          <cell r="D71">
            <v>4.8</v>
          </cell>
        </row>
        <row r="72">
          <cell r="B72">
            <v>49.4</v>
          </cell>
          <cell r="C72">
            <v>95.9</v>
          </cell>
          <cell r="D72">
            <v>4.0999999999999996</v>
          </cell>
        </row>
        <row r="73">
          <cell r="B73">
            <v>49.7</v>
          </cell>
          <cell r="C73">
            <v>96.8</v>
          </cell>
          <cell r="D73">
            <v>3.2</v>
          </cell>
        </row>
        <row r="74">
          <cell r="B74">
            <v>49.3</v>
          </cell>
          <cell r="C74">
            <v>96.4</v>
          </cell>
          <cell r="D74">
            <v>3.6</v>
          </cell>
        </row>
        <row r="75">
          <cell r="B75" t="str">
            <v>-</v>
          </cell>
          <cell r="C75" t="str">
            <v>-</v>
          </cell>
          <cell r="D75" t="str">
            <v>-</v>
          </cell>
        </row>
        <row r="76">
          <cell r="B76">
            <v>51</v>
          </cell>
          <cell r="C76">
            <v>95.8</v>
          </cell>
          <cell r="D76">
            <v>4.2</v>
          </cell>
        </row>
        <row r="77">
          <cell r="B77" t="str">
            <v>-</v>
          </cell>
          <cell r="C77" t="str">
            <v>-</v>
          </cell>
          <cell r="D77" t="str">
            <v>-</v>
          </cell>
        </row>
        <row r="78">
          <cell r="B78" t="str">
            <v>-</v>
          </cell>
          <cell r="C78" t="str">
            <v>-</v>
          </cell>
          <cell r="D78" t="str">
            <v>-</v>
          </cell>
        </row>
        <row r="79">
          <cell r="B79" t="str">
            <v>-</v>
          </cell>
          <cell r="C79" t="str">
            <v>-</v>
          </cell>
          <cell r="D79" t="str">
            <v>-</v>
          </cell>
        </row>
        <row r="80">
          <cell r="B80">
            <v>60.5</v>
          </cell>
          <cell r="C80">
            <v>94.8</v>
          </cell>
          <cell r="D80">
            <v>5.2</v>
          </cell>
        </row>
        <row r="81">
          <cell r="B81" t="str">
            <v>-</v>
          </cell>
          <cell r="C81" t="str">
            <v>-</v>
          </cell>
          <cell r="D81" t="str">
            <v>-</v>
          </cell>
        </row>
        <row r="82">
          <cell r="B82">
            <v>63.3</v>
          </cell>
          <cell r="C82">
            <v>93.7</v>
          </cell>
          <cell r="D82">
            <v>6.3</v>
          </cell>
        </row>
        <row r="83">
          <cell r="B83" t="str">
            <v>-</v>
          </cell>
          <cell r="C83" t="str">
            <v>-</v>
          </cell>
          <cell r="D83" t="str">
            <v>-</v>
          </cell>
        </row>
        <row r="84">
          <cell r="B84">
            <v>58.2</v>
          </cell>
          <cell r="C84">
            <v>95.5</v>
          </cell>
          <cell r="D84">
            <v>4.5</v>
          </cell>
        </row>
        <row r="85">
          <cell r="B85">
            <v>57.6</v>
          </cell>
          <cell r="C85">
            <v>95.5</v>
          </cell>
          <cell r="D85">
            <v>4.5</v>
          </cell>
        </row>
        <row r="86">
          <cell r="B86">
            <v>58.5</v>
          </cell>
          <cell r="C86">
            <v>94.8</v>
          </cell>
          <cell r="D86">
            <v>5.2</v>
          </cell>
        </row>
        <row r="87">
          <cell r="B87">
            <v>63</v>
          </cell>
          <cell r="C87">
            <v>93.7</v>
          </cell>
          <cell r="D87">
            <v>6.3</v>
          </cell>
        </row>
        <row r="88">
          <cell r="B88">
            <v>62.5</v>
          </cell>
          <cell r="C88">
            <v>95.9</v>
          </cell>
          <cell r="D88">
            <v>4.0999999999999996</v>
          </cell>
        </row>
        <row r="89">
          <cell r="B89">
            <v>63.9</v>
          </cell>
          <cell r="C89">
            <v>96</v>
          </cell>
          <cell r="D89">
            <v>4</v>
          </cell>
        </row>
        <row r="90">
          <cell r="B90">
            <v>51.6</v>
          </cell>
          <cell r="C90">
            <v>95.3</v>
          </cell>
          <cell r="D90">
            <v>4.7</v>
          </cell>
        </row>
        <row r="91">
          <cell r="B91">
            <v>63.2</v>
          </cell>
          <cell r="C91">
            <v>95.4</v>
          </cell>
          <cell r="D91">
            <v>4.5999999999999996</v>
          </cell>
        </row>
        <row r="92">
          <cell r="B92">
            <v>61.4</v>
          </cell>
          <cell r="C92">
            <v>96</v>
          </cell>
          <cell r="D92">
            <v>4</v>
          </cell>
        </row>
        <row r="93">
          <cell r="B93">
            <v>65</v>
          </cell>
          <cell r="C93">
            <v>96.5</v>
          </cell>
          <cell r="D93">
            <v>3.5</v>
          </cell>
        </row>
        <row r="94">
          <cell r="B94" t="str">
            <v>-</v>
          </cell>
          <cell r="C94" t="str">
            <v>-</v>
          </cell>
          <cell r="D94" t="str">
            <v>-</v>
          </cell>
        </row>
        <row r="95">
          <cell r="B95" t="str">
            <v>-</v>
          </cell>
          <cell r="C95" t="str">
            <v>-</v>
          </cell>
          <cell r="D95" t="str">
            <v>-</v>
          </cell>
        </row>
        <row r="96">
          <cell r="B96">
            <v>59.8</v>
          </cell>
          <cell r="C96">
            <v>95</v>
          </cell>
          <cell r="D96">
            <v>5</v>
          </cell>
        </row>
        <row r="97">
          <cell r="B97">
            <v>61.8</v>
          </cell>
          <cell r="C97">
            <v>95.2</v>
          </cell>
          <cell r="D97">
            <v>4.8</v>
          </cell>
        </row>
        <row r="98">
          <cell r="B98" t="str">
            <v>-</v>
          </cell>
          <cell r="C98" t="str">
            <v>-</v>
          </cell>
          <cell r="D98" t="str">
            <v>-</v>
          </cell>
        </row>
        <row r="99">
          <cell r="B99" t="str">
            <v>-</v>
          </cell>
          <cell r="C99" t="str">
            <v>-</v>
          </cell>
          <cell r="D99" t="str">
            <v>-</v>
          </cell>
        </row>
        <row r="100">
          <cell r="B100">
            <v>61.7</v>
          </cell>
          <cell r="C100">
            <v>94.7</v>
          </cell>
          <cell r="D100">
            <v>5.3</v>
          </cell>
        </row>
        <row r="101">
          <cell r="B101">
            <v>62.6</v>
          </cell>
          <cell r="C101">
            <v>94.6</v>
          </cell>
          <cell r="D101">
            <v>5.4</v>
          </cell>
        </row>
        <row r="102">
          <cell r="B102" t="str">
            <v>-</v>
          </cell>
          <cell r="C102" t="str">
            <v>-</v>
          </cell>
          <cell r="D102" t="str">
            <v>-</v>
          </cell>
        </row>
        <row r="103">
          <cell r="B103" t="str">
            <v>-</v>
          </cell>
          <cell r="C103" t="str">
            <v>-</v>
          </cell>
          <cell r="D103" t="str">
            <v>-</v>
          </cell>
        </row>
        <row r="104">
          <cell r="B104">
            <v>60.1</v>
          </cell>
          <cell r="C104">
            <v>94</v>
          </cell>
          <cell r="D104">
            <v>6</v>
          </cell>
        </row>
        <row r="105">
          <cell r="B105">
            <v>63.6</v>
          </cell>
          <cell r="C105">
            <v>94.5</v>
          </cell>
          <cell r="D105">
            <v>5.5</v>
          </cell>
        </row>
        <row r="106">
          <cell r="B106">
            <v>62.4</v>
          </cell>
          <cell r="C106">
            <v>93</v>
          </cell>
          <cell r="D106">
            <v>7</v>
          </cell>
        </row>
        <row r="107">
          <cell r="B107" t="str">
            <v>-</v>
          </cell>
          <cell r="C107" t="str">
            <v>-</v>
          </cell>
          <cell r="D107" t="str">
            <v>-</v>
          </cell>
        </row>
        <row r="108">
          <cell r="B108">
            <v>64.099999999999994</v>
          </cell>
          <cell r="C108">
            <v>94.6</v>
          </cell>
          <cell r="D108">
            <v>5.4</v>
          </cell>
        </row>
        <row r="109">
          <cell r="B109">
            <v>63.8</v>
          </cell>
          <cell r="C109">
            <v>95.1</v>
          </cell>
          <cell r="D109">
            <v>4.9000000000000004</v>
          </cell>
        </row>
        <row r="110">
          <cell r="B110">
            <v>62.5</v>
          </cell>
          <cell r="C110">
            <v>93</v>
          </cell>
          <cell r="D110">
            <v>7</v>
          </cell>
        </row>
        <row r="111">
          <cell r="B111" t="str">
            <v>-</v>
          </cell>
          <cell r="C111" t="str">
            <v>-</v>
          </cell>
          <cell r="D111" t="str">
            <v>-</v>
          </cell>
        </row>
        <row r="112">
          <cell r="B112">
            <v>64.8</v>
          </cell>
          <cell r="C112">
            <v>92.7</v>
          </cell>
          <cell r="D112">
            <v>7.3</v>
          </cell>
        </row>
        <row r="113">
          <cell r="B113">
            <v>63.3</v>
          </cell>
          <cell r="C113">
            <v>93</v>
          </cell>
          <cell r="D113">
            <v>7</v>
          </cell>
        </row>
        <row r="114">
          <cell r="B114">
            <v>62</v>
          </cell>
          <cell r="C114">
            <v>93.1</v>
          </cell>
          <cell r="D114">
            <v>6.9</v>
          </cell>
        </row>
        <row r="115">
          <cell r="B115">
            <v>63.7</v>
          </cell>
          <cell r="C115">
            <v>92.7</v>
          </cell>
          <cell r="D115">
            <v>7.3</v>
          </cell>
        </row>
        <row r="116">
          <cell r="B116">
            <v>63.4</v>
          </cell>
          <cell r="C116">
            <v>92.9</v>
          </cell>
          <cell r="D116">
            <v>7.1</v>
          </cell>
        </row>
        <row r="117">
          <cell r="B117">
            <v>63.9</v>
          </cell>
          <cell r="C117">
            <v>93.9</v>
          </cell>
          <cell r="D117">
            <v>6.1</v>
          </cell>
        </row>
        <row r="118">
          <cell r="B118">
            <v>62.9</v>
          </cell>
          <cell r="C118">
            <v>93</v>
          </cell>
          <cell r="D118">
            <v>7</v>
          </cell>
        </row>
        <row r="119">
          <cell r="B119">
            <v>63.8</v>
          </cell>
          <cell r="C119">
            <v>93.3</v>
          </cell>
          <cell r="D119">
            <v>6.7</v>
          </cell>
        </row>
        <row r="120">
          <cell r="B120">
            <v>63.8</v>
          </cell>
          <cell r="C120">
            <v>93.3</v>
          </cell>
          <cell r="D120">
            <v>6.7</v>
          </cell>
        </row>
        <row r="121">
          <cell r="B121">
            <v>64.2</v>
          </cell>
          <cell r="C121">
            <v>93.6</v>
          </cell>
          <cell r="D121">
            <v>6.4</v>
          </cell>
        </row>
        <row r="122">
          <cell r="B122" t="str">
            <v>-</v>
          </cell>
          <cell r="C122" t="str">
            <v>-</v>
          </cell>
          <cell r="D122" t="str">
            <v>-</v>
          </cell>
        </row>
        <row r="123">
          <cell r="B123" t="str">
            <v>-</v>
          </cell>
          <cell r="C123" t="str">
            <v>-</v>
          </cell>
          <cell r="D123" t="str">
            <v>-</v>
          </cell>
        </row>
        <row r="124">
          <cell r="B124">
            <v>67.2</v>
          </cell>
          <cell r="C124">
            <v>89.8</v>
          </cell>
          <cell r="D124">
            <v>10.199999999999999</v>
          </cell>
        </row>
        <row r="125">
          <cell r="B125">
            <v>65.7</v>
          </cell>
          <cell r="C125">
            <v>90.9</v>
          </cell>
          <cell r="D125">
            <v>9.1</v>
          </cell>
        </row>
        <row r="126">
          <cell r="B126">
            <v>65.3</v>
          </cell>
          <cell r="C126">
            <v>90.9</v>
          </cell>
          <cell r="D126">
            <v>9.1</v>
          </cell>
        </row>
        <row r="127">
          <cell r="B127">
            <v>67.900000000000006</v>
          </cell>
          <cell r="C127">
            <v>88.1</v>
          </cell>
          <cell r="D127">
            <v>11.9</v>
          </cell>
        </row>
        <row r="128">
          <cell r="B128">
            <v>65.900000000000006</v>
          </cell>
          <cell r="C128">
            <v>91.1</v>
          </cell>
          <cell r="D128">
            <v>8.9</v>
          </cell>
        </row>
        <row r="129">
          <cell r="B129">
            <v>65.400000000000006</v>
          </cell>
          <cell r="C129">
            <v>91.7</v>
          </cell>
          <cell r="D129">
            <v>8.3000000000000007</v>
          </cell>
        </row>
        <row r="130">
          <cell r="B130">
            <v>65</v>
          </cell>
          <cell r="C130">
            <v>91.8</v>
          </cell>
          <cell r="D130">
            <v>8.1999999999999993</v>
          </cell>
        </row>
        <row r="131">
          <cell r="B131">
            <v>69.3</v>
          </cell>
          <cell r="C131">
            <v>88.6</v>
          </cell>
          <cell r="D131">
            <v>11.4</v>
          </cell>
        </row>
        <row r="132">
          <cell r="B132">
            <v>65.3</v>
          </cell>
          <cell r="C132">
            <v>91.4</v>
          </cell>
          <cell r="D132">
            <v>8.6</v>
          </cell>
        </row>
        <row r="133">
          <cell r="B133">
            <v>64.599999999999994</v>
          </cell>
          <cell r="C133">
            <v>91.6</v>
          </cell>
          <cell r="D133">
            <v>8.4</v>
          </cell>
        </row>
        <row r="134">
          <cell r="B134">
            <v>64.400000000000006</v>
          </cell>
          <cell r="C134">
            <v>91.4</v>
          </cell>
          <cell r="D134">
            <v>8.6</v>
          </cell>
        </row>
        <row r="135">
          <cell r="B135" t="str">
            <v>-</v>
          </cell>
          <cell r="C135" t="str">
            <v>-</v>
          </cell>
          <cell r="D135" t="str">
            <v>-</v>
          </cell>
        </row>
        <row r="136">
          <cell r="B136">
            <v>64.3</v>
          </cell>
          <cell r="C136">
            <v>91.6</v>
          </cell>
          <cell r="D136">
            <v>8.4</v>
          </cell>
        </row>
        <row r="137">
          <cell r="B137">
            <v>64.5</v>
          </cell>
          <cell r="C137">
            <v>91.9</v>
          </cell>
          <cell r="D137">
            <v>8.1</v>
          </cell>
        </row>
        <row r="138">
          <cell r="B138">
            <v>64.5</v>
          </cell>
          <cell r="C138">
            <v>91.3</v>
          </cell>
          <cell r="D138">
            <v>8.6999999999999993</v>
          </cell>
        </row>
        <row r="139">
          <cell r="B139">
            <v>71.400000000000006</v>
          </cell>
          <cell r="C139">
            <v>85.6</v>
          </cell>
          <cell r="D139">
            <v>14.4</v>
          </cell>
        </row>
        <row r="140">
          <cell r="B140">
            <v>65.2</v>
          </cell>
          <cell r="C140">
            <v>90.1</v>
          </cell>
          <cell r="D140">
            <v>9.9</v>
          </cell>
        </row>
        <row r="141">
          <cell r="B141">
            <v>64.5</v>
          </cell>
          <cell r="C141">
            <v>91</v>
          </cell>
          <cell r="D141">
            <v>9</v>
          </cell>
        </row>
        <row r="142">
          <cell r="B142">
            <v>64.3</v>
          </cell>
          <cell r="C142">
            <v>90.9</v>
          </cell>
          <cell r="D142">
            <v>9.1</v>
          </cell>
        </row>
        <row r="143">
          <cell r="B143">
            <v>69.3</v>
          </cell>
          <cell r="C143">
            <v>87</v>
          </cell>
          <cell r="D143">
            <v>13</v>
          </cell>
        </row>
        <row r="144">
          <cell r="B144">
            <v>65.3</v>
          </cell>
          <cell r="C144">
            <v>91.5</v>
          </cell>
          <cell r="D144">
            <v>8.5</v>
          </cell>
        </row>
        <row r="145">
          <cell r="B145">
            <v>65</v>
          </cell>
          <cell r="C145">
            <v>91.4</v>
          </cell>
          <cell r="D145">
            <v>8.6</v>
          </cell>
        </row>
        <row r="146">
          <cell r="B146">
            <v>64.5</v>
          </cell>
          <cell r="C146">
            <v>91.7</v>
          </cell>
          <cell r="D146">
            <v>8.3000000000000007</v>
          </cell>
        </row>
        <row r="147">
          <cell r="B147">
            <v>67.900000000000006</v>
          </cell>
          <cell r="C147">
            <v>88.7</v>
          </cell>
          <cell r="D147">
            <v>11.3</v>
          </cell>
        </row>
        <row r="148">
          <cell r="B148">
            <v>65.099999999999994</v>
          </cell>
          <cell r="C148">
            <v>91.4</v>
          </cell>
          <cell r="D148">
            <v>8.6</v>
          </cell>
        </row>
        <row r="149">
          <cell r="B149">
            <v>64.7</v>
          </cell>
          <cell r="C149">
            <v>91.1</v>
          </cell>
          <cell r="D149">
            <v>8.9</v>
          </cell>
        </row>
        <row r="150">
          <cell r="B150">
            <v>64.7</v>
          </cell>
          <cell r="C150">
            <v>91.4</v>
          </cell>
          <cell r="D150">
            <v>8.6</v>
          </cell>
        </row>
        <row r="151">
          <cell r="B151">
            <v>68.3</v>
          </cell>
          <cell r="C151">
            <v>88.9</v>
          </cell>
          <cell r="D151">
            <v>11.1</v>
          </cell>
        </row>
        <row r="152">
          <cell r="B152">
            <v>64.7</v>
          </cell>
          <cell r="C152">
            <v>90.2</v>
          </cell>
          <cell r="D152">
            <v>9.8000000000000007</v>
          </cell>
        </row>
        <row r="153">
          <cell r="B153">
            <v>64.400000000000006</v>
          </cell>
          <cell r="C153">
            <v>91.6</v>
          </cell>
          <cell r="D153">
            <v>8.4</v>
          </cell>
        </row>
        <row r="154">
          <cell r="B154">
            <v>64.3</v>
          </cell>
          <cell r="C154">
            <v>91.2</v>
          </cell>
          <cell r="D154">
            <v>8.8000000000000007</v>
          </cell>
        </row>
        <row r="155">
          <cell r="B155">
            <v>67.599999999999994</v>
          </cell>
          <cell r="C155">
            <v>87.9</v>
          </cell>
          <cell r="D155">
            <v>12.1</v>
          </cell>
        </row>
        <row r="156">
          <cell r="B156">
            <v>65.599999999999994</v>
          </cell>
          <cell r="C156">
            <v>91.2</v>
          </cell>
          <cell r="D156">
            <v>8.8000000000000007</v>
          </cell>
        </row>
        <row r="157">
          <cell r="B157">
            <v>65.599999999999994</v>
          </cell>
          <cell r="C157">
            <v>91.6</v>
          </cell>
          <cell r="D157">
            <v>8.4</v>
          </cell>
        </row>
        <row r="158">
          <cell r="B158">
            <v>65.5</v>
          </cell>
          <cell r="C158">
            <v>91.7</v>
          </cell>
          <cell r="D158">
            <v>8.3000000000000007</v>
          </cell>
        </row>
        <row r="159">
          <cell r="B159">
            <v>69.099999999999994</v>
          </cell>
          <cell r="C159">
            <v>89.1</v>
          </cell>
          <cell r="D159">
            <v>10.9</v>
          </cell>
        </row>
        <row r="160">
          <cell r="B160">
            <v>66.3</v>
          </cell>
          <cell r="C160">
            <v>92.5</v>
          </cell>
          <cell r="D160">
            <v>7.5</v>
          </cell>
        </row>
        <row r="161">
          <cell r="B161">
            <v>65.8</v>
          </cell>
          <cell r="C161">
            <v>92.6</v>
          </cell>
          <cell r="D161">
            <v>7.4</v>
          </cell>
        </row>
        <row r="162">
          <cell r="B162">
            <v>63.9</v>
          </cell>
          <cell r="C162">
            <v>92.2</v>
          </cell>
          <cell r="D162">
            <v>7.8</v>
          </cell>
        </row>
        <row r="163">
          <cell r="B163">
            <v>67</v>
          </cell>
          <cell r="C163">
            <v>89.6</v>
          </cell>
          <cell r="D163">
            <v>10.4</v>
          </cell>
        </row>
        <row r="164">
          <cell r="B164">
            <v>64.2</v>
          </cell>
          <cell r="C164">
            <v>91.2</v>
          </cell>
          <cell r="D164">
            <v>8.8000000000000007</v>
          </cell>
        </row>
        <row r="165">
          <cell r="B165">
            <v>63.9</v>
          </cell>
          <cell r="C165">
            <v>92</v>
          </cell>
          <cell r="D165">
            <v>8</v>
          </cell>
        </row>
        <row r="166">
          <cell r="B166">
            <v>63.5</v>
          </cell>
          <cell r="C166">
            <v>91.4</v>
          </cell>
          <cell r="D166">
            <v>8.6</v>
          </cell>
        </row>
        <row r="167">
          <cell r="B167">
            <v>66.900000000000006</v>
          </cell>
          <cell r="C167">
            <v>86.7</v>
          </cell>
          <cell r="D167">
            <v>13.3</v>
          </cell>
        </row>
        <row r="168">
          <cell r="B168">
            <v>63.5</v>
          </cell>
          <cell r="C168">
            <v>90.9</v>
          </cell>
          <cell r="D168">
            <v>9.1</v>
          </cell>
        </row>
        <row r="169">
          <cell r="B169">
            <v>64.400000000000006</v>
          </cell>
          <cell r="C169">
            <v>90.2</v>
          </cell>
          <cell r="D169">
            <v>9.8000000000000007</v>
          </cell>
        </row>
        <row r="170">
          <cell r="B170">
            <v>63.9</v>
          </cell>
          <cell r="C170">
            <v>90.8</v>
          </cell>
          <cell r="D170">
            <v>9.1999999999999993</v>
          </cell>
        </row>
        <row r="171">
          <cell r="B171">
            <v>68</v>
          </cell>
          <cell r="C171">
            <v>88.1</v>
          </cell>
          <cell r="D171">
            <v>11.9</v>
          </cell>
        </row>
        <row r="172">
          <cell r="B172">
            <v>64.2</v>
          </cell>
          <cell r="C172">
            <v>91.5</v>
          </cell>
          <cell r="D172">
            <v>8.5</v>
          </cell>
        </row>
        <row r="173">
          <cell r="B173">
            <v>64.3</v>
          </cell>
          <cell r="C173">
            <v>90.4</v>
          </cell>
          <cell r="D173">
            <v>9.5</v>
          </cell>
        </row>
        <row r="174">
          <cell r="B174">
            <v>63.7</v>
          </cell>
          <cell r="C174">
            <v>90.5</v>
          </cell>
          <cell r="D174">
            <v>9.5</v>
          </cell>
        </row>
        <row r="175">
          <cell r="B175">
            <v>65.2</v>
          </cell>
          <cell r="C175">
            <v>86.1</v>
          </cell>
          <cell r="D175">
            <v>13.9</v>
          </cell>
        </row>
        <row r="176">
          <cell r="B176">
            <v>62.6</v>
          </cell>
          <cell r="C176">
            <v>88.8</v>
          </cell>
          <cell r="D176">
            <v>11.2</v>
          </cell>
        </row>
        <row r="177">
          <cell r="B177">
            <v>63</v>
          </cell>
          <cell r="C177">
            <v>89.9</v>
          </cell>
          <cell r="D177">
            <v>10.1</v>
          </cell>
        </row>
        <row r="178">
          <cell r="B178">
            <v>65.5</v>
          </cell>
          <cell r="C178">
            <v>88.7</v>
          </cell>
          <cell r="D178">
            <v>11.3</v>
          </cell>
        </row>
        <row r="179">
          <cell r="B179">
            <v>69</v>
          </cell>
          <cell r="C179">
            <v>86.7</v>
          </cell>
          <cell r="D179">
            <v>13.3</v>
          </cell>
        </row>
        <row r="180">
          <cell r="B180">
            <v>66.3</v>
          </cell>
          <cell r="C180">
            <v>89.9</v>
          </cell>
          <cell r="D180">
            <v>10.1</v>
          </cell>
        </row>
        <row r="181">
          <cell r="B181">
            <v>67.5</v>
          </cell>
          <cell r="C181">
            <v>90.2</v>
          </cell>
          <cell r="D181">
            <v>9.8000000000000007</v>
          </cell>
        </row>
        <row r="182">
          <cell r="B182">
            <v>66.400000000000006</v>
          </cell>
          <cell r="C182">
            <v>89.7</v>
          </cell>
          <cell r="D182">
            <v>10.3</v>
          </cell>
        </row>
        <row r="183">
          <cell r="B183">
            <v>69.900000000000006</v>
          </cell>
          <cell r="C183">
            <v>86.1</v>
          </cell>
          <cell r="D183">
            <v>13.9</v>
          </cell>
        </row>
        <row r="184">
          <cell r="B184">
            <v>67.099999999999994</v>
          </cell>
          <cell r="C184">
            <v>88.8</v>
          </cell>
          <cell r="D184">
            <v>11.2</v>
          </cell>
        </row>
        <row r="185">
          <cell r="B185">
            <v>66.2</v>
          </cell>
          <cell r="C185">
            <v>89.8</v>
          </cell>
          <cell r="D185">
            <v>10.199999999999999</v>
          </cell>
        </row>
        <row r="186">
          <cell r="B186">
            <v>65.7</v>
          </cell>
          <cell r="C186">
            <v>89.4</v>
          </cell>
          <cell r="D186">
            <v>10.6</v>
          </cell>
        </row>
        <row r="187">
          <cell r="B187">
            <v>67.099999999999994</v>
          </cell>
          <cell r="C187">
            <v>87.8</v>
          </cell>
          <cell r="D187">
            <v>12.2</v>
          </cell>
        </row>
        <row r="188">
          <cell r="B188">
            <v>67</v>
          </cell>
          <cell r="C188">
            <v>87.4</v>
          </cell>
          <cell r="D188">
            <v>12.6</v>
          </cell>
        </row>
        <row r="189">
          <cell r="B189">
            <v>67.099999999999994</v>
          </cell>
          <cell r="C189">
            <v>89.8</v>
          </cell>
          <cell r="D189">
            <v>10.199999999999999</v>
          </cell>
        </row>
        <row r="190">
          <cell r="B190">
            <v>67.3</v>
          </cell>
          <cell r="C190">
            <v>89</v>
          </cell>
          <cell r="D190">
            <v>11</v>
          </cell>
        </row>
        <row r="191">
          <cell r="B191">
            <v>69</v>
          </cell>
          <cell r="C191">
            <v>86.3</v>
          </cell>
          <cell r="D191">
            <v>13.7</v>
          </cell>
        </row>
        <row r="192">
          <cell r="B192">
            <v>67.2</v>
          </cell>
          <cell r="C192">
            <v>88.3</v>
          </cell>
          <cell r="D192">
            <v>11.7</v>
          </cell>
        </row>
        <row r="193">
          <cell r="B193">
            <v>66.5</v>
          </cell>
          <cell r="C193">
            <v>89.1</v>
          </cell>
          <cell r="D193">
            <v>10.9</v>
          </cell>
        </row>
        <row r="194">
          <cell r="B194">
            <v>66.099999999999994</v>
          </cell>
          <cell r="C194">
            <v>88.7</v>
          </cell>
          <cell r="D194">
            <v>11.3</v>
          </cell>
        </row>
        <row r="195">
          <cell r="B195">
            <v>64.8</v>
          </cell>
          <cell r="C195">
            <v>91.7</v>
          </cell>
          <cell r="D195">
            <v>8.3000000000000007</v>
          </cell>
        </row>
        <row r="196">
          <cell r="B196">
            <v>64.599999999999994</v>
          </cell>
          <cell r="C196">
            <v>92.3</v>
          </cell>
          <cell r="D196">
            <v>7.7</v>
          </cell>
        </row>
        <row r="197">
          <cell r="B197">
            <v>64.8</v>
          </cell>
          <cell r="C197">
            <v>92.6</v>
          </cell>
          <cell r="D197">
            <v>7.4</v>
          </cell>
        </row>
        <row r="198">
          <cell r="B198">
            <v>63.6</v>
          </cell>
          <cell r="C198">
            <v>91.9</v>
          </cell>
          <cell r="D198">
            <v>8.1</v>
          </cell>
        </row>
        <row r="199">
          <cell r="B199">
            <v>64.8</v>
          </cell>
          <cell r="C199">
            <v>91.8</v>
          </cell>
          <cell r="D199">
            <v>8.1999999999999993</v>
          </cell>
        </row>
        <row r="200">
          <cell r="B200">
            <v>64.599999999999994</v>
          </cell>
          <cell r="C200">
            <v>91.9</v>
          </cell>
          <cell r="D200">
            <v>8.1</v>
          </cell>
        </row>
        <row r="201">
          <cell r="B201">
            <v>63.8</v>
          </cell>
          <cell r="C201">
            <v>92.6</v>
          </cell>
          <cell r="D201">
            <v>7.4</v>
          </cell>
        </row>
        <row r="202">
          <cell r="B202">
            <v>64.8</v>
          </cell>
          <cell r="C202">
            <v>92.2</v>
          </cell>
          <cell r="D202">
            <v>7.8</v>
          </cell>
        </row>
        <row r="203">
          <cell r="B203">
            <v>64.5</v>
          </cell>
          <cell r="C203">
            <v>92.6</v>
          </cell>
          <cell r="D203">
            <v>7.4</v>
          </cell>
        </row>
        <row r="204">
          <cell r="B204">
            <v>63.6</v>
          </cell>
          <cell r="C204">
            <v>92.2</v>
          </cell>
          <cell r="D204">
            <v>7.8</v>
          </cell>
        </row>
        <row r="205">
          <cell r="B205">
            <v>63.2</v>
          </cell>
          <cell r="C205">
            <v>93.7</v>
          </cell>
          <cell r="D205">
            <v>6.3</v>
          </cell>
        </row>
        <row r="206">
          <cell r="B206">
            <v>63.4</v>
          </cell>
          <cell r="C206">
            <v>92.6</v>
          </cell>
          <cell r="D206">
            <v>7.4</v>
          </cell>
        </row>
        <row r="207">
          <cell r="B207">
            <v>63.2</v>
          </cell>
          <cell r="C207">
            <v>92</v>
          </cell>
          <cell r="D207">
            <v>8</v>
          </cell>
        </row>
        <row r="208">
          <cell r="B208">
            <v>64.3</v>
          </cell>
          <cell r="C208">
            <v>92.6</v>
          </cell>
          <cell r="D208">
            <v>7.4</v>
          </cell>
        </row>
        <row r="209">
          <cell r="B209">
            <v>63.7</v>
          </cell>
          <cell r="C209">
            <v>93.2</v>
          </cell>
          <cell r="D209">
            <v>6.8</v>
          </cell>
        </row>
        <row r="210">
          <cell r="B210">
            <v>63.3</v>
          </cell>
          <cell r="C210">
            <v>92.3</v>
          </cell>
          <cell r="D210">
            <v>7.7</v>
          </cell>
        </row>
        <row r="211">
          <cell r="B211">
            <v>64</v>
          </cell>
          <cell r="C211">
            <v>92.5</v>
          </cell>
          <cell r="D211">
            <v>7.5</v>
          </cell>
        </row>
        <row r="212">
          <cell r="B212">
            <v>64.599999999999994</v>
          </cell>
          <cell r="C212">
            <v>92.4</v>
          </cell>
          <cell r="D212">
            <v>7.6</v>
          </cell>
        </row>
        <row r="213">
          <cell r="B213">
            <v>64</v>
          </cell>
          <cell r="C213">
            <v>92.9</v>
          </cell>
          <cell r="D213">
            <v>7.1</v>
          </cell>
        </row>
        <row r="214">
          <cell r="B214">
            <v>64.5</v>
          </cell>
          <cell r="C214">
            <v>92.7</v>
          </cell>
          <cell r="D214">
            <v>7.3</v>
          </cell>
        </row>
        <row r="215">
          <cell r="B215">
            <v>63.6</v>
          </cell>
          <cell r="C215">
            <v>92</v>
          </cell>
          <cell r="D215">
            <v>8</v>
          </cell>
        </row>
        <row r="216">
          <cell r="B216">
            <v>63.9</v>
          </cell>
          <cell r="C216">
            <v>93</v>
          </cell>
          <cell r="D216">
            <v>7</v>
          </cell>
        </row>
        <row r="217">
          <cell r="B217">
            <v>64.2</v>
          </cell>
          <cell r="C217">
            <v>92.9</v>
          </cell>
          <cell r="D217">
            <v>7.1</v>
          </cell>
        </row>
        <row r="218">
          <cell r="B218">
            <v>63.7</v>
          </cell>
          <cell r="C218">
            <v>92.6</v>
          </cell>
          <cell r="D218">
            <v>7.4</v>
          </cell>
        </row>
        <row r="219">
          <cell r="B219">
            <v>64.2</v>
          </cell>
          <cell r="C219">
            <v>92.8</v>
          </cell>
          <cell r="D219">
            <v>7.2</v>
          </cell>
        </row>
        <row r="220">
          <cell r="B220">
            <v>64.3</v>
          </cell>
          <cell r="C220">
            <v>92.9</v>
          </cell>
          <cell r="D220">
            <v>7.1</v>
          </cell>
        </row>
        <row r="221">
          <cell r="B221">
            <v>66.3</v>
          </cell>
          <cell r="C221">
            <v>93.6</v>
          </cell>
          <cell r="D221">
            <v>6.4</v>
          </cell>
        </row>
        <row r="222">
          <cell r="B222">
            <v>64.2</v>
          </cell>
          <cell r="C222">
            <v>92.8</v>
          </cell>
          <cell r="D222">
            <v>7.2</v>
          </cell>
        </row>
        <row r="223">
          <cell r="B223">
            <v>64.7</v>
          </cell>
          <cell r="C223">
            <v>93.1</v>
          </cell>
          <cell r="D223">
            <v>6.9</v>
          </cell>
        </row>
        <row r="224">
          <cell r="B224">
            <v>64</v>
          </cell>
          <cell r="C224">
            <v>93</v>
          </cell>
          <cell r="D224">
            <v>7</v>
          </cell>
        </row>
        <row r="225">
          <cell r="B225">
            <v>63.9</v>
          </cell>
          <cell r="C225">
            <v>93.2</v>
          </cell>
          <cell r="D225">
            <v>6.8</v>
          </cell>
        </row>
        <row r="226">
          <cell r="B226">
            <v>64.099999999999994</v>
          </cell>
          <cell r="C226">
            <v>92.9</v>
          </cell>
          <cell r="D226">
            <v>7.1</v>
          </cell>
        </row>
        <row r="227">
          <cell r="B227">
            <v>63.8</v>
          </cell>
          <cell r="C227">
            <v>92.5</v>
          </cell>
          <cell r="D227">
            <v>7.5</v>
          </cell>
        </row>
        <row r="228">
          <cell r="B228">
            <v>63.9</v>
          </cell>
          <cell r="C228">
            <v>92.7</v>
          </cell>
          <cell r="D228">
            <v>7.3</v>
          </cell>
        </row>
        <row r="229">
          <cell r="B229">
            <v>63.9</v>
          </cell>
          <cell r="C229">
            <v>93.6</v>
          </cell>
          <cell r="D229">
            <v>6.4</v>
          </cell>
        </row>
        <row r="230">
          <cell r="B230" t="str">
            <v>-</v>
          </cell>
          <cell r="C230" t="str">
            <v>-</v>
          </cell>
          <cell r="D230" t="str">
            <v>-</v>
          </cell>
        </row>
        <row r="231">
          <cell r="B231" t="str">
            <v>-</v>
          </cell>
          <cell r="C231" t="str">
            <v>-</v>
          </cell>
          <cell r="D231" t="str">
            <v>-</v>
          </cell>
        </row>
        <row r="232">
          <cell r="B232" t="str">
            <v>-</v>
          </cell>
          <cell r="C232" t="str">
            <v>-</v>
          </cell>
          <cell r="D232" t="str">
            <v>-</v>
          </cell>
        </row>
        <row r="233">
          <cell r="B233" t="str">
            <v>-</v>
          </cell>
          <cell r="C233" t="str">
            <v>-</v>
          </cell>
          <cell r="D233" t="str">
            <v>-</v>
          </cell>
        </row>
        <row r="234">
          <cell r="B234" t="str">
            <v>-</v>
          </cell>
          <cell r="C234" t="str">
            <v>-</v>
          </cell>
          <cell r="D234" t="str">
            <v>-</v>
          </cell>
        </row>
        <row r="235">
          <cell r="B235" t="str">
            <v>-</v>
          </cell>
          <cell r="C235" t="str">
            <v>-</v>
          </cell>
          <cell r="D235" t="str">
            <v>-</v>
          </cell>
        </row>
        <row r="236">
          <cell r="B236">
            <v>62.902136219656803</v>
          </cell>
          <cell r="C236">
            <v>93.498961838619607</v>
          </cell>
          <cell r="D236">
            <v>6.4986515834944303</v>
          </cell>
        </row>
        <row r="237">
          <cell r="B237">
            <v>63.261385128035798</v>
          </cell>
          <cell r="C237">
            <v>94.374317847482601</v>
          </cell>
          <cell r="D237">
            <v>5.6256821525174399</v>
          </cell>
        </row>
        <row r="238">
          <cell r="B238">
            <v>63.550515133665698</v>
          </cell>
          <cell r="C238">
            <v>94.310230927023994</v>
          </cell>
          <cell r="D238">
            <v>5.6897690729760404</v>
          </cell>
        </row>
        <row r="239">
          <cell r="B239">
            <v>63.504994994260002</v>
          </cell>
          <cell r="C239">
            <v>93.9355066315713</v>
          </cell>
          <cell r="D239">
            <v>6.0644910583883904</v>
          </cell>
        </row>
        <row r="240">
          <cell r="B240">
            <v>63.243633916061299</v>
          </cell>
          <cell r="C240">
            <v>94.612068691676996</v>
          </cell>
          <cell r="D240">
            <v>5.3879313083229796</v>
          </cell>
        </row>
        <row r="241">
          <cell r="B241">
            <v>63.605530883472802</v>
          </cell>
          <cell r="C241">
            <v>95.335357574938996</v>
          </cell>
          <cell r="D241">
            <v>4.66464471211573</v>
          </cell>
        </row>
        <row r="242">
          <cell r="B242">
            <v>60.6635951655364</v>
          </cell>
          <cell r="C242">
            <v>93.442229823959593</v>
          </cell>
          <cell r="D242">
            <v>6.5577678012396197</v>
          </cell>
        </row>
        <row r="243">
          <cell r="B243">
            <v>61.365885447626297</v>
          </cell>
          <cell r="C243">
            <v>94.281162928439798</v>
          </cell>
          <cell r="D243">
            <v>5.7188370715601904</v>
          </cell>
        </row>
        <row r="244">
          <cell r="B244">
            <v>60.635914960078097</v>
          </cell>
          <cell r="C244">
            <v>94.421544272456202</v>
          </cell>
          <cell r="D244">
            <v>5.5784557275437896</v>
          </cell>
        </row>
        <row r="245">
          <cell r="B245">
            <v>62.136405818785697</v>
          </cell>
          <cell r="C245">
            <v>95.002781380094603</v>
          </cell>
          <cell r="D245">
            <v>4.9972209065664099</v>
          </cell>
        </row>
        <row r="246">
          <cell r="B246">
            <v>62.167974180421098</v>
          </cell>
          <cell r="C246">
            <v>94.735971941023294</v>
          </cell>
          <cell r="D246">
            <v>5.2640280589767103</v>
          </cell>
        </row>
        <row r="247">
          <cell r="B247">
            <v>60.912381929685203</v>
          </cell>
          <cell r="C247">
            <v>94.543343439425897</v>
          </cell>
          <cell r="D247">
            <v>5.4566565605740802</v>
          </cell>
        </row>
        <row r="248">
          <cell r="B248">
            <v>60.064542894806401</v>
          </cell>
          <cell r="C248">
            <v>94.594321570808404</v>
          </cell>
          <cell r="D248">
            <v>5.4056784291916102</v>
          </cell>
        </row>
        <row r="249">
          <cell r="B249">
            <v>60.555579343074399</v>
          </cell>
          <cell r="C249">
            <v>94.940974471005902</v>
          </cell>
          <cell r="D249">
            <v>5.0590255289941304</v>
          </cell>
        </row>
        <row r="250">
          <cell r="B250">
            <v>60.2</v>
          </cell>
          <cell r="C250">
            <v>94.728281988655439</v>
          </cell>
          <cell r="D250">
            <v>5.271718011344575</v>
          </cell>
        </row>
        <row r="251">
          <cell r="B251">
            <v>61.332093107652533</v>
          </cell>
          <cell r="C251">
            <v>94.849315780204222</v>
          </cell>
          <cell r="D251">
            <v>5.1506842197957834</v>
          </cell>
        </row>
        <row r="252">
          <cell r="B252">
            <v>62.057509796500831</v>
          </cell>
          <cell r="C252">
            <v>94.641162671520902</v>
          </cell>
          <cell r="D252">
            <v>5.3588373284791011</v>
          </cell>
        </row>
        <row r="253">
          <cell r="B253">
            <v>61.405313536831173</v>
          </cell>
          <cell r="C253">
            <v>95.412409070449428</v>
          </cell>
          <cell r="D253">
            <v>4.587593172599302</v>
          </cell>
        </row>
        <row r="254">
          <cell r="B254">
            <v>61.705549494634639</v>
          </cell>
          <cell r="C254">
            <v>94.694005211145566</v>
          </cell>
          <cell r="D254">
            <v>5.3059947888544272</v>
          </cell>
        </row>
        <row r="255">
          <cell r="B255">
            <v>55.693249042216273</v>
          </cell>
          <cell r="C255">
            <v>82.395483518534476</v>
          </cell>
          <cell r="D255">
            <v>17.604516481465531</v>
          </cell>
        </row>
        <row r="256">
          <cell r="B256">
            <v>61.937063240350589</v>
          </cell>
          <cell r="C256">
            <v>90.03927626746858</v>
          </cell>
          <cell r="D256">
            <v>9.9607237325314095</v>
          </cell>
        </row>
        <row r="257">
          <cell r="B257">
            <v>58.741639444793833</v>
          </cell>
          <cell r="C257">
            <v>91.265135671632919</v>
          </cell>
          <cell r="D257">
            <v>8.7348643283670828</v>
          </cell>
        </row>
        <row r="258">
          <cell r="B258">
            <v>60.48365680627262</v>
          </cell>
          <cell r="C258">
            <v>91.254026791799021</v>
          </cell>
          <cell r="D258">
            <v>8.7459732082009882</v>
          </cell>
        </row>
        <row r="259">
          <cell r="B259">
            <v>63.234275286729783</v>
          </cell>
          <cell r="C259">
            <v>91.271547296240897</v>
          </cell>
          <cell r="D259">
            <v>8.7284527037591069</v>
          </cell>
        </row>
        <row r="260">
          <cell r="B260">
            <v>59.809432374003194</v>
          </cell>
          <cell r="C260">
            <v>93.130957927514331</v>
          </cell>
          <cell r="D260">
            <v>6.86904207248568</v>
          </cell>
        </row>
      </sheetData>
      <sheetData sheetId="2">
        <row r="1">
          <cell r="A1" t="str">
            <v>date</v>
          </cell>
        </row>
        <row r="2">
          <cell r="A2">
            <v>1956</v>
          </cell>
        </row>
        <row r="3">
          <cell r="A3">
            <v>1957</v>
          </cell>
        </row>
        <row r="4">
          <cell r="A4">
            <v>1958</v>
          </cell>
        </row>
        <row r="5">
          <cell r="A5">
            <v>1959</v>
          </cell>
        </row>
        <row r="6">
          <cell r="A6">
            <v>1960</v>
          </cell>
        </row>
        <row r="7">
          <cell r="A7">
            <v>1961</v>
          </cell>
        </row>
        <row r="8">
          <cell r="A8">
            <v>1962</v>
          </cell>
        </row>
        <row r="9">
          <cell r="A9">
            <v>1963</v>
          </cell>
        </row>
        <row r="10">
          <cell r="A10">
            <v>1964</v>
          </cell>
        </row>
        <row r="11">
          <cell r="A11">
            <v>1965</v>
          </cell>
        </row>
        <row r="12">
          <cell r="A12">
            <v>1966</v>
          </cell>
        </row>
        <row r="13">
          <cell r="A13">
            <v>1967</v>
          </cell>
        </row>
        <row r="14">
          <cell r="A14">
            <v>1968</v>
          </cell>
        </row>
        <row r="15">
          <cell r="A15">
            <v>1969</v>
          </cell>
        </row>
        <row r="16">
          <cell r="A16">
            <v>1970</v>
          </cell>
        </row>
        <row r="17">
          <cell r="A17">
            <v>1971</v>
          </cell>
        </row>
        <row r="18">
          <cell r="A18">
            <v>1972</v>
          </cell>
        </row>
        <row r="19">
          <cell r="A19">
            <v>1973</v>
          </cell>
        </row>
        <row r="20">
          <cell r="A20">
            <v>1974</v>
          </cell>
        </row>
        <row r="21">
          <cell r="A21">
            <v>1975</v>
          </cell>
        </row>
        <row r="22">
          <cell r="A22">
            <v>1976</v>
          </cell>
        </row>
        <row r="23">
          <cell r="A23">
            <v>1977</v>
          </cell>
        </row>
        <row r="24">
          <cell r="A24">
            <v>1978</v>
          </cell>
        </row>
        <row r="25">
          <cell r="A25">
            <v>1979</v>
          </cell>
        </row>
        <row r="26">
          <cell r="A26">
            <v>1980</v>
          </cell>
        </row>
        <row r="27">
          <cell r="A27">
            <v>1981</v>
          </cell>
        </row>
        <row r="28">
          <cell r="A28">
            <v>1982</v>
          </cell>
        </row>
        <row r="29">
          <cell r="A29">
            <v>1983</v>
          </cell>
        </row>
        <row r="30">
          <cell r="A30">
            <v>1984</v>
          </cell>
        </row>
        <row r="31">
          <cell r="A31">
            <v>1985</v>
          </cell>
        </row>
        <row r="32">
          <cell r="A32">
            <v>1986</v>
          </cell>
        </row>
        <row r="33">
          <cell r="A33">
            <v>1987</v>
          </cell>
        </row>
        <row r="34">
          <cell r="A34">
            <v>1988</v>
          </cell>
        </row>
        <row r="35">
          <cell r="A35">
            <v>1989</v>
          </cell>
        </row>
        <row r="36">
          <cell r="A36">
            <v>1990</v>
          </cell>
        </row>
        <row r="37">
          <cell r="A37">
            <v>1991</v>
          </cell>
        </row>
        <row r="38">
          <cell r="A38">
            <v>1992</v>
          </cell>
        </row>
        <row r="39">
          <cell r="A39">
            <v>1993</v>
          </cell>
        </row>
        <row r="40">
          <cell r="A40">
            <v>1994</v>
          </cell>
        </row>
        <row r="41">
          <cell r="A41">
            <v>1995</v>
          </cell>
        </row>
        <row r="42">
          <cell r="A42">
            <v>1996</v>
          </cell>
        </row>
        <row r="43">
          <cell r="A43">
            <v>1997</v>
          </cell>
        </row>
        <row r="44">
          <cell r="A44">
            <v>1998</v>
          </cell>
        </row>
        <row r="45">
          <cell r="A45">
            <v>1999</v>
          </cell>
        </row>
        <row r="46">
          <cell r="A46">
            <v>2000</v>
          </cell>
        </row>
        <row r="47">
          <cell r="A47">
            <v>2001</v>
          </cell>
        </row>
        <row r="48">
          <cell r="A48">
            <v>2002</v>
          </cell>
        </row>
        <row r="49">
          <cell r="A49">
            <v>2003</v>
          </cell>
        </row>
        <row r="50">
          <cell r="A50">
            <v>2004</v>
          </cell>
        </row>
        <row r="51">
          <cell r="A51">
            <v>2005</v>
          </cell>
        </row>
        <row r="52">
          <cell r="A52">
            <v>2006</v>
          </cell>
        </row>
        <row r="53">
          <cell r="A53">
            <v>2007</v>
          </cell>
        </row>
        <row r="54">
          <cell r="A54">
            <v>2008</v>
          </cell>
        </row>
        <row r="55">
          <cell r="A55">
            <v>2009</v>
          </cell>
        </row>
        <row r="56">
          <cell r="A56">
            <v>2010</v>
          </cell>
        </row>
        <row r="57">
          <cell r="A57">
            <v>2011</v>
          </cell>
        </row>
        <row r="58">
          <cell r="A58">
            <v>2012</v>
          </cell>
        </row>
        <row r="59">
          <cell r="A59">
            <v>2013</v>
          </cell>
        </row>
        <row r="60">
          <cell r="A60">
            <v>2014</v>
          </cell>
        </row>
        <row r="61">
          <cell r="A61">
            <v>2015</v>
          </cell>
        </row>
        <row r="62">
          <cell r="A62">
            <v>2016</v>
          </cell>
        </row>
        <row r="63">
          <cell r="A63">
            <v>2017</v>
          </cell>
        </row>
        <row r="64">
          <cell r="A64">
            <v>2018</v>
          </cell>
        </row>
        <row r="65">
          <cell r="A65">
            <v>2019</v>
          </cell>
        </row>
        <row r="66">
          <cell r="A66">
            <v>2020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quarterly"/>
      <sheetName val="annual"/>
    </sheetNames>
    <sheetDataSet>
      <sheetData sheetId="0" refreshError="1"/>
      <sheetData sheetId="1">
        <row r="1">
          <cell r="A1" t="str">
            <v>date</v>
          </cell>
        </row>
      </sheetData>
      <sheetData sheetId="2">
        <row r="1">
          <cell r="B1" t="str">
            <v>bop</v>
          </cell>
          <cell r="C1" t="str">
            <v>bopytd</v>
          </cell>
        </row>
        <row r="2">
          <cell r="B2">
            <v>1909</v>
          </cell>
          <cell r="C2">
            <v>1909</v>
          </cell>
        </row>
        <row r="3">
          <cell r="B3">
            <v>982</v>
          </cell>
          <cell r="C3">
            <v>2891</v>
          </cell>
        </row>
        <row r="4">
          <cell r="B4">
            <v>220</v>
          </cell>
          <cell r="C4">
            <v>3111</v>
          </cell>
        </row>
        <row r="5">
          <cell r="B5">
            <v>480</v>
          </cell>
          <cell r="C5">
            <v>3591</v>
          </cell>
        </row>
        <row r="6">
          <cell r="B6">
            <v>983</v>
          </cell>
          <cell r="C6">
            <v>983</v>
          </cell>
        </row>
        <row r="7">
          <cell r="B7">
            <v>-776</v>
          </cell>
          <cell r="C7">
            <v>207</v>
          </cell>
        </row>
        <row r="8">
          <cell r="B8">
            <v>-736</v>
          </cell>
          <cell r="C8">
            <v>-529</v>
          </cell>
        </row>
        <row r="9">
          <cell r="B9">
            <v>20</v>
          </cell>
          <cell r="C9">
            <v>-509</v>
          </cell>
        </row>
        <row r="10">
          <cell r="B10">
            <v>-511</v>
          </cell>
          <cell r="C10">
            <v>-511</v>
          </cell>
        </row>
        <row r="11">
          <cell r="B11">
            <v>-96</v>
          </cell>
          <cell r="C11">
            <v>-607</v>
          </cell>
        </row>
        <row r="12">
          <cell r="B12">
            <v>-707</v>
          </cell>
          <cell r="C12">
            <v>-1314</v>
          </cell>
        </row>
        <row r="13">
          <cell r="B13">
            <v>1112</v>
          </cell>
          <cell r="C13">
            <v>-202</v>
          </cell>
        </row>
        <row r="14">
          <cell r="B14">
            <v>2116</v>
          </cell>
          <cell r="C14">
            <v>2116</v>
          </cell>
        </row>
        <row r="15">
          <cell r="B15">
            <v>-375</v>
          </cell>
          <cell r="C15">
            <v>1741</v>
          </cell>
        </row>
        <row r="16">
          <cell r="B16">
            <v>-986</v>
          </cell>
          <cell r="C16">
            <v>755</v>
          </cell>
        </row>
        <row r="17">
          <cell r="B17">
            <v>55</v>
          </cell>
          <cell r="C17">
            <v>810</v>
          </cell>
        </row>
        <row r="18">
          <cell r="B18">
            <v>-509</v>
          </cell>
          <cell r="C18">
            <v>-509</v>
          </cell>
        </row>
        <row r="19">
          <cell r="B19">
            <v>-98</v>
          </cell>
          <cell r="C19">
            <v>-607</v>
          </cell>
        </row>
        <row r="20">
          <cell r="B20">
            <v>-165</v>
          </cell>
          <cell r="C20">
            <v>-772</v>
          </cell>
        </row>
        <row r="21">
          <cell r="B21">
            <v>887</v>
          </cell>
          <cell r="C21">
            <v>115</v>
          </cell>
        </row>
        <row r="22">
          <cell r="B22">
            <v>-378</v>
          </cell>
          <cell r="C22">
            <v>-378</v>
          </cell>
        </row>
        <row r="23">
          <cell r="B23">
            <v>448</v>
          </cell>
          <cell r="C23">
            <v>70</v>
          </cell>
        </row>
        <row r="24">
          <cell r="B24">
            <v>-246</v>
          </cell>
          <cell r="C24">
            <v>-176</v>
          </cell>
        </row>
        <row r="25">
          <cell r="B25">
            <v>-104</v>
          </cell>
          <cell r="C25">
            <v>-280</v>
          </cell>
        </row>
        <row r="26">
          <cell r="B26">
            <v>782</v>
          </cell>
          <cell r="C26">
            <v>782</v>
          </cell>
        </row>
        <row r="27">
          <cell r="B27">
            <v>1197</v>
          </cell>
          <cell r="C27">
            <v>1979</v>
          </cell>
        </row>
        <row r="28">
          <cell r="B28">
            <v>734</v>
          </cell>
          <cell r="C28">
            <v>2713</v>
          </cell>
        </row>
        <row r="29">
          <cell r="B29">
            <v>-303</v>
          </cell>
          <cell r="C29">
            <v>2410</v>
          </cell>
        </row>
        <row r="30">
          <cell r="B30">
            <v>2121</v>
          </cell>
          <cell r="C30">
            <v>2121</v>
          </cell>
        </row>
        <row r="31">
          <cell r="B31">
            <v>-81</v>
          </cell>
          <cell r="C31">
            <v>2040</v>
          </cell>
        </row>
        <row r="32">
          <cell r="B32">
            <v>579</v>
          </cell>
          <cell r="C32">
            <v>2619</v>
          </cell>
        </row>
        <row r="33">
          <cell r="B33">
            <v>1150</v>
          </cell>
          <cell r="C33">
            <v>3769</v>
          </cell>
        </row>
        <row r="34">
          <cell r="B34">
            <v>1453.1999999999998</v>
          </cell>
          <cell r="C34">
            <v>1453.1999999999998</v>
          </cell>
        </row>
        <row r="35">
          <cell r="B35">
            <v>1733.62</v>
          </cell>
          <cell r="C35">
            <v>3186.8199999999997</v>
          </cell>
        </row>
        <row r="36">
          <cell r="B36">
            <v>3503.1400000000003</v>
          </cell>
          <cell r="C36">
            <v>6689.96</v>
          </cell>
        </row>
        <row r="37">
          <cell r="B37">
            <v>1865.6000000000004</v>
          </cell>
          <cell r="C37">
            <v>8555.5600000000013</v>
          </cell>
        </row>
        <row r="38">
          <cell r="B38">
            <v>1712.9580000000003</v>
          </cell>
          <cell r="C38">
            <v>1712.9580000000003</v>
          </cell>
        </row>
        <row r="39">
          <cell r="B39">
            <v>220.84000000000117</v>
          </cell>
          <cell r="C39">
            <v>1933.7980000000016</v>
          </cell>
        </row>
        <row r="40">
          <cell r="B40">
            <v>-393.55000000000035</v>
          </cell>
          <cell r="C40">
            <v>1540.2480000000012</v>
          </cell>
        </row>
        <row r="41">
          <cell r="B41">
            <v>-1451.5800000000011</v>
          </cell>
          <cell r="C41">
            <v>88.66800000000012</v>
          </cell>
        </row>
        <row r="42">
          <cell r="B42">
            <v>1732.6457110299982</v>
          </cell>
          <cell r="C42">
            <v>1732.6457110299982</v>
          </cell>
        </row>
        <row r="43">
          <cell r="B43">
            <v>483.3299999999997</v>
          </cell>
          <cell r="C43">
            <v>2215.9757110299979</v>
          </cell>
        </row>
        <row r="44">
          <cell r="B44">
            <v>2186.25</v>
          </cell>
          <cell r="C44">
            <v>4402.2257110299979</v>
          </cell>
        </row>
        <row r="45">
          <cell r="B45">
            <v>2018.3499999999981</v>
          </cell>
          <cell r="C45">
            <v>6420.5757110299965</v>
          </cell>
        </row>
        <row r="46">
          <cell r="B46">
            <v>1238</v>
          </cell>
          <cell r="C46">
            <v>1238</v>
          </cell>
        </row>
        <row r="47">
          <cell r="B47">
            <v>2100</v>
          </cell>
          <cell r="C47">
            <v>3338</v>
          </cell>
        </row>
        <row r="48">
          <cell r="B48">
            <v>3503</v>
          </cell>
          <cell r="C48">
            <v>6841</v>
          </cell>
        </row>
        <row r="49">
          <cell r="B49">
            <v>8402</v>
          </cell>
          <cell r="C49">
            <v>15243</v>
          </cell>
        </row>
        <row r="50">
          <cell r="B50">
            <v>3658</v>
          </cell>
          <cell r="C50">
            <v>3658</v>
          </cell>
        </row>
        <row r="51">
          <cell r="B51">
            <v>1853</v>
          </cell>
          <cell r="C51">
            <v>5511</v>
          </cell>
        </row>
        <row r="52">
          <cell r="B52">
            <v>5431</v>
          </cell>
          <cell r="C52">
            <v>10942</v>
          </cell>
        </row>
        <row r="53">
          <cell r="B53">
            <v>458</v>
          </cell>
          <cell r="C53">
            <v>11400</v>
          </cell>
        </row>
        <row r="54">
          <cell r="B54">
            <v>1243</v>
          </cell>
          <cell r="C54">
            <v>1243</v>
          </cell>
        </row>
        <row r="55">
          <cell r="B55">
            <v>73</v>
          </cell>
          <cell r="C55">
            <v>1316</v>
          </cell>
        </row>
        <row r="56">
          <cell r="B56">
            <v>4515</v>
          </cell>
          <cell r="C56">
            <v>5831</v>
          </cell>
        </row>
        <row r="57">
          <cell r="B57">
            <v>3405</v>
          </cell>
          <cell r="C57">
            <v>9236</v>
          </cell>
        </row>
        <row r="58">
          <cell r="B58">
            <v>1536.5506087499975</v>
          </cell>
          <cell r="C58">
            <v>1536.5506087499975</v>
          </cell>
        </row>
        <row r="59">
          <cell r="B59">
            <v>1040.8929142699999</v>
          </cell>
          <cell r="C59">
            <v>2577.4435230199974</v>
          </cell>
        </row>
        <row r="60">
          <cell r="B60">
            <v>1246.9939156400021</v>
          </cell>
          <cell r="C60">
            <v>3824.4374386599993</v>
          </cell>
        </row>
        <row r="61">
          <cell r="B61">
            <v>1260.4900469199993</v>
          </cell>
          <cell r="C61">
            <v>5084.9274855799986</v>
          </cell>
        </row>
        <row r="62">
          <cell r="B62">
            <v>-4474.5390474299993</v>
          </cell>
          <cell r="C62">
            <v>-4474.5390474299993</v>
          </cell>
        </row>
        <row r="63">
          <cell r="B63">
            <v>330.39833009999938</v>
          </cell>
          <cell r="C63">
            <v>-4144.1407173299995</v>
          </cell>
        </row>
        <row r="64">
          <cell r="B64">
            <v>712.38447878000011</v>
          </cell>
          <cell r="C64">
            <v>-3431.7562385499996</v>
          </cell>
        </row>
        <row r="65">
          <cell r="B65">
            <v>573.76322507999907</v>
          </cell>
          <cell r="C65">
            <v>-2857.9930134700007</v>
          </cell>
        </row>
        <row r="66">
          <cell r="B66">
            <v>876.91681694999818</v>
          </cell>
          <cell r="C66">
            <v>876.91681694999818</v>
          </cell>
        </row>
        <row r="67">
          <cell r="B67">
            <v>807.04160561000594</v>
          </cell>
          <cell r="C67">
            <v>1683.9584225600042</v>
          </cell>
        </row>
        <row r="68">
          <cell r="B68">
            <v>123.79955082999419</v>
          </cell>
          <cell r="C68">
            <v>1807.7579733899984</v>
          </cell>
        </row>
        <row r="69">
          <cell r="B69">
            <v>808.72496108000996</v>
          </cell>
          <cell r="C69">
            <v>2616.4829344700083</v>
          </cell>
        </row>
        <row r="70">
          <cell r="B70">
            <v>-209.68512062999832</v>
          </cell>
          <cell r="C70">
            <v>-209.68512062999832</v>
          </cell>
        </row>
        <row r="71">
          <cell r="B71">
            <v>843.4178284699907</v>
          </cell>
          <cell r="C71">
            <v>633.73270783999237</v>
          </cell>
        </row>
        <row r="72">
          <cell r="B72">
            <v>1014.4642183099996</v>
          </cell>
          <cell r="C72">
            <v>1648.1969261499921</v>
          </cell>
        </row>
        <row r="73">
          <cell r="B73">
            <v>-2686.1013255799912</v>
          </cell>
          <cell r="C73">
            <v>-1037.9043994299991</v>
          </cell>
        </row>
        <row r="74">
          <cell r="B74">
            <v>-994.30442460000836</v>
          </cell>
          <cell r="C74">
            <v>-994.30442460000836</v>
          </cell>
        </row>
        <row r="75">
          <cell r="B75">
            <v>288.60226912000758</v>
          </cell>
          <cell r="C75">
            <v>-705.70215548000078</v>
          </cell>
        </row>
        <row r="76">
          <cell r="B76">
            <v>-661.66350390000503</v>
          </cell>
          <cell r="C76">
            <v>-1367.3656593800058</v>
          </cell>
        </row>
        <row r="77">
          <cell r="B77">
            <v>504.51939578000804</v>
          </cell>
          <cell r="C77">
            <v>-862.84626359999777</v>
          </cell>
        </row>
        <row r="78">
          <cell r="B78">
            <v>-1226.816881070004</v>
          </cell>
          <cell r="C78">
            <v>-1226.816881070004</v>
          </cell>
        </row>
        <row r="79">
          <cell r="B79">
            <v>-2030.1494903000089</v>
          </cell>
          <cell r="C79">
            <v>-3256.9663713700129</v>
          </cell>
        </row>
        <row r="80">
          <cell r="B80">
            <v>-1879.0930148599937</v>
          </cell>
          <cell r="C80">
            <v>-5136.0593862300066</v>
          </cell>
        </row>
        <row r="81">
          <cell r="B81">
            <v>2830.2655218899977</v>
          </cell>
          <cell r="C81">
            <v>-2305.7938643400089</v>
          </cell>
        </row>
        <row r="82">
          <cell r="B82">
            <v>3797.2603659499941</v>
          </cell>
          <cell r="C82">
            <v>3797.2603659499941</v>
          </cell>
        </row>
        <row r="83">
          <cell r="B83">
            <v>991.04368811000438</v>
          </cell>
          <cell r="C83">
            <v>4788.3040540599986</v>
          </cell>
        </row>
        <row r="84">
          <cell r="B84">
            <v>778.48614773999907</v>
          </cell>
          <cell r="C84">
            <v>5566.7902017999977</v>
          </cell>
        </row>
        <row r="85">
          <cell r="B85">
            <v>2276.5421395499825</v>
          </cell>
          <cell r="C85">
            <v>7843.3323413499802</v>
          </cell>
        </row>
        <row r="86">
          <cell r="B86">
            <v>-67.803030429990429</v>
          </cell>
          <cell r="C86">
            <v>-67.803030429990429</v>
          </cell>
        </row>
        <row r="87">
          <cell r="B87">
            <v>4176.8658091099933</v>
          </cell>
          <cell r="C87">
            <v>4109.0627786800032</v>
          </cell>
        </row>
        <row r="88">
          <cell r="B88">
            <v>2768.8796001899877</v>
          </cell>
          <cell r="C88">
            <v>6877.9423788699914</v>
          </cell>
        </row>
        <row r="89">
          <cell r="B89">
            <v>9143.6838839299544</v>
          </cell>
          <cell r="C89">
            <v>16021.626262799946</v>
          </cell>
        </row>
        <row r="90">
          <cell r="B90">
            <v>-2844.2022902199906</v>
          </cell>
          <cell r="C90">
            <v>-2844.2022902199906</v>
          </cell>
        </row>
        <row r="91">
          <cell r="B91">
            <v>905.34047509000698</v>
          </cell>
          <cell r="C91">
            <v>-1938.8618151299836</v>
          </cell>
        </row>
        <row r="92">
          <cell r="B92">
            <v>1274.2174231200261</v>
          </cell>
          <cell r="C92">
            <v>-664.64439200995753</v>
          </cell>
        </row>
      </sheetData>
      <sheetData sheetId="3">
        <row r="1">
          <cell r="A1" t="str">
            <v>date</v>
          </cell>
        </row>
        <row r="2">
          <cell r="A2">
            <v>1970</v>
          </cell>
        </row>
        <row r="3">
          <cell r="A3">
            <v>1971</v>
          </cell>
        </row>
        <row r="4">
          <cell r="A4">
            <v>1972</v>
          </cell>
        </row>
        <row r="5">
          <cell r="A5">
            <v>1973</v>
          </cell>
        </row>
        <row r="6">
          <cell r="A6">
            <v>1974</v>
          </cell>
        </row>
        <row r="7">
          <cell r="A7">
            <v>1975</v>
          </cell>
        </row>
        <row r="8">
          <cell r="A8">
            <v>1976</v>
          </cell>
        </row>
        <row r="9">
          <cell r="A9">
            <v>1977</v>
          </cell>
        </row>
        <row r="10">
          <cell r="A10">
            <v>1978</v>
          </cell>
        </row>
        <row r="11">
          <cell r="A11">
            <v>1979</v>
          </cell>
        </row>
        <row r="12">
          <cell r="A12">
            <v>1980</v>
          </cell>
        </row>
        <row r="13">
          <cell r="A13">
            <v>1981</v>
          </cell>
        </row>
        <row r="14">
          <cell r="A14">
            <v>1982</v>
          </cell>
        </row>
        <row r="15">
          <cell r="A15">
            <v>1983</v>
          </cell>
        </row>
        <row r="16">
          <cell r="A16">
            <v>1984</v>
          </cell>
        </row>
        <row r="17">
          <cell r="A17">
            <v>1985</v>
          </cell>
        </row>
        <row r="18">
          <cell r="A18">
            <v>1986</v>
          </cell>
        </row>
        <row r="19">
          <cell r="A19">
            <v>1987</v>
          </cell>
        </row>
        <row r="20">
          <cell r="A20">
            <v>1988</v>
          </cell>
        </row>
        <row r="21">
          <cell r="A21">
            <v>1989</v>
          </cell>
        </row>
        <row r="22">
          <cell r="A22">
            <v>1990</v>
          </cell>
        </row>
        <row r="23">
          <cell r="A23">
            <v>1991</v>
          </cell>
        </row>
        <row r="24">
          <cell r="A24">
            <v>1992</v>
          </cell>
        </row>
        <row r="25">
          <cell r="A25">
            <v>1993</v>
          </cell>
        </row>
        <row r="26">
          <cell r="A26">
            <v>1994</v>
          </cell>
        </row>
        <row r="27">
          <cell r="A27">
            <v>1995</v>
          </cell>
        </row>
        <row r="28">
          <cell r="A28">
            <v>1996</v>
          </cell>
        </row>
        <row r="29">
          <cell r="A29">
            <v>1997</v>
          </cell>
        </row>
        <row r="30">
          <cell r="A30">
            <v>1998</v>
          </cell>
        </row>
        <row r="31">
          <cell r="A31">
            <v>1999</v>
          </cell>
        </row>
        <row r="32">
          <cell r="A32">
            <v>2000</v>
          </cell>
        </row>
        <row r="33">
          <cell r="A33">
            <v>2001</v>
          </cell>
        </row>
        <row r="34">
          <cell r="A34">
            <v>2002</v>
          </cell>
        </row>
        <row r="35">
          <cell r="A35">
            <v>2003</v>
          </cell>
        </row>
        <row r="36">
          <cell r="A36">
            <v>2004</v>
          </cell>
        </row>
        <row r="37">
          <cell r="A37">
            <v>2005</v>
          </cell>
        </row>
        <row r="38">
          <cell r="A38">
            <v>2006</v>
          </cell>
        </row>
        <row r="39">
          <cell r="A39">
            <v>2007</v>
          </cell>
        </row>
        <row r="40">
          <cell r="A40">
            <v>2008</v>
          </cell>
        </row>
        <row r="41">
          <cell r="A41">
            <v>2009</v>
          </cell>
        </row>
        <row r="42">
          <cell r="A42">
            <v>2010</v>
          </cell>
        </row>
        <row r="43">
          <cell r="A43">
            <v>2011</v>
          </cell>
        </row>
        <row r="44">
          <cell r="A44">
            <v>2012</v>
          </cell>
        </row>
        <row r="45">
          <cell r="A45">
            <v>2013</v>
          </cell>
        </row>
        <row r="46">
          <cell r="A46">
            <v>2014</v>
          </cell>
        </row>
        <row r="47">
          <cell r="A47">
            <v>2015</v>
          </cell>
        </row>
        <row r="48">
          <cell r="A48">
            <v>2016</v>
          </cell>
        </row>
        <row r="49">
          <cell r="A49">
            <v>2017</v>
          </cell>
        </row>
        <row r="50">
          <cell r="A50">
            <v>2018</v>
          </cell>
        </row>
        <row r="51">
          <cell r="A51">
            <v>2019</v>
          </cell>
        </row>
        <row r="52">
          <cell r="A52">
            <v>2020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annual"/>
    </sheetNames>
    <sheetDataSet>
      <sheetData sheetId="0"/>
      <sheetData sheetId="1">
        <row r="1">
          <cell r="A1" t="str">
            <v>date</v>
          </cell>
        </row>
      </sheetData>
      <sheetData sheetId="2">
        <row r="1">
          <cell r="A1" t="str">
            <v>date</v>
          </cell>
          <cell r="B1" t="str">
            <v>cpiall</v>
          </cell>
          <cell r="C1" t="str">
            <v>cpifood</v>
          </cell>
          <cell r="D1" t="str">
            <v>cpialcohol</v>
          </cell>
          <cell r="E1" t="str">
            <v>cpiclothing</v>
          </cell>
          <cell r="F1" t="str">
            <v>cpihousing</v>
          </cell>
          <cell r="G1" t="str">
            <v>cpifurn</v>
          </cell>
          <cell r="H1" t="str">
            <v>cpihealth</v>
          </cell>
          <cell r="I1" t="str">
            <v>cpitrans</v>
          </cell>
          <cell r="J1" t="str">
            <v>cpicomm</v>
          </cell>
          <cell r="K1" t="str">
            <v>cpirec</v>
          </cell>
          <cell r="L1" t="str">
            <v>cpieduc</v>
          </cell>
          <cell r="M1" t="str">
            <v>cpirest</v>
          </cell>
          <cell r="N1" t="str">
            <v>infall</v>
          </cell>
          <cell r="O1" t="str">
            <v>inffood</v>
          </cell>
          <cell r="P1" t="str">
            <v>infalcohol</v>
          </cell>
          <cell r="Q1" t="str">
            <v>infclothing</v>
          </cell>
          <cell r="R1" t="str">
            <v>infhousing</v>
          </cell>
          <cell r="S1" t="str">
            <v>inffurn</v>
          </cell>
          <cell r="T1" t="str">
            <v>infhealth</v>
          </cell>
          <cell r="U1" t="str">
            <v>inftrans</v>
          </cell>
          <cell r="V1" t="str">
            <v>infcomm</v>
          </cell>
          <cell r="W1" t="str">
            <v>infrec</v>
          </cell>
          <cell r="X1" t="str">
            <v>infeduc</v>
          </cell>
          <cell r="Y1" t="str">
            <v>infrest</v>
          </cell>
        </row>
        <row r="2">
          <cell r="A2">
            <v>1958</v>
          </cell>
          <cell r="B2">
            <v>1.0453497309761699</v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>
            <v>3.81679389312978</v>
          </cell>
        </row>
        <row r="3">
          <cell r="A3">
            <v>1959</v>
          </cell>
          <cell r="B3">
            <v>1.0376633358954701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>
            <v>-0.73529411764705799</v>
          </cell>
        </row>
        <row r="4">
          <cell r="A4">
            <v>1960</v>
          </cell>
          <cell r="B4">
            <v>1.0837817063797099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>
            <v>4.4444444444444304</v>
          </cell>
        </row>
        <row r="5">
          <cell r="A5">
            <v>1961</v>
          </cell>
          <cell r="B5">
            <v>1.12221368178324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>
            <v>3.5460992907801598</v>
          </cell>
        </row>
        <row r="6">
          <cell r="A6">
            <v>1962</v>
          </cell>
          <cell r="B6">
            <v>1.14527286702537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>
            <v>2.0547945205479299</v>
          </cell>
        </row>
        <row r="7">
          <cell r="A7">
            <v>1963</v>
          </cell>
          <cell r="B7">
            <v>1.2375096079938499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>
            <v>8.0536912751677896</v>
          </cell>
        </row>
        <row r="8">
          <cell r="A8">
            <v>1964</v>
          </cell>
          <cell r="B8">
            <v>1.32205995388163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>
            <v>6.8322981366459601</v>
          </cell>
        </row>
        <row r="9">
          <cell r="A9">
            <v>1965</v>
          </cell>
          <cell r="B9">
            <v>1.33743274404304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>
            <v>1.16279069767442</v>
          </cell>
        </row>
        <row r="10">
          <cell r="A10">
            <v>1966</v>
          </cell>
          <cell r="B10">
            <v>1.3835511145272901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>
            <v>3.4482758620689702</v>
          </cell>
        </row>
        <row r="11">
          <cell r="A11">
            <v>1967</v>
          </cell>
          <cell r="B11">
            <v>1.4604150653343599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>
            <v>5.5555555555555403</v>
          </cell>
        </row>
        <row r="12">
          <cell r="A12">
            <v>1968</v>
          </cell>
          <cell r="B12">
            <v>1.48347425057648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>
            <v>1.57894736842106</v>
          </cell>
        </row>
        <row r="13">
          <cell r="A13">
            <v>1969</v>
          </cell>
          <cell r="B13">
            <v>1.5065334358186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1.5544041450777</v>
          </cell>
        </row>
        <row r="14">
          <cell r="A14">
            <v>1970</v>
          </cell>
          <cell r="B14">
            <v>1.73712528823982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>
            <v>15.3061224489796</v>
          </cell>
        </row>
        <row r="15">
          <cell r="A15">
            <v>1971</v>
          </cell>
          <cell r="B15">
            <v>2.09069946195235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>
            <v>20.353982300885001</v>
          </cell>
        </row>
        <row r="16">
          <cell r="A16">
            <v>1972</v>
          </cell>
          <cell r="B16">
            <v>2.3750960799385101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>
            <v>13.602941176470599</v>
          </cell>
        </row>
        <row r="17">
          <cell r="A17">
            <v>1973</v>
          </cell>
          <cell r="B17">
            <v>2.7517294388931601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>
            <v>15.8576051779935</v>
          </cell>
        </row>
        <row r="18">
          <cell r="A18">
            <v>1974</v>
          </cell>
          <cell r="B18">
            <v>3.6202920830130698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>
            <v>31.564245810055901</v>
          </cell>
        </row>
        <row r="19">
          <cell r="A19">
            <v>1975</v>
          </cell>
          <cell r="B19">
            <v>3.7893927747886198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>
            <v>4.6709129511677201</v>
          </cell>
        </row>
        <row r="20">
          <cell r="A20">
            <v>1976</v>
          </cell>
          <cell r="B20">
            <v>4.14296694850115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>
            <v>9.3306288032454194</v>
          </cell>
        </row>
        <row r="21">
          <cell r="A21">
            <v>1977</v>
          </cell>
          <cell r="B21">
            <v>4.5580322828593403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>
            <v>10.0185528756958</v>
          </cell>
        </row>
        <row r="22">
          <cell r="A22">
            <v>1978</v>
          </cell>
          <cell r="B22">
            <v>4.8808608762490397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>
            <v>7.0826306913996699</v>
          </cell>
        </row>
        <row r="23">
          <cell r="A23">
            <v>1979</v>
          </cell>
          <cell r="B23">
            <v>5.7340507302075299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>
            <v>17.480314960629901</v>
          </cell>
        </row>
        <row r="24">
          <cell r="A24">
            <v>1980</v>
          </cell>
          <cell r="B24">
            <v>6.7332820906994604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>
            <v>17.426273458444999</v>
          </cell>
        </row>
        <row r="25">
          <cell r="A25">
            <v>1981</v>
          </cell>
          <cell r="B25">
            <v>7.4558032282859301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>
            <v>10.730593607305901</v>
          </cell>
        </row>
        <row r="26">
          <cell r="A26">
            <v>1982</v>
          </cell>
          <cell r="B26">
            <v>8.2244427363566501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>
            <v>10.3092783505155</v>
          </cell>
        </row>
        <row r="27">
          <cell r="A27">
            <v>1983</v>
          </cell>
          <cell r="B27">
            <v>9.06994619523444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>
            <v>10.2803738317757</v>
          </cell>
        </row>
        <row r="28">
          <cell r="A28">
            <v>1984</v>
          </cell>
          <cell r="B28">
            <v>13.528055342044601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>
            <v>49.152542372881399</v>
          </cell>
        </row>
        <row r="29">
          <cell r="A29">
            <v>1985</v>
          </cell>
          <cell r="B29">
            <v>16.602613374327401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>
            <v>22.727272727272702</v>
          </cell>
        </row>
        <row r="30">
          <cell r="A30">
            <v>1986</v>
          </cell>
          <cell r="B30">
            <v>16.756341275941601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>
            <v>0.92592592592592404</v>
          </cell>
        </row>
        <row r="31">
          <cell r="A31">
            <v>1987</v>
          </cell>
          <cell r="B31">
            <v>17.448116833205201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>
            <v>4.1284403669724696</v>
          </cell>
        </row>
        <row r="32">
          <cell r="A32">
            <v>1988</v>
          </cell>
          <cell r="B32">
            <v>19.907763259031501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>
            <v>14.096916299559499</v>
          </cell>
        </row>
        <row r="33">
          <cell r="A33">
            <v>1989</v>
          </cell>
          <cell r="B33">
            <v>21.983089930822501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>
            <v>10.424710424710399</v>
          </cell>
        </row>
        <row r="34">
          <cell r="A34">
            <v>1990</v>
          </cell>
          <cell r="B34">
            <v>25.0576479631053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>
            <v>13.986013986013999</v>
          </cell>
        </row>
        <row r="35">
          <cell r="A35">
            <v>1991</v>
          </cell>
          <cell r="B35">
            <v>29.900076863950801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>
            <v>19.3251533742331</v>
          </cell>
        </row>
        <row r="36">
          <cell r="A36">
            <v>1992</v>
          </cell>
          <cell r="B36">
            <v>32.436587240584203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>
            <v>8.4832904884318996</v>
          </cell>
        </row>
        <row r="37">
          <cell r="A37">
            <v>1993</v>
          </cell>
          <cell r="B37">
            <v>34.6208045093518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>
            <v>6.7338072669826099</v>
          </cell>
        </row>
        <row r="38">
          <cell r="A38">
            <v>1994</v>
          </cell>
          <cell r="B38">
            <v>38.944401742249603</v>
          </cell>
          <cell r="C38">
            <v>39.504407910412198</v>
          </cell>
          <cell r="D38">
            <v>42.657342657342703</v>
          </cell>
          <cell r="E38">
            <v>47.444175410277097</v>
          </cell>
          <cell r="F38">
            <v>36.519607843137301</v>
          </cell>
          <cell r="G38">
            <v>47.846132672722298</v>
          </cell>
          <cell r="H38">
            <v>33.430761236684901</v>
          </cell>
          <cell r="I38">
            <v>28.175550251922601</v>
          </cell>
          <cell r="J38">
            <v>55.099099099099099</v>
          </cell>
          <cell r="K38">
            <v>63.280060882800598</v>
          </cell>
          <cell r="L38">
            <v>18.3602347762289</v>
          </cell>
          <cell r="M38">
            <v>45.4643920931492</v>
          </cell>
          <cell r="N38">
            <v>12.488436632747399</v>
          </cell>
        </row>
        <row r="39">
          <cell r="A39">
            <v>1995</v>
          </cell>
          <cell r="B39">
            <v>41.615424032795303</v>
          </cell>
          <cell r="C39">
            <v>42.637598284488902</v>
          </cell>
          <cell r="D39">
            <v>44.645169645169702</v>
          </cell>
          <cell r="E39">
            <v>50.369921980091497</v>
          </cell>
          <cell r="F39">
            <v>39.387917329093803</v>
          </cell>
          <cell r="G39">
            <v>50.261491879989002</v>
          </cell>
          <cell r="H39">
            <v>35.6586126266563</v>
          </cell>
          <cell r="I39">
            <v>28.507027313709902</v>
          </cell>
          <cell r="J39">
            <v>56.117117117117097</v>
          </cell>
          <cell r="K39">
            <v>65.966514459665106</v>
          </cell>
          <cell r="L39">
            <v>20.897529958425</v>
          </cell>
          <cell r="M39">
            <v>48.043595992418098</v>
          </cell>
          <cell r="N39">
            <v>6.8585526315789496</v>
          </cell>
          <cell r="O39">
            <v>7.9312424607961303</v>
          </cell>
          <cell r="P39">
            <v>4.6599878567091801</v>
          </cell>
          <cell r="Q39">
            <v>6.1667139211794897</v>
          </cell>
          <cell r="R39">
            <v>7.8541628877199203</v>
          </cell>
          <cell r="S39">
            <v>5.0481806414497603</v>
          </cell>
          <cell r="T39">
            <v>6.6640761608704402</v>
          </cell>
          <cell r="U39">
            <v>1.1764705882352899</v>
          </cell>
          <cell r="V39">
            <v>1.8476128188358301</v>
          </cell>
          <cell r="W39">
            <v>4.2453397474443904</v>
          </cell>
          <cell r="X39">
            <v>13.8195138195138</v>
          </cell>
          <cell r="Y39">
            <v>5.6730196545562697</v>
          </cell>
        </row>
        <row r="40">
          <cell r="A40">
            <v>1996</v>
          </cell>
          <cell r="B40">
            <v>45.074301819113501</v>
          </cell>
          <cell r="C40">
            <v>47.128901596378398</v>
          </cell>
          <cell r="D40">
            <v>47.494172494172503</v>
          </cell>
          <cell r="E40">
            <v>53.3360236750067</v>
          </cell>
          <cell r="F40">
            <v>42.620561738208799</v>
          </cell>
          <cell r="G40">
            <v>52.807597027250203</v>
          </cell>
          <cell r="H40">
            <v>38.055339049103701</v>
          </cell>
          <cell r="I40">
            <v>29.474940334128899</v>
          </cell>
          <cell r="J40">
            <v>59.1891891891892</v>
          </cell>
          <cell r="K40">
            <v>67.016742770167397</v>
          </cell>
          <cell r="L40">
            <v>23.978967962827099</v>
          </cell>
          <cell r="M40">
            <v>51.1305171946927</v>
          </cell>
          <cell r="N40">
            <v>8.3115283977220304</v>
          </cell>
          <cell r="O40">
            <v>10.533668622520301</v>
          </cell>
          <cell r="P40">
            <v>6.38143582306017</v>
          </cell>
          <cell r="Q40">
            <v>5.8886366671117401</v>
          </cell>
          <cell r="R40">
            <v>8.2071981163807806</v>
          </cell>
          <cell r="S40">
            <v>5.0657174151150199</v>
          </cell>
          <cell r="T40">
            <v>6.72131147540982</v>
          </cell>
          <cell r="U40">
            <v>3.3953488372093101</v>
          </cell>
          <cell r="V40">
            <v>5.4743939637181001</v>
          </cell>
          <cell r="W40">
            <v>1.59206275957544</v>
          </cell>
          <cell r="X40">
            <v>14.7454651843183</v>
          </cell>
          <cell r="Y40">
            <v>6.4252501056784403</v>
          </cell>
        </row>
        <row r="41">
          <cell r="A41">
            <v>1997</v>
          </cell>
          <cell r="B41">
            <v>47.623622854214702</v>
          </cell>
          <cell r="C41">
            <v>48.492971169883198</v>
          </cell>
          <cell r="D41">
            <v>50.466200466200497</v>
          </cell>
          <cell r="E41">
            <v>56.678773204196901</v>
          </cell>
          <cell r="F41">
            <v>46.343402225755199</v>
          </cell>
          <cell r="G41">
            <v>55.6633636113405</v>
          </cell>
          <cell r="H41">
            <v>40.7443491816056</v>
          </cell>
          <cell r="I41">
            <v>32.862635905595297</v>
          </cell>
          <cell r="J41">
            <v>64.243243243243199</v>
          </cell>
          <cell r="K41">
            <v>69.474885844748798</v>
          </cell>
          <cell r="L41">
            <v>28.222059183174402</v>
          </cell>
          <cell r="M41">
            <v>54.007581911724898</v>
          </cell>
          <cell r="N41">
            <v>5.6558192411539103</v>
          </cell>
          <cell r="O41">
            <v>2.8943377148635001</v>
          </cell>
          <cell r="P41">
            <v>6.2576687116564802</v>
          </cell>
          <cell r="Q41">
            <v>6.2673392181588996</v>
          </cell>
          <cell r="R41">
            <v>8.7348461299347093</v>
          </cell>
          <cell r="S41">
            <v>5.4078707323429702</v>
          </cell>
          <cell r="T41">
            <v>7.0660522273425501</v>
          </cell>
          <cell r="U41">
            <v>11.493477282951</v>
          </cell>
          <cell r="V41">
            <v>8.5388127853881297</v>
          </cell>
          <cell r="W41">
            <v>3.66795366795365</v>
          </cell>
          <cell r="X41">
            <v>17.695053544110198</v>
          </cell>
          <cell r="Y41">
            <v>5.6269032172646698</v>
          </cell>
        </row>
        <row r="42">
          <cell r="A42">
            <v>1998</v>
          </cell>
          <cell r="B42">
            <v>52.088137330258803</v>
          </cell>
          <cell r="C42">
            <v>52.466047176554703</v>
          </cell>
          <cell r="D42">
            <v>54.933954933954901</v>
          </cell>
          <cell r="E42">
            <v>61.171643798762503</v>
          </cell>
          <cell r="F42">
            <v>50.616057233704304</v>
          </cell>
          <cell r="G42">
            <v>61.195981282686503</v>
          </cell>
          <cell r="H42">
            <v>45.505326058716498</v>
          </cell>
          <cell r="I42">
            <v>35.806152214266803</v>
          </cell>
          <cell r="J42">
            <v>87.828828828828804</v>
          </cell>
          <cell r="K42">
            <v>74.748858447488601</v>
          </cell>
          <cell r="L42">
            <v>33.039863047199802</v>
          </cell>
          <cell r="M42">
            <v>58.340102897373399</v>
          </cell>
          <cell r="N42">
            <v>9.3745796906523307</v>
          </cell>
          <cell r="O42">
            <v>8.1930966711706095</v>
          </cell>
          <cell r="P42">
            <v>8.8529638183217401</v>
          </cell>
          <cell r="Q42">
            <v>7.9269016257268401</v>
          </cell>
          <cell r="R42">
            <v>9.2195540308747805</v>
          </cell>
          <cell r="S42">
            <v>9.9394239090122607</v>
          </cell>
          <cell r="T42">
            <v>11.6849992029332</v>
          </cell>
          <cell r="U42">
            <v>8.9570304619729804</v>
          </cell>
          <cell r="V42">
            <v>36.7129434861871</v>
          </cell>
          <cell r="W42">
            <v>7.5911929017417199</v>
          </cell>
          <cell r="X42">
            <v>17.071057192374401</v>
          </cell>
          <cell r="Y42">
            <v>8.0220606668338004</v>
          </cell>
        </row>
        <row r="43">
          <cell r="A43">
            <v>1999</v>
          </cell>
          <cell r="B43">
            <v>55.284396617986197</v>
          </cell>
          <cell r="C43">
            <v>54.789135096497503</v>
          </cell>
          <cell r="D43">
            <v>57.834757834757902</v>
          </cell>
          <cell r="E43">
            <v>64.635458703255296</v>
          </cell>
          <cell r="F43">
            <v>54.431637519872801</v>
          </cell>
          <cell r="G43">
            <v>65.118359482521299</v>
          </cell>
          <cell r="H43">
            <v>50.558586645882002</v>
          </cell>
          <cell r="I43">
            <v>37.3375762397242</v>
          </cell>
          <cell r="J43">
            <v>104.981981981982</v>
          </cell>
          <cell r="K43">
            <v>78.112633181126299</v>
          </cell>
          <cell r="L43">
            <v>38.689166055270199</v>
          </cell>
          <cell r="M43">
            <v>61.190089358245302</v>
          </cell>
          <cell r="N43">
            <v>6.1362518445646996</v>
          </cell>
          <cell r="O43">
            <v>4.4277929155313398</v>
          </cell>
          <cell r="P43">
            <v>5.2805280528052903</v>
          </cell>
          <cell r="Q43">
            <v>5.6624518966464903</v>
          </cell>
          <cell r="R43">
            <v>7.5382803297997896</v>
          </cell>
          <cell r="S43">
            <v>6.4095355897897104</v>
          </cell>
          <cell r="T43">
            <v>11.104767342278</v>
          </cell>
          <cell r="U43">
            <v>4.27698574338085</v>
          </cell>
          <cell r="V43">
            <v>19.530208226484799</v>
          </cell>
          <cell r="W43">
            <v>4.5001018122581904</v>
          </cell>
          <cell r="X43">
            <v>17.098445595854901</v>
          </cell>
          <cell r="Y43">
            <v>4.88512415873753</v>
          </cell>
        </row>
        <row r="44">
          <cell r="A44">
            <v>2000</v>
          </cell>
          <cell r="B44">
            <v>58.922623622854204</v>
          </cell>
          <cell r="C44">
            <v>56.4867762687634</v>
          </cell>
          <cell r="D44">
            <v>60.871535871535897</v>
          </cell>
          <cell r="E44">
            <v>68.005111649179398</v>
          </cell>
          <cell r="F44">
            <v>58.1677265500795</v>
          </cell>
          <cell r="G44">
            <v>68.042939719240294</v>
          </cell>
          <cell r="H44">
            <v>56.443232008313799</v>
          </cell>
          <cell r="I44">
            <v>46.340493237867904</v>
          </cell>
          <cell r="J44">
            <v>119.171171171171</v>
          </cell>
          <cell r="K44">
            <v>80.814307458143105</v>
          </cell>
          <cell r="L44">
            <v>46.264367816091898</v>
          </cell>
          <cell r="M44">
            <v>65.393988627132401</v>
          </cell>
          <cell r="N44">
            <v>6.5809292086664204</v>
          </cell>
          <cell r="O44">
            <v>3.0984996738421402</v>
          </cell>
          <cell r="P44">
            <v>5.25078369905955</v>
          </cell>
          <cell r="Q44">
            <v>5.2133194588969802</v>
          </cell>
          <cell r="R44">
            <v>6.8638189120116797</v>
          </cell>
          <cell r="S44">
            <v>4.4911761597802196</v>
          </cell>
          <cell r="T44">
            <v>11.639260020555</v>
          </cell>
          <cell r="U44">
            <v>24.112215909090899</v>
          </cell>
          <cell r="V44">
            <v>13.5158328327469</v>
          </cell>
          <cell r="W44">
            <v>3.45869056897897</v>
          </cell>
          <cell r="X44">
            <v>19.579646017699101</v>
          </cell>
          <cell r="Y44">
            <v>6.8702290076336103</v>
          </cell>
        </row>
        <row r="45">
          <cell r="A45">
            <v>2001</v>
          </cell>
          <cell r="B45">
            <v>62.106072252113798</v>
          </cell>
          <cell r="C45">
            <v>58.523945675482501</v>
          </cell>
          <cell r="D45">
            <v>64.147889147889202</v>
          </cell>
          <cell r="E45">
            <v>70.184288404627395</v>
          </cell>
          <cell r="F45">
            <v>62.427133015368298</v>
          </cell>
          <cell r="G45">
            <v>71.462978254885797</v>
          </cell>
          <cell r="H45">
            <v>60.879449207586397</v>
          </cell>
          <cell r="I45">
            <v>52.426412092283201</v>
          </cell>
          <cell r="J45">
            <v>121.126126126126</v>
          </cell>
          <cell r="K45">
            <v>83.645357686453593</v>
          </cell>
          <cell r="L45">
            <v>51.137197358767402</v>
          </cell>
          <cell r="M45">
            <v>68.352288112645496</v>
          </cell>
          <cell r="N45">
            <v>5.4027611696923499</v>
          </cell>
          <cell r="O45">
            <v>3.6064536539069998</v>
          </cell>
          <cell r="P45">
            <v>5.3824061270077799</v>
          </cell>
          <cell r="Q45">
            <v>3.2044308179210899</v>
          </cell>
          <cell r="R45">
            <v>7.3226284022320796</v>
          </cell>
          <cell r="S45">
            <v>5.0262944983818301</v>
          </cell>
          <cell r="T45">
            <v>7.8596087456847199</v>
          </cell>
          <cell r="U45">
            <v>13.1330472103005</v>
          </cell>
          <cell r="V45">
            <v>1.6404596310855899</v>
          </cell>
          <cell r="W45">
            <v>3.5031547226669102</v>
          </cell>
          <cell r="X45">
            <v>10.532575657460001</v>
          </cell>
          <cell r="Y45">
            <v>4.52380952380949</v>
          </cell>
        </row>
        <row r="46">
          <cell r="A46">
            <v>2002</v>
          </cell>
          <cell r="B46">
            <v>63.797079169869299</v>
          </cell>
          <cell r="C46">
            <v>59.691446271145999</v>
          </cell>
          <cell r="D46">
            <v>66.342916342916297</v>
          </cell>
          <cell r="E46">
            <v>72.477804681194499</v>
          </cell>
          <cell r="F46">
            <v>64.752252252252305</v>
          </cell>
          <cell r="G46">
            <v>73.375997797963095</v>
          </cell>
          <cell r="H46">
            <v>64.140036373083902</v>
          </cell>
          <cell r="I46">
            <v>53.288252452930301</v>
          </cell>
          <cell r="J46">
            <v>119.072072072072</v>
          </cell>
          <cell r="K46">
            <v>85.677321156773203</v>
          </cell>
          <cell r="L46">
            <v>55.887747615553899</v>
          </cell>
          <cell r="M46">
            <v>70.119144327105303</v>
          </cell>
          <cell r="N46">
            <v>2.7227722772277101</v>
          </cell>
          <cell r="O46">
            <v>1.9949109414758099</v>
          </cell>
          <cell r="P46">
            <v>3.4218229534672302</v>
          </cell>
          <cell r="Q46">
            <v>3.26784858648776</v>
          </cell>
          <cell r="R46">
            <v>3.7245331069609802</v>
          </cell>
          <cell r="S46">
            <v>2.6769378911892101</v>
          </cell>
          <cell r="T46">
            <v>5.3558092393043601</v>
          </cell>
          <cell r="U46">
            <v>1.64390490642387</v>
          </cell>
          <cell r="V46">
            <v>-1.69579769431016</v>
          </cell>
          <cell r="W46">
            <v>2.429260303885</v>
          </cell>
          <cell r="X46">
            <v>9.2898134863701607</v>
          </cell>
          <cell r="Y46">
            <v>2.5849262157076698</v>
          </cell>
        </row>
        <row r="47">
          <cell r="A47">
            <v>2003</v>
          </cell>
          <cell r="B47">
            <v>65.244683576735895</v>
          </cell>
          <cell r="C47">
            <v>60.287109840362199</v>
          </cell>
          <cell r="D47">
            <v>67.385392385392393</v>
          </cell>
          <cell r="E47">
            <v>74.394673123486697</v>
          </cell>
          <cell r="F47">
            <v>67.216481187069405</v>
          </cell>
          <cell r="G47">
            <v>74.979355904211403</v>
          </cell>
          <cell r="H47">
            <v>67.972200571577005</v>
          </cell>
          <cell r="I47">
            <v>55.1047467515248</v>
          </cell>
          <cell r="J47">
            <v>111.72972972973</v>
          </cell>
          <cell r="K47">
            <v>86.324200913241995</v>
          </cell>
          <cell r="L47">
            <v>60.143066764490101</v>
          </cell>
          <cell r="M47">
            <v>72.2650961278094</v>
          </cell>
          <cell r="N47">
            <v>2.26907630522091</v>
          </cell>
          <cell r="O47">
            <v>0.997904400758443</v>
          </cell>
          <cell r="P47">
            <v>1.5713449150888299</v>
          </cell>
          <cell r="Q47">
            <v>2.6447661469932902</v>
          </cell>
          <cell r="R47">
            <v>3.8056265984654698</v>
          </cell>
          <cell r="S47">
            <v>2.18512613710966</v>
          </cell>
          <cell r="T47">
            <v>5.9746835443038204</v>
          </cell>
          <cell r="U47">
            <v>3.4088081612341199</v>
          </cell>
          <cell r="V47">
            <v>-6.1663009760157301</v>
          </cell>
          <cell r="W47">
            <v>0.755018653402033</v>
          </cell>
          <cell r="X47">
            <v>7.6140466032162797</v>
          </cell>
          <cell r="Y47">
            <v>3.0604363776790802</v>
          </cell>
        </row>
        <row r="48">
          <cell r="A48">
            <v>2004</v>
          </cell>
          <cell r="B48">
            <v>68.3704842428901</v>
          </cell>
          <cell r="C48">
            <v>63.932570883964701</v>
          </cell>
          <cell r="D48">
            <v>69.010619010618996</v>
          </cell>
          <cell r="E48">
            <v>75.961797148237807</v>
          </cell>
          <cell r="F48">
            <v>69.780074191838906</v>
          </cell>
          <cell r="G48">
            <v>76.947426369391707</v>
          </cell>
          <cell r="H48">
            <v>70.453364510262404</v>
          </cell>
          <cell r="I48">
            <v>61.528772208963098</v>
          </cell>
          <cell r="J48">
            <v>108.85585585585601</v>
          </cell>
          <cell r="K48">
            <v>87.397260273972606</v>
          </cell>
          <cell r="L48">
            <v>65.425531914893597</v>
          </cell>
          <cell r="M48">
            <v>73.984565393988603</v>
          </cell>
          <cell r="N48">
            <v>4.7908894561161999</v>
          </cell>
          <cell r="O48">
            <v>6.0468333168659001</v>
          </cell>
          <cell r="P48">
            <v>2.4118381858364302</v>
          </cell>
          <cell r="Q48">
            <v>2.1065003164271201</v>
          </cell>
          <cell r="R48">
            <v>3.8139351532472898</v>
          </cell>
          <cell r="S48">
            <v>2.6248164464023498</v>
          </cell>
          <cell r="T48">
            <v>3.6502627806975299</v>
          </cell>
          <cell r="U48">
            <v>11.6578440808469</v>
          </cell>
          <cell r="V48">
            <v>-2.57216577971296</v>
          </cell>
          <cell r="W48">
            <v>1.24305739222427</v>
          </cell>
          <cell r="X48">
            <v>8.7831655992680204</v>
          </cell>
          <cell r="Y48">
            <v>2.3793911007025801</v>
          </cell>
        </row>
        <row r="49">
          <cell r="A49">
            <v>2005</v>
          </cell>
          <cell r="B49">
            <v>72.879836023571599</v>
          </cell>
          <cell r="C49">
            <v>67.983083154634301</v>
          </cell>
          <cell r="D49">
            <v>73.899248899248903</v>
          </cell>
          <cell r="E49">
            <v>78.383104654291103</v>
          </cell>
          <cell r="F49">
            <v>75.033121356650796</v>
          </cell>
          <cell r="G49">
            <v>79.816955684007695</v>
          </cell>
          <cell r="H49">
            <v>73.837360353338497</v>
          </cell>
          <cell r="I49">
            <v>71.831079289313195</v>
          </cell>
          <cell r="J49">
            <v>107.432432432433</v>
          </cell>
          <cell r="K49">
            <v>89.368340943683407</v>
          </cell>
          <cell r="L49">
            <v>69.815358278307698</v>
          </cell>
          <cell r="M49">
            <v>77.2678039534254</v>
          </cell>
          <cell r="N49">
            <v>6.5954656173880597</v>
          </cell>
          <cell r="O49">
            <v>6.3356004844870899</v>
          </cell>
          <cell r="P49">
            <v>7.0838806530305796</v>
          </cell>
          <cell r="Q49">
            <v>3.1875332034708501</v>
          </cell>
          <cell r="R49">
            <v>7.5280045566736202</v>
          </cell>
          <cell r="S49">
            <v>3.7292076551600699</v>
          </cell>
          <cell r="T49">
            <v>4.8031713837927903</v>
          </cell>
          <cell r="U49">
            <v>16.743885357181401</v>
          </cell>
          <cell r="V49">
            <v>-1.3076222792352601</v>
          </cell>
          <cell r="W49">
            <v>2.25531173807035</v>
          </cell>
          <cell r="X49">
            <v>6.7096533034296302</v>
          </cell>
          <cell r="Y49">
            <v>4.43773446792936</v>
          </cell>
        </row>
        <row r="50">
          <cell r="A50">
            <v>2006</v>
          </cell>
          <cell r="B50">
            <v>76.863950807071504</v>
          </cell>
          <cell r="C50">
            <v>71.491541577317093</v>
          </cell>
          <cell r="D50">
            <v>77.706552706552699</v>
          </cell>
          <cell r="E50">
            <v>80.716976055959094</v>
          </cell>
          <cell r="F50">
            <v>79.511128775834706</v>
          </cell>
          <cell r="G50">
            <v>82.562620423892099</v>
          </cell>
          <cell r="H50">
            <v>77.942322681215899</v>
          </cell>
          <cell r="I50">
            <v>79.5544948289578</v>
          </cell>
          <cell r="J50">
            <v>108.108108108108</v>
          </cell>
          <cell r="K50">
            <v>91.308980213089797</v>
          </cell>
          <cell r="L50">
            <v>73.379799461971103</v>
          </cell>
          <cell r="M50">
            <v>81.248307608990004</v>
          </cell>
          <cell r="N50">
            <v>5.4666901037089</v>
          </cell>
          <cell r="O50">
            <v>5.1607815648821598</v>
          </cell>
          <cell r="P50">
            <v>5.1520196267414304</v>
          </cell>
          <cell r="Q50">
            <v>2.97751844860134</v>
          </cell>
          <cell r="R50">
            <v>5.9680409640681802</v>
          </cell>
          <cell r="S50">
            <v>3.4399517199758698</v>
          </cell>
          <cell r="T50">
            <v>5.5594651653764799</v>
          </cell>
          <cell r="U50">
            <v>10.7521919704661</v>
          </cell>
          <cell r="V50">
            <v>0.62893081761006897</v>
          </cell>
          <cell r="W50">
            <v>2.1715064293621702</v>
          </cell>
          <cell r="X50">
            <v>5.1055258779227</v>
          </cell>
          <cell r="Y50">
            <v>5.1515682495181601</v>
          </cell>
        </row>
        <row r="51">
          <cell r="A51">
            <v>2007</v>
          </cell>
          <cell r="B51">
            <v>79.125032026646196</v>
          </cell>
          <cell r="C51">
            <v>74.142244460328797</v>
          </cell>
          <cell r="D51">
            <v>80.056980056980095</v>
          </cell>
          <cell r="E51">
            <v>82.620392789884306</v>
          </cell>
          <cell r="F51">
            <v>81.306306306306297</v>
          </cell>
          <cell r="G51">
            <v>84.386182218552193</v>
          </cell>
          <cell r="H51">
            <v>80.923616523772395</v>
          </cell>
          <cell r="I51">
            <v>80.694775921506206</v>
          </cell>
          <cell r="J51">
            <v>106.261261261261</v>
          </cell>
          <cell r="K51">
            <v>92.473363774733599</v>
          </cell>
          <cell r="L51">
            <v>77.971386647101994</v>
          </cell>
          <cell r="M51">
            <v>83.604115894936399</v>
          </cell>
          <cell r="N51">
            <v>2.9416666666666602</v>
          </cell>
          <cell r="O51">
            <v>3.7077153807698799</v>
          </cell>
          <cell r="P51">
            <v>3.02474793767185</v>
          </cell>
          <cell r="Q51">
            <v>2.35813682193147</v>
          </cell>
          <cell r="R51">
            <v>2.25776889111052</v>
          </cell>
          <cell r="S51">
            <v>2.2087014502417199</v>
          </cell>
          <cell r="T51">
            <v>3.8250000000000202</v>
          </cell>
          <cell r="U51">
            <v>1.43333333333334</v>
          </cell>
          <cell r="V51">
            <v>-1.7083333333333599</v>
          </cell>
          <cell r="W51">
            <v>1.2752125354225801</v>
          </cell>
          <cell r="X51">
            <v>6.2572904515914498</v>
          </cell>
          <cell r="Y51">
            <v>2.8995167472087902</v>
          </cell>
        </row>
        <row r="52">
          <cell r="A52">
            <v>2008</v>
          </cell>
          <cell r="B52">
            <v>85.600819882141906</v>
          </cell>
          <cell r="C52">
            <v>83.744341196092407</v>
          </cell>
          <cell r="D52">
            <v>84.194509194509195</v>
          </cell>
          <cell r="E52">
            <v>86.615550174872197</v>
          </cell>
          <cell r="F52">
            <v>85.121886592474794</v>
          </cell>
          <cell r="G52">
            <v>88.459950454170098</v>
          </cell>
          <cell r="H52">
            <v>86.022343465835306</v>
          </cell>
          <cell r="I52">
            <v>87.907716785998403</v>
          </cell>
          <cell r="J52">
            <v>103.108108108108</v>
          </cell>
          <cell r="K52">
            <v>94.771689497716906</v>
          </cell>
          <cell r="L52">
            <v>83.3394472976278</v>
          </cell>
          <cell r="M52">
            <v>87.388302193338802</v>
          </cell>
          <cell r="N52">
            <v>8.1842467416821592</v>
          </cell>
          <cell r="O52">
            <v>12.950911866313101</v>
          </cell>
          <cell r="P52">
            <v>5.1682303461663004</v>
          </cell>
          <cell r="Q52">
            <v>4.8355584500162898</v>
          </cell>
          <cell r="R52">
            <v>4.6928466677529999</v>
          </cell>
          <cell r="S52">
            <v>4.8275299681970001</v>
          </cell>
          <cell r="T52">
            <v>6.3006661850871</v>
          </cell>
          <cell r="U52">
            <v>8.9385474860334906</v>
          </cell>
          <cell r="V52">
            <v>-2.9673590504451099</v>
          </cell>
          <cell r="W52">
            <v>2.4853921487943298</v>
          </cell>
          <cell r="X52">
            <v>6.88465459107658</v>
          </cell>
          <cell r="Y52">
            <v>4.5263157894736903</v>
          </cell>
        </row>
        <row r="53">
          <cell r="A53">
            <v>2009</v>
          </cell>
          <cell r="B53">
            <v>89.207020240840393</v>
          </cell>
          <cell r="C53">
            <v>89.004050512270695</v>
          </cell>
          <cell r="D53">
            <v>87.826987826987803</v>
          </cell>
          <cell r="E53">
            <v>89.743072370191001</v>
          </cell>
          <cell r="F53">
            <v>86.532856385797601</v>
          </cell>
          <cell r="G53">
            <v>91.783649876135399</v>
          </cell>
          <cell r="H53">
            <v>90.400103923096907</v>
          </cell>
          <cell r="I53">
            <v>88.915407053831899</v>
          </cell>
          <cell r="J53">
            <v>101.18918918918899</v>
          </cell>
          <cell r="K53">
            <v>95.502283105022798</v>
          </cell>
          <cell r="L53">
            <v>87.380777696258207</v>
          </cell>
          <cell r="M53">
            <v>91.856214459788802</v>
          </cell>
          <cell r="N53">
            <v>4.2128105357677397</v>
          </cell>
          <cell r="O53">
            <v>6.2806743011594204</v>
          </cell>
          <cell r="P53">
            <v>4.3143889871568204</v>
          </cell>
          <cell r="Q53">
            <v>3.6108091318527999</v>
          </cell>
          <cell r="R53">
            <v>1.65758754863813</v>
          </cell>
          <cell r="S53">
            <v>3.7572928821470302</v>
          </cell>
          <cell r="T53">
            <v>5.0890969495620499</v>
          </cell>
          <cell r="U53">
            <v>1.1463046757164399</v>
          </cell>
          <cell r="V53">
            <v>-1.8610747051113901</v>
          </cell>
          <cell r="W53">
            <v>0.77089857865576095</v>
          </cell>
          <cell r="X53">
            <v>4.8492407013425698</v>
          </cell>
          <cell r="Y53">
            <v>5.1127120613525499</v>
          </cell>
        </row>
        <row r="54">
          <cell r="A54">
            <v>2010</v>
          </cell>
          <cell r="B54">
            <v>92.582628747117596</v>
          </cell>
          <cell r="C54">
            <v>92.548248749106506</v>
          </cell>
          <cell r="D54">
            <v>90.429940429940402</v>
          </cell>
          <cell r="E54">
            <v>92.144202313693796</v>
          </cell>
          <cell r="F54">
            <v>90.971118177000506</v>
          </cell>
          <cell r="G54">
            <v>94.123314065510598</v>
          </cell>
          <cell r="H54">
            <v>93.823070927513598</v>
          </cell>
          <cell r="I54">
            <v>92.230177671705107</v>
          </cell>
          <cell r="J54">
            <v>100.153153153153</v>
          </cell>
          <cell r="K54">
            <v>96.095890410958901</v>
          </cell>
          <cell r="L54">
            <v>91.269258987527493</v>
          </cell>
          <cell r="M54">
            <v>94.212022745735197</v>
          </cell>
          <cell r="N54">
            <v>3.7840166582896302</v>
          </cell>
          <cell r="O54">
            <v>3.9820639807254699</v>
          </cell>
          <cell r="P54">
            <v>2.96372751400766</v>
          </cell>
          <cell r="Q54">
            <v>2.6755602188413001</v>
          </cell>
          <cell r="R54">
            <v>5.1289902778841103</v>
          </cell>
          <cell r="S54">
            <v>2.5491078122657198</v>
          </cell>
          <cell r="T54">
            <v>3.7864635723523499</v>
          </cell>
          <cell r="U54">
            <v>3.72800477184615</v>
          </cell>
          <cell r="V54">
            <v>-1.0238603988603501</v>
          </cell>
          <cell r="W54">
            <v>0.62156347119292799</v>
          </cell>
          <cell r="X54">
            <v>4.4500419815281198</v>
          </cell>
          <cell r="Y54">
            <v>2.5646694671677999</v>
          </cell>
        </row>
        <row r="55">
          <cell r="A55">
            <v>2011</v>
          </cell>
          <cell r="B55">
            <v>96.951063284652804</v>
          </cell>
          <cell r="C55">
            <v>97.6173457231356</v>
          </cell>
          <cell r="D55">
            <v>95.286195286195294</v>
          </cell>
          <cell r="E55">
            <v>95.540758676351899</v>
          </cell>
          <cell r="F55">
            <v>95.614732379438294</v>
          </cell>
          <cell r="G55">
            <v>96.428571428571402</v>
          </cell>
          <cell r="H55">
            <v>96.849831124967494</v>
          </cell>
          <cell r="I55">
            <v>97.792362768496403</v>
          </cell>
          <cell r="J55">
            <v>99.864864864864799</v>
          </cell>
          <cell r="K55">
            <v>97.4581430745814</v>
          </cell>
          <cell r="L55">
            <v>95.5673758865248</v>
          </cell>
          <cell r="M55">
            <v>96.892770105605194</v>
          </cell>
          <cell r="N55">
            <v>4.7184170471841904</v>
          </cell>
          <cell r="O55">
            <v>5.4772478599472096</v>
          </cell>
          <cell r="P55">
            <v>5.3701847343548899</v>
          </cell>
          <cell r="Q55">
            <v>3.6861313868613301</v>
          </cell>
          <cell r="R55">
            <v>5.1044928274958004</v>
          </cell>
          <cell r="S55">
            <v>2.4491884778476298</v>
          </cell>
          <cell r="T55">
            <v>3.2260297680858101</v>
          </cell>
          <cell r="U55">
            <v>6.03076480736053</v>
          </cell>
          <cell r="V55">
            <v>-0.28784744085641001</v>
          </cell>
          <cell r="W55">
            <v>1.41759721232279</v>
          </cell>
          <cell r="X55">
            <v>4.7092711682743698</v>
          </cell>
          <cell r="Y55">
            <v>2.8454408277645999</v>
          </cell>
        </row>
        <row r="56">
          <cell r="A56">
            <v>2012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100</v>
          </cell>
          <cell r="J56">
            <v>100</v>
          </cell>
          <cell r="K56">
            <v>100</v>
          </cell>
          <cell r="L56">
            <v>100</v>
          </cell>
          <cell r="M56">
            <v>100</v>
          </cell>
          <cell r="N56">
            <v>3.1</v>
          </cell>
          <cell r="O56">
            <v>2.4</v>
          </cell>
          <cell r="P56">
            <v>4.9000000000000004</v>
          </cell>
          <cell r="Q56">
            <v>4.7</v>
          </cell>
          <cell r="R56">
            <v>4.5999999999999996</v>
          </cell>
          <cell r="S56">
            <v>3.7</v>
          </cell>
          <cell r="T56">
            <v>3.3</v>
          </cell>
          <cell r="U56">
            <v>2.2999999999999998</v>
          </cell>
          <cell r="V56">
            <v>0.1</v>
          </cell>
          <cell r="W56">
            <v>2.6</v>
          </cell>
          <cell r="X56">
            <v>4.5999999999999996</v>
          </cell>
          <cell r="Y56">
            <v>3.2</v>
          </cell>
        </row>
        <row r="57">
          <cell r="A57">
            <v>2013</v>
          </cell>
          <cell r="B57">
            <v>102.6</v>
          </cell>
          <cell r="C57">
            <v>102.5</v>
          </cell>
          <cell r="D57">
            <v>128.1</v>
          </cell>
          <cell r="E57">
            <v>103.2</v>
          </cell>
          <cell r="F57">
            <v>101.8</v>
          </cell>
          <cell r="G57">
            <v>103.4</v>
          </cell>
          <cell r="H57">
            <v>102.7</v>
          </cell>
          <cell r="I57">
            <v>100</v>
          </cell>
          <cell r="J57">
            <v>100.1</v>
          </cell>
          <cell r="K57">
            <v>104.1</v>
          </cell>
          <cell r="L57">
            <v>104.1</v>
          </cell>
          <cell r="M57">
            <v>102.5</v>
          </cell>
          <cell r="N57">
            <v>2.6</v>
          </cell>
          <cell r="O57">
            <v>2.5</v>
          </cell>
          <cell r="P57">
            <v>28.1</v>
          </cell>
          <cell r="Q57">
            <v>3.2</v>
          </cell>
          <cell r="R57">
            <v>1.8</v>
          </cell>
          <cell r="S57">
            <v>3.4</v>
          </cell>
          <cell r="T57">
            <v>2.7</v>
          </cell>
          <cell r="U57">
            <v>0</v>
          </cell>
          <cell r="V57">
            <v>0.1</v>
          </cell>
          <cell r="W57">
            <v>4.0999999999999996</v>
          </cell>
          <cell r="X57">
            <v>4.0999999999999996</v>
          </cell>
          <cell r="Y57">
            <v>2.5</v>
          </cell>
        </row>
        <row r="58">
          <cell r="A58">
            <v>2014</v>
          </cell>
          <cell r="B58">
            <v>106.3</v>
          </cell>
          <cell r="C58">
            <v>108.5</v>
          </cell>
          <cell r="D58">
            <v>135.9</v>
          </cell>
          <cell r="E58">
            <v>106.8</v>
          </cell>
          <cell r="F58">
            <v>104.4</v>
          </cell>
          <cell r="G58">
            <v>106.3</v>
          </cell>
          <cell r="H58">
            <v>105.1</v>
          </cell>
          <cell r="I58">
            <v>100.5</v>
          </cell>
          <cell r="J58">
            <v>100.2</v>
          </cell>
          <cell r="K58">
            <v>107.3</v>
          </cell>
          <cell r="L58">
            <v>108.7</v>
          </cell>
          <cell r="M58">
            <v>104.2</v>
          </cell>
          <cell r="N58">
            <v>3.6</v>
          </cell>
          <cell r="O58">
            <v>5.9</v>
          </cell>
          <cell r="P58">
            <v>6.1</v>
          </cell>
          <cell r="Q58">
            <v>3.5</v>
          </cell>
          <cell r="R58">
            <v>2.6</v>
          </cell>
          <cell r="S58">
            <v>2.8</v>
          </cell>
          <cell r="T58">
            <v>2.2999999999999998</v>
          </cell>
          <cell r="U58">
            <v>0.5</v>
          </cell>
          <cell r="V58">
            <v>0.1</v>
          </cell>
          <cell r="W58">
            <v>3.1</v>
          </cell>
          <cell r="X58">
            <v>4.4000000000000004</v>
          </cell>
          <cell r="Y58">
            <v>1.7</v>
          </cell>
        </row>
        <row r="59">
          <cell r="A59">
            <v>2015</v>
          </cell>
          <cell r="B59">
            <v>107</v>
          </cell>
          <cell r="C59">
            <v>110.5</v>
          </cell>
          <cell r="D59">
            <v>140</v>
          </cell>
          <cell r="E59">
            <v>109.5</v>
          </cell>
          <cell r="F59">
            <v>103.1</v>
          </cell>
          <cell r="G59">
            <v>108.2</v>
          </cell>
          <cell r="H59">
            <v>107.2</v>
          </cell>
          <cell r="I59">
            <v>95.1</v>
          </cell>
          <cell r="J59">
            <v>100.2</v>
          </cell>
          <cell r="K59">
            <v>108.1</v>
          </cell>
          <cell r="L59">
            <v>112.8</v>
          </cell>
          <cell r="M59">
            <v>105.7</v>
          </cell>
          <cell r="N59">
            <v>0.7</v>
          </cell>
          <cell r="O59">
            <v>1.8</v>
          </cell>
          <cell r="P59">
            <v>3</v>
          </cell>
          <cell r="Q59">
            <v>2.5</v>
          </cell>
          <cell r="R59">
            <v>-1.2</v>
          </cell>
          <cell r="S59">
            <v>1.8</v>
          </cell>
          <cell r="T59">
            <v>2</v>
          </cell>
          <cell r="U59">
            <v>-5.4</v>
          </cell>
          <cell r="V59">
            <v>0</v>
          </cell>
          <cell r="W59">
            <v>0.7</v>
          </cell>
          <cell r="X59">
            <v>3.8</v>
          </cell>
          <cell r="Y59">
            <v>1.4</v>
          </cell>
        </row>
        <row r="60">
          <cell r="A60">
            <v>2016</v>
          </cell>
          <cell r="B60">
            <v>108.4</v>
          </cell>
          <cell r="C60">
            <v>112.3</v>
          </cell>
          <cell r="D60">
            <v>146.5</v>
          </cell>
          <cell r="E60">
            <v>111.8</v>
          </cell>
          <cell r="F60">
            <v>103.6</v>
          </cell>
          <cell r="G60">
            <v>110.2</v>
          </cell>
          <cell r="H60">
            <v>109.5</v>
          </cell>
          <cell r="I60">
            <v>93.8</v>
          </cell>
          <cell r="J60">
            <v>100.5</v>
          </cell>
          <cell r="K60">
            <v>109.1</v>
          </cell>
          <cell r="L60">
            <v>116.2</v>
          </cell>
          <cell r="M60">
            <v>107.5</v>
          </cell>
          <cell r="N60">
            <v>1.3</v>
          </cell>
          <cell r="O60">
            <v>1.6</v>
          </cell>
          <cell r="P60">
            <v>4.5999999999999996</v>
          </cell>
          <cell r="Q60">
            <v>2.1</v>
          </cell>
          <cell r="R60">
            <v>0.5</v>
          </cell>
          <cell r="S60">
            <v>1.8</v>
          </cell>
          <cell r="T60">
            <v>2.1</v>
          </cell>
          <cell r="U60">
            <v>-1.4</v>
          </cell>
          <cell r="V60">
            <v>0.3</v>
          </cell>
          <cell r="W60">
            <v>0.9</v>
          </cell>
          <cell r="X60">
            <v>3</v>
          </cell>
          <cell r="Y60">
            <v>1.7</v>
          </cell>
        </row>
        <row r="61">
          <cell r="A61">
            <v>2017</v>
          </cell>
          <cell r="B61">
            <v>111.5</v>
          </cell>
          <cell r="C61">
            <v>115.7</v>
          </cell>
          <cell r="D61">
            <v>156.6</v>
          </cell>
          <cell r="E61">
            <v>114.5</v>
          </cell>
          <cell r="F61">
            <v>106.4</v>
          </cell>
          <cell r="G61">
            <v>112.7</v>
          </cell>
          <cell r="H61">
            <v>112.4</v>
          </cell>
          <cell r="I61">
            <v>98.5</v>
          </cell>
          <cell r="J61">
            <v>100.8</v>
          </cell>
          <cell r="K61">
            <v>110.4</v>
          </cell>
          <cell r="L61">
            <v>119.1</v>
          </cell>
          <cell r="M61">
            <v>109.3</v>
          </cell>
          <cell r="N61">
            <v>2.9</v>
          </cell>
          <cell r="O61">
            <v>3</v>
          </cell>
          <cell r="P61">
            <v>6.9</v>
          </cell>
          <cell r="Q61">
            <v>2.4</v>
          </cell>
          <cell r="R61">
            <v>2.7</v>
          </cell>
          <cell r="S61">
            <v>2.2999999999999998</v>
          </cell>
          <cell r="T61">
            <v>2.6</v>
          </cell>
          <cell r="U61">
            <v>5</v>
          </cell>
          <cell r="V61">
            <v>0.3</v>
          </cell>
          <cell r="W61">
            <v>1.2</v>
          </cell>
          <cell r="X61">
            <v>2.5</v>
          </cell>
          <cell r="Y61">
            <v>1.7</v>
          </cell>
        </row>
        <row r="62">
          <cell r="A62">
            <v>2018</v>
          </cell>
          <cell r="B62">
            <v>117.3</v>
          </cell>
          <cell r="C62">
            <v>123.6</v>
          </cell>
          <cell r="D62">
            <v>187.9</v>
          </cell>
          <cell r="E62">
            <v>117.2</v>
          </cell>
          <cell r="F62">
            <v>110.6</v>
          </cell>
          <cell r="G62">
            <v>116.2</v>
          </cell>
          <cell r="H62">
            <v>116.1</v>
          </cell>
          <cell r="I62">
            <v>105</v>
          </cell>
          <cell r="J62">
            <v>101.1</v>
          </cell>
          <cell r="K62">
            <v>112.6</v>
          </cell>
          <cell r="L62">
            <v>118.1</v>
          </cell>
          <cell r="M62">
            <v>113.2</v>
          </cell>
          <cell r="N62">
            <v>5.2</v>
          </cell>
          <cell r="O62">
            <v>6.8</v>
          </cell>
          <cell r="P62">
            <v>20</v>
          </cell>
          <cell r="Q62">
            <v>2.4</v>
          </cell>
          <cell r="R62">
            <v>3.9</v>
          </cell>
          <cell r="S62">
            <v>3.1</v>
          </cell>
          <cell r="T62">
            <v>3.3</v>
          </cell>
          <cell r="U62">
            <v>6.6</v>
          </cell>
          <cell r="V62">
            <v>0.3</v>
          </cell>
          <cell r="W62">
            <v>2</v>
          </cell>
          <cell r="X62">
            <v>-0.8</v>
          </cell>
          <cell r="Y62">
            <v>3.6</v>
          </cell>
        </row>
        <row r="63">
          <cell r="A63">
            <v>2019</v>
          </cell>
          <cell r="B63">
            <v>120.2</v>
          </cell>
          <cell r="C63">
            <v>126.2</v>
          </cell>
          <cell r="D63">
            <v>211.9</v>
          </cell>
          <cell r="E63">
            <v>120.2</v>
          </cell>
          <cell r="F63">
            <v>113.3</v>
          </cell>
          <cell r="G63">
            <v>119.9</v>
          </cell>
          <cell r="H63">
            <v>120.2</v>
          </cell>
          <cell r="I63">
            <v>106.1</v>
          </cell>
          <cell r="J63">
            <v>101.5</v>
          </cell>
          <cell r="K63">
            <v>115.4</v>
          </cell>
          <cell r="L63">
            <v>118.3</v>
          </cell>
          <cell r="M63">
            <v>117</v>
          </cell>
          <cell r="N63">
            <v>2.5</v>
          </cell>
          <cell r="O63">
            <v>2.1</v>
          </cell>
          <cell r="P63">
            <v>12.8</v>
          </cell>
          <cell r="Q63">
            <v>2.6</v>
          </cell>
          <cell r="R63">
            <v>2.4</v>
          </cell>
          <cell r="S63">
            <v>3.2</v>
          </cell>
          <cell r="T63">
            <v>3.5</v>
          </cell>
          <cell r="U63">
            <v>1</v>
          </cell>
          <cell r="V63">
            <v>0.4</v>
          </cell>
          <cell r="W63">
            <v>2.5</v>
          </cell>
          <cell r="X63">
            <v>0.2</v>
          </cell>
          <cell r="Y63">
            <v>3.4</v>
          </cell>
        </row>
        <row r="64">
          <cell r="A64">
            <v>2020</v>
          </cell>
          <cell r="B64">
            <v>123.3</v>
          </cell>
          <cell r="C64">
            <v>129.6</v>
          </cell>
          <cell r="D64">
            <v>246.1</v>
          </cell>
          <cell r="E64">
            <v>122.8</v>
          </cell>
          <cell r="F64">
            <v>114.3</v>
          </cell>
          <cell r="G64">
            <v>124.4</v>
          </cell>
          <cell r="H64">
            <v>123.5</v>
          </cell>
          <cell r="I64">
            <v>109.5</v>
          </cell>
          <cell r="J64">
            <v>101.8</v>
          </cell>
          <cell r="K64">
            <v>116.1</v>
          </cell>
          <cell r="L64">
            <v>121.2</v>
          </cell>
          <cell r="M64">
            <v>119.8</v>
          </cell>
          <cell r="N64">
            <v>2.6</v>
          </cell>
          <cell r="O64">
            <v>2.7</v>
          </cell>
          <cell r="P64">
            <v>16.100000000000001</v>
          </cell>
          <cell r="Q64">
            <v>2.2000000000000002</v>
          </cell>
          <cell r="R64">
            <v>0.9</v>
          </cell>
          <cell r="S64">
            <v>3.8</v>
          </cell>
          <cell r="T64">
            <v>2.7</v>
          </cell>
          <cell r="U64">
            <v>3.2</v>
          </cell>
          <cell r="V64">
            <v>0.3</v>
          </cell>
          <cell r="W64">
            <v>0.6</v>
          </cell>
          <cell r="X64">
            <v>2.5</v>
          </cell>
          <cell r="Y64">
            <v>2.4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annual"/>
    </sheetNames>
    <sheetDataSet>
      <sheetData sheetId="0"/>
      <sheetData sheetId="1">
        <row r="1">
          <cell r="A1" t="str">
            <v>date</v>
          </cell>
          <cell r="B1" t="str">
            <v>dsb</v>
          </cell>
          <cell r="C1" t="str">
            <v>expship</v>
          </cell>
          <cell r="D1" t="str">
            <v>exports</v>
          </cell>
          <cell r="E1" t="str">
            <v>curracc</v>
          </cell>
          <cell r="F1" t="str">
            <v>gni</v>
          </cell>
          <cell r="G1" t="str">
            <v>gdp</v>
          </cell>
          <cell r="H1" t="str">
            <v>extdebt</v>
          </cell>
          <cell r="I1" t="str">
            <v>gir</v>
          </cell>
          <cell r="J1" t="str">
            <v>dsbexps</v>
          </cell>
          <cell r="K1" t="str">
            <v>dsbexports</v>
          </cell>
          <cell r="L1" t="str">
            <v>dsbcurracc</v>
          </cell>
          <cell r="M1" t="str">
            <v>dsbgni</v>
          </cell>
          <cell r="N1" t="str">
            <v>dsbgdp</v>
          </cell>
          <cell r="O1" t="str">
            <v>extgni</v>
          </cell>
          <cell r="P1" t="str">
            <v>extgdp</v>
          </cell>
          <cell r="Q1" t="str">
            <v>extgdppub</v>
          </cell>
          <cell r="R1" t="str">
            <v>extgdppri</v>
          </cell>
          <cell r="S1" t="str">
            <v>girdsb</v>
          </cell>
        </row>
        <row r="2">
          <cell r="A2">
            <v>1985</v>
          </cell>
          <cell r="B2">
            <v>2830</v>
          </cell>
          <cell r="C2">
            <v>4629</v>
          </cell>
          <cell r="D2">
            <v>7917</v>
          </cell>
          <cell r="E2">
            <v>8305</v>
          </cell>
          <cell r="F2">
            <v>30642</v>
          </cell>
          <cell r="G2">
            <v>34961</v>
          </cell>
          <cell r="H2">
            <v>26389</v>
          </cell>
          <cell r="I2">
            <v>1087</v>
          </cell>
          <cell r="J2">
            <v>61.13631453877727</v>
          </cell>
          <cell r="K2">
            <v>35.745863332070229</v>
          </cell>
          <cell r="L2">
            <v>34.075857916917521</v>
          </cell>
          <cell r="M2">
            <v>9.235689576398407</v>
          </cell>
          <cell r="N2">
            <v>8.0947341323188695</v>
          </cell>
          <cell r="O2">
            <v>86.12035767900268</v>
          </cell>
          <cell r="P2">
            <v>75.48125053631189</v>
          </cell>
          <cell r="Q2">
            <v>55.087097050999688</v>
          </cell>
          <cell r="R2">
            <v>20.394153485312206</v>
          </cell>
          <cell r="S2">
            <v>38.409893992932865</v>
          </cell>
        </row>
        <row r="3">
          <cell r="A3">
            <v>1986</v>
          </cell>
          <cell r="B3">
            <v>3091</v>
          </cell>
          <cell r="C3">
            <v>4842</v>
          </cell>
          <cell r="D3">
            <v>8633</v>
          </cell>
          <cell r="E3">
            <v>9078</v>
          </cell>
          <cell r="F3">
            <v>29974</v>
          </cell>
          <cell r="G3">
            <v>33987</v>
          </cell>
          <cell r="H3">
            <v>29183</v>
          </cell>
          <cell r="I3">
            <v>2506</v>
          </cell>
          <cell r="J3">
            <v>63.837257331681116</v>
          </cell>
          <cell r="K3">
            <v>35.804471215104833</v>
          </cell>
          <cell r="L3">
            <v>34.049350077109494</v>
          </cell>
          <cell r="M3">
            <v>10.312270634549943</v>
          </cell>
          <cell r="N3">
            <v>9.094653838232265</v>
          </cell>
          <cell r="O3">
            <v>97.361046240074728</v>
          </cell>
          <cell r="P3">
            <v>85.865183746726686</v>
          </cell>
          <cell r="Q3">
            <v>66.952069909082894</v>
          </cell>
          <cell r="R3">
            <v>18.913113837643806</v>
          </cell>
          <cell r="S3">
            <v>81.074086056292458</v>
          </cell>
        </row>
        <row r="4">
          <cell r="A4">
            <v>1987</v>
          </cell>
          <cell r="B4">
            <v>3005</v>
          </cell>
          <cell r="C4">
            <v>5720</v>
          </cell>
          <cell r="D4">
            <v>9174</v>
          </cell>
          <cell r="E4">
            <v>9749</v>
          </cell>
          <cell r="F4">
            <v>34167</v>
          </cell>
          <cell r="G4">
            <v>37791</v>
          </cell>
          <cell r="H4">
            <v>30585</v>
          </cell>
          <cell r="I4">
            <v>2014</v>
          </cell>
          <cell r="J4">
            <v>52.534965034965033</v>
          </cell>
          <cell r="K4">
            <v>32.755613690865488</v>
          </cell>
          <cell r="L4">
            <v>30.823674222997234</v>
          </cell>
          <cell r="M4">
            <v>8.7950361459888207</v>
          </cell>
          <cell r="N4">
            <v>7.9516286946627508</v>
          </cell>
          <cell r="O4">
            <v>89.516199841952755</v>
          </cell>
          <cell r="P4">
            <v>80.931967928871956</v>
          </cell>
          <cell r="Q4">
            <v>65.322431266703717</v>
          </cell>
          <cell r="R4">
            <v>15.609536662168241</v>
          </cell>
          <cell r="S4">
            <v>67.021630615640603</v>
          </cell>
        </row>
        <row r="5">
          <cell r="A5">
            <v>1988</v>
          </cell>
          <cell r="B5">
            <v>3002</v>
          </cell>
          <cell r="C5">
            <v>7074</v>
          </cell>
          <cell r="D5">
            <v>10666</v>
          </cell>
          <cell r="E5">
            <v>11444</v>
          </cell>
          <cell r="F5">
            <v>39458</v>
          </cell>
          <cell r="G5">
            <v>43152</v>
          </cell>
          <cell r="H5">
            <v>29301</v>
          </cell>
          <cell r="I5">
            <v>2111</v>
          </cell>
          <cell r="J5">
            <v>42.437093582131752</v>
          </cell>
          <cell r="K5">
            <v>28.145509094318395</v>
          </cell>
          <cell r="L5">
            <v>26.232086682977979</v>
          </cell>
          <cell r="M5">
            <v>7.6080896142734042</v>
          </cell>
          <cell r="N5">
            <v>6.9568038561364478</v>
          </cell>
          <cell r="O5">
            <v>74.258705458969033</v>
          </cell>
          <cell r="P5">
            <v>67.90183537263627</v>
          </cell>
          <cell r="Q5">
            <v>55.74249165739711</v>
          </cell>
          <cell r="R5">
            <v>12.159343715239155</v>
          </cell>
          <cell r="S5">
            <v>70.319786808794134</v>
          </cell>
        </row>
        <row r="6">
          <cell r="A6">
            <v>1989</v>
          </cell>
          <cell r="B6">
            <v>3139</v>
          </cell>
          <cell r="C6">
            <v>7821</v>
          </cell>
          <cell r="D6">
            <v>12407</v>
          </cell>
          <cell r="E6">
            <v>13239</v>
          </cell>
          <cell r="F6">
            <v>44319</v>
          </cell>
          <cell r="G6">
            <v>48514</v>
          </cell>
          <cell r="H6">
            <v>28707</v>
          </cell>
          <cell r="I6">
            <v>2375</v>
          </cell>
          <cell r="J6">
            <v>40.135532540595833</v>
          </cell>
          <cell r="K6">
            <v>25.300233739018296</v>
          </cell>
          <cell r="L6">
            <v>23.710250018883603</v>
          </cell>
          <cell r="M6">
            <v>7.0827410365757348</v>
          </cell>
          <cell r="N6">
            <v>6.4702972337881848</v>
          </cell>
          <cell r="O6">
            <v>64.773573410952409</v>
          </cell>
          <cell r="P6">
            <v>59.172609968256587</v>
          </cell>
          <cell r="Q6">
            <v>48.054169930329387</v>
          </cell>
          <cell r="R6">
            <v>11.118440037927197</v>
          </cell>
          <cell r="S6">
            <v>75.661038547308053</v>
          </cell>
        </row>
        <row r="7">
          <cell r="A7">
            <v>1990</v>
          </cell>
          <cell r="B7">
            <v>3547</v>
          </cell>
          <cell r="C7">
            <v>8186</v>
          </cell>
          <cell r="D7">
            <v>13028</v>
          </cell>
          <cell r="E7">
            <v>13745</v>
          </cell>
          <cell r="F7">
            <v>48355</v>
          </cell>
          <cell r="G7">
            <v>50508</v>
          </cell>
          <cell r="H7">
            <v>28488</v>
          </cell>
          <cell r="I7">
            <v>2048</v>
          </cell>
          <cell r="J7">
            <v>43.3300757390667</v>
          </cell>
          <cell r="K7">
            <v>27.225974823457172</v>
          </cell>
          <cell r="L7">
            <v>25.805747544561658</v>
          </cell>
          <cell r="M7">
            <v>7.3353324371833315</v>
          </cell>
          <cell r="N7">
            <v>7.0226498772471686</v>
          </cell>
          <cell r="O7">
            <v>58.914279805604387</v>
          </cell>
          <cell r="P7">
            <v>56.402946067949635</v>
          </cell>
          <cell r="Q7">
            <v>46.436208125445475</v>
          </cell>
          <cell r="R7">
            <v>9.9667379425041567</v>
          </cell>
          <cell r="S7">
            <v>57.738934310685089</v>
          </cell>
        </row>
        <row r="8">
          <cell r="A8">
            <v>1991</v>
          </cell>
          <cell r="B8">
            <v>2828</v>
          </cell>
          <cell r="C8">
            <v>8841</v>
          </cell>
          <cell r="D8">
            <v>14464</v>
          </cell>
          <cell r="E8">
            <v>15292</v>
          </cell>
          <cell r="F8">
            <v>51060</v>
          </cell>
          <cell r="G8">
            <v>51784</v>
          </cell>
          <cell r="H8">
            <v>30099</v>
          </cell>
          <cell r="I8">
            <v>4526</v>
          </cell>
          <cell r="J8">
            <v>31.987331749802056</v>
          </cell>
          <cell r="K8">
            <v>19.551991150442475</v>
          </cell>
          <cell r="L8">
            <v>18.493329845670939</v>
          </cell>
          <cell r="M8">
            <v>5.5385820603211906</v>
          </cell>
          <cell r="N8">
            <v>5.4611463000154483</v>
          </cell>
          <cell r="O8">
            <v>58.948296122209165</v>
          </cell>
          <cell r="P8">
            <v>58.124131005716052</v>
          </cell>
          <cell r="Q8">
            <v>47.730959369689479</v>
          </cell>
          <cell r="R8">
            <v>10.395102734435346</v>
          </cell>
          <cell r="S8">
            <v>160.04243281471005</v>
          </cell>
        </row>
        <row r="9">
          <cell r="A9">
            <v>1992</v>
          </cell>
          <cell r="B9">
            <v>2942</v>
          </cell>
          <cell r="C9">
            <v>9824</v>
          </cell>
          <cell r="D9">
            <v>17267</v>
          </cell>
          <cell r="E9">
            <v>18093</v>
          </cell>
          <cell r="F9">
            <v>61526</v>
          </cell>
          <cell r="G9">
            <v>60422</v>
          </cell>
          <cell r="H9">
            <v>30931</v>
          </cell>
          <cell r="I9">
            <v>5338</v>
          </cell>
          <cell r="J9">
            <v>29.947068403908794</v>
          </cell>
          <cell r="K9">
            <v>17.038281114264205</v>
          </cell>
          <cell r="L9">
            <v>16.260432211352459</v>
          </cell>
          <cell r="M9">
            <v>4.7817182979553365</v>
          </cell>
          <cell r="N9">
            <v>4.8690874184899542</v>
          </cell>
          <cell r="O9">
            <v>50.273055293696977</v>
          </cell>
          <cell r="P9">
            <v>51.191618946741258</v>
          </cell>
          <cell r="Q9">
            <v>41.539505478137102</v>
          </cell>
          <cell r="R9">
            <v>9.652113468604151</v>
          </cell>
          <cell r="S9">
            <v>181.44119646498979</v>
          </cell>
        </row>
        <row r="10">
          <cell r="A10">
            <v>1993</v>
          </cell>
          <cell r="B10">
            <v>3229</v>
          </cell>
          <cell r="C10">
            <v>11375</v>
          </cell>
          <cell r="D10">
            <v>18872</v>
          </cell>
          <cell r="E10">
            <v>19618</v>
          </cell>
          <cell r="F10">
            <v>64247</v>
          </cell>
          <cell r="G10">
            <v>62037</v>
          </cell>
          <cell r="H10">
            <v>34848</v>
          </cell>
          <cell r="I10">
            <v>5922</v>
          </cell>
          <cell r="J10">
            <v>28.386813186813185</v>
          </cell>
          <cell r="K10">
            <v>17.110004239084358</v>
          </cell>
          <cell r="L10">
            <v>16.459374044245081</v>
          </cell>
          <cell r="M10">
            <v>5.0259156069544106</v>
          </cell>
          <cell r="N10">
            <v>5.2049583313184069</v>
          </cell>
          <cell r="O10">
            <v>54.240664933771235</v>
          </cell>
          <cell r="P10">
            <v>56.172929058465101</v>
          </cell>
          <cell r="Q10">
            <v>46.965520576430194</v>
          </cell>
          <cell r="R10">
            <v>9.2074084820349142</v>
          </cell>
          <cell r="S10">
            <v>183.40043357076493</v>
          </cell>
        </row>
        <row r="11">
          <cell r="A11">
            <v>1994</v>
          </cell>
          <cell r="B11">
            <v>4188</v>
          </cell>
          <cell r="C11">
            <v>13483</v>
          </cell>
          <cell r="D11">
            <v>24033</v>
          </cell>
          <cell r="E11">
            <v>25074</v>
          </cell>
          <cell r="F11">
            <v>76105</v>
          </cell>
          <cell r="G11">
            <v>73159</v>
          </cell>
          <cell r="H11">
            <v>37520</v>
          </cell>
          <cell r="I11">
            <v>7142</v>
          </cell>
          <cell r="J11">
            <v>31.061336497812057</v>
          </cell>
          <cell r="K11">
            <v>17.426039196105357</v>
          </cell>
          <cell r="L11">
            <v>16.702560421153386</v>
          </cell>
          <cell r="M11">
            <v>5.5029235924052298</v>
          </cell>
          <cell r="N11">
            <v>5.7245178310255742</v>
          </cell>
          <cell r="O11">
            <v>49.300308783916961</v>
          </cell>
          <cell r="P11">
            <v>51.285556117497514</v>
          </cell>
          <cell r="Q11">
            <v>41.840375073470113</v>
          </cell>
          <cell r="R11">
            <v>9.4451810440273931</v>
          </cell>
          <cell r="S11">
            <v>170.53486150907355</v>
          </cell>
        </row>
        <row r="12">
          <cell r="A12">
            <v>1995</v>
          </cell>
          <cell r="B12">
            <v>5032</v>
          </cell>
          <cell r="C12">
            <v>17447</v>
          </cell>
          <cell r="D12">
            <v>31821</v>
          </cell>
          <cell r="E12">
            <v>32968</v>
          </cell>
          <cell r="F12">
            <v>88468</v>
          </cell>
          <cell r="G12">
            <v>84644</v>
          </cell>
          <cell r="H12">
            <v>37870.687573249998</v>
          </cell>
          <cell r="I12">
            <v>7786</v>
          </cell>
          <cell r="J12">
            <v>28.841634664985381</v>
          </cell>
          <cell r="K12">
            <v>15.813456522422301</v>
          </cell>
          <cell r="L12">
            <v>15.263285610288765</v>
          </cell>
          <cell r="M12">
            <v>5.6879323597232894</v>
          </cell>
          <cell r="N12">
            <v>5.9448986342800438</v>
          </cell>
          <cell r="O12">
            <v>42.807215686180314</v>
          </cell>
          <cell r="P12">
            <v>44.741136493135954</v>
          </cell>
          <cell r="Q12">
            <v>35.351590189499547</v>
          </cell>
          <cell r="R12">
            <v>9.3899154104248392</v>
          </cell>
          <cell r="S12">
            <v>154.72972972972974</v>
          </cell>
        </row>
        <row r="13">
          <cell r="A13">
            <v>1996</v>
          </cell>
          <cell r="B13">
            <v>5026</v>
          </cell>
          <cell r="C13">
            <v>20543</v>
          </cell>
          <cell r="D13">
            <v>39549</v>
          </cell>
          <cell r="E13">
            <v>40734</v>
          </cell>
          <cell r="F13">
            <v>102373</v>
          </cell>
          <cell r="G13">
            <v>94650</v>
          </cell>
          <cell r="H13">
            <v>40051.0661225</v>
          </cell>
          <cell r="I13">
            <v>11773</v>
          </cell>
          <cell r="J13">
            <v>24.465754758311835</v>
          </cell>
          <cell r="K13">
            <v>12.70828592379074</v>
          </cell>
          <cell r="L13">
            <v>12.338586929837483</v>
          </cell>
          <cell r="M13">
            <v>4.9094976214431538</v>
          </cell>
          <cell r="N13">
            <v>5.3100898045430531</v>
          </cell>
          <cell r="O13">
            <v>39.122684811913302</v>
          </cell>
          <cell r="P13">
            <v>42.314914022715264</v>
          </cell>
          <cell r="Q13">
            <v>28.712097200211307</v>
          </cell>
          <cell r="R13">
            <v>13.602746962493399</v>
          </cell>
          <cell r="S13">
            <v>234.24194190210903</v>
          </cell>
        </row>
        <row r="14">
          <cell r="A14">
            <v>1997</v>
          </cell>
          <cell r="B14">
            <v>5596</v>
          </cell>
          <cell r="C14">
            <v>25228</v>
          </cell>
          <cell r="D14">
            <v>48063</v>
          </cell>
          <cell r="E14">
            <v>49733</v>
          </cell>
          <cell r="F14">
            <v>101927</v>
          </cell>
          <cell r="G14">
            <v>94106</v>
          </cell>
          <cell r="H14">
            <v>43129.555194899993</v>
          </cell>
          <cell r="I14">
            <v>8799</v>
          </cell>
          <cell r="J14">
            <v>22.181702869827177</v>
          </cell>
          <cell r="K14">
            <v>11.643051827809334</v>
          </cell>
          <cell r="L14">
            <v>11.252086139987535</v>
          </cell>
          <cell r="M14">
            <v>5.4902037732887266</v>
          </cell>
          <cell r="N14">
            <v>5.9464858776273566</v>
          </cell>
          <cell r="O14">
            <v>42.314161306523289</v>
          </cell>
          <cell r="P14">
            <v>45.830823959046171</v>
          </cell>
          <cell r="Q14">
            <v>28.548657896414682</v>
          </cell>
          <cell r="R14">
            <v>17.281576095041761</v>
          </cell>
          <cell r="S14">
            <v>157.2373123659757</v>
          </cell>
        </row>
        <row r="15">
          <cell r="A15">
            <v>1998</v>
          </cell>
          <cell r="B15">
            <v>5095</v>
          </cell>
          <cell r="C15">
            <v>29496</v>
          </cell>
          <cell r="D15">
            <v>43413</v>
          </cell>
          <cell r="E15">
            <v>44171</v>
          </cell>
          <cell r="F15">
            <v>82606</v>
          </cell>
          <cell r="G15">
            <v>74492</v>
          </cell>
          <cell r="H15">
            <v>46309.898115100004</v>
          </cell>
          <cell r="I15">
            <v>10842</v>
          </cell>
          <cell r="J15">
            <v>17.273528614049365</v>
          </cell>
          <cell r="K15">
            <v>11.73611590998088</v>
          </cell>
          <cell r="L15">
            <v>11.534717348486563</v>
          </cell>
          <cell r="M15">
            <v>6.1678328450717865</v>
          </cell>
          <cell r="N15">
            <v>6.8396606346990279</v>
          </cell>
          <cell r="O15">
            <v>56.061179714669642</v>
          </cell>
          <cell r="P15">
            <v>62.167612784057354</v>
          </cell>
          <cell r="Q15">
            <v>40.404338720936479</v>
          </cell>
          <cell r="R15">
            <v>21.763410836062931</v>
          </cell>
          <cell r="S15">
            <v>212.79685966633957</v>
          </cell>
        </row>
        <row r="16">
          <cell r="A16">
            <v>1999</v>
          </cell>
          <cell r="B16">
            <v>6583</v>
          </cell>
          <cell r="C16">
            <v>34243</v>
          </cell>
          <cell r="D16">
            <v>44975</v>
          </cell>
          <cell r="E16">
            <v>46403</v>
          </cell>
          <cell r="F16">
            <v>94451</v>
          </cell>
          <cell r="G16">
            <v>85640</v>
          </cell>
          <cell r="H16">
            <v>51157.008048249998</v>
          </cell>
          <cell r="I16">
            <v>15064</v>
          </cell>
          <cell r="J16">
            <v>19.224367023917296</v>
          </cell>
          <cell r="K16">
            <v>14.637020566981656</v>
          </cell>
          <cell r="L16">
            <v>14.186582764045427</v>
          </cell>
          <cell r="M16">
            <v>6.9697515113656818</v>
          </cell>
          <cell r="N16">
            <v>7.6868285847734708</v>
          </cell>
          <cell r="O16">
            <v>54.162484302177852</v>
          </cell>
          <cell r="P16">
            <v>59.734946343122374</v>
          </cell>
          <cell r="Q16">
            <v>40.305931807566559</v>
          </cell>
          <cell r="R16">
            <v>19.429005137786081</v>
          </cell>
          <cell r="S16">
            <v>228.83183958681451</v>
          </cell>
        </row>
        <row r="17">
          <cell r="A17">
            <v>2000</v>
          </cell>
          <cell r="B17">
            <v>6268</v>
          </cell>
          <cell r="C17">
            <v>37347</v>
          </cell>
          <cell r="D17">
            <v>48347</v>
          </cell>
          <cell r="E17">
            <v>49969</v>
          </cell>
          <cell r="F17">
            <v>91555</v>
          </cell>
          <cell r="G17">
            <v>83667</v>
          </cell>
          <cell r="H17">
            <v>51357.973232300006</v>
          </cell>
          <cell r="I17">
            <v>15063</v>
          </cell>
          <cell r="J17">
            <v>16.783141885559751</v>
          </cell>
          <cell r="K17">
            <v>12.964610006825655</v>
          </cell>
          <cell r="L17">
            <v>12.543777141827933</v>
          </cell>
          <cell r="M17">
            <v>6.8461580470755292</v>
          </cell>
          <cell r="N17">
            <v>7.4916036191090871</v>
          </cell>
          <cell r="O17">
            <v>56.095214059636291</v>
          </cell>
          <cell r="P17">
            <v>61.383787194831896</v>
          </cell>
          <cell r="Q17">
            <v>40.981510033824563</v>
          </cell>
          <cell r="R17">
            <v>20.402309154146796</v>
          </cell>
          <cell r="S17">
            <v>240.31589023612</v>
          </cell>
        </row>
        <row r="18">
          <cell r="A18">
            <v>2001</v>
          </cell>
          <cell r="B18">
            <v>6536</v>
          </cell>
          <cell r="C18">
            <v>31313</v>
          </cell>
          <cell r="D18">
            <v>41537</v>
          </cell>
          <cell r="E18">
            <v>45057</v>
          </cell>
          <cell r="F18">
            <v>86478</v>
          </cell>
          <cell r="G18">
            <v>78921</v>
          </cell>
          <cell r="H18">
            <v>52046.51992965</v>
          </cell>
          <cell r="I18">
            <v>15692</v>
          </cell>
          <cell r="J18">
            <v>20.873119790502347</v>
          </cell>
          <cell r="K18">
            <v>15.735368466668273</v>
          </cell>
          <cell r="L18">
            <v>14.50607008899838</v>
          </cell>
          <cell r="M18">
            <v>7.5579916279284909</v>
          </cell>
          <cell r="N18">
            <v>8.2816994209399262</v>
          </cell>
          <cell r="O18">
            <v>60.184694291785192</v>
          </cell>
          <cell r="P18">
            <v>65.947618415440758</v>
          </cell>
          <cell r="Q18">
            <v>42.500728576677943</v>
          </cell>
          <cell r="R18">
            <v>23.446231041167749</v>
          </cell>
          <cell r="S18">
            <v>240.08567931456551</v>
          </cell>
        </row>
        <row r="19">
          <cell r="A19">
            <v>2002</v>
          </cell>
          <cell r="B19">
            <v>7765</v>
          </cell>
          <cell r="C19">
            <v>34403</v>
          </cell>
          <cell r="D19">
            <v>45455</v>
          </cell>
          <cell r="E19">
            <v>49085</v>
          </cell>
          <cell r="F19">
            <v>92345</v>
          </cell>
          <cell r="G19">
            <v>84307</v>
          </cell>
          <cell r="H19">
            <v>53802.318788000004</v>
          </cell>
          <cell r="I19">
            <v>16365</v>
          </cell>
          <cell r="J19">
            <v>22.570706043077639</v>
          </cell>
          <cell r="K19">
            <v>17.082829171708283</v>
          </cell>
          <cell r="L19">
            <v>15.819496791280432</v>
          </cell>
          <cell r="M19">
            <v>8.4086848232172819</v>
          </cell>
          <cell r="N19">
            <v>9.2103858517086366</v>
          </cell>
          <cell r="O19">
            <v>58.262297675023014</v>
          </cell>
          <cell r="P19">
            <v>63.817143046247651</v>
          </cell>
          <cell r="Q19">
            <v>42.335749107428796</v>
          </cell>
          <cell r="R19">
            <v>21.481015811261223</v>
          </cell>
          <cell r="S19">
            <v>210.7533805537669</v>
          </cell>
        </row>
        <row r="20">
          <cell r="A20">
            <v>2003</v>
          </cell>
          <cell r="B20">
            <v>7951</v>
          </cell>
          <cell r="C20">
            <v>35339</v>
          </cell>
          <cell r="D20">
            <v>47079</v>
          </cell>
          <cell r="E20">
            <v>50684</v>
          </cell>
          <cell r="F20">
            <v>95230</v>
          </cell>
          <cell r="G20">
            <v>87039</v>
          </cell>
          <cell r="H20">
            <v>57567.463478500002</v>
          </cell>
          <cell r="I20">
            <v>17063</v>
          </cell>
          <cell r="J20">
            <v>22.499221822915196</v>
          </cell>
          <cell r="K20">
            <v>16.888633998173283</v>
          </cell>
          <cell r="L20">
            <v>15.687396417015231</v>
          </cell>
          <cell r="M20">
            <v>8.3492596870734008</v>
          </cell>
          <cell r="N20">
            <v>9.1349854662852277</v>
          </cell>
          <cell r="O20">
            <v>60.450974985298757</v>
          </cell>
          <cell r="P20">
            <v>66.139849353163527</v>
          </cell>
          <cell r="Q20">
            <v>45.578418869702084</v>
          </cell>
          <cell r="R20">
            <v>20.562046898516755</v>
          </cell>
          <cell r="S20">
            <v>214.60193686328765</v>
          </cell>
        </row>
        <row r="21">
          <cell r="A21">
            <v>2004</v>
          </cell>
          <cell r="B21">
            <v>7220</v>
          </cell>
          <cell r="C21">
            <v>38794</v>
          </cell>
          <cell r="D21">
            <v>52261</v>
          </cell>
          <cell r="E21">
            <v>55982</v>
          </cell>
          <cell r="F21">
            <v>103864</v>
          </cell>
          <cell r="G21">
            <v>95002</v>
          </cell>
          <cell r="H21">
            <v>55027.088119550004</v>
          </cell>
          <cell r="I21">
            <v>16228</v>
          </cell>
          <cell r="J21">
            <v>18.6111254317678</v>
          </cell>
          <cell r="K21">
            <v>13.81527333958401</v>
          </cell>
          <cell r="L21">
            <v>12.897002607981136</v>
          </cell>
          <cell r="M21">
            <v>6.95139798197643</v>
          </cell>
          <cell r="N21">
            <v>7.5998400033683504</v>
          </cell>
          <cell r="O21">
            <v>52.97994311749018</v>
          </cell>
          <cell r="P21">
            <v>57.92203124097388</v>
          </cell>
          <cell r="Q21">
            <v>40.079156228289932</v>
          </cell>
          <cell r="R21">
            <v>17.842782257215635</v>
          </cell>
          <cell r="S21">
            <v>224.76454293628808</v>
          </cell>
        </row>
        <row r="22">
          <cell r="A22">
            <v>2005</v>
          </cell>
          <cell r="B22">
            <v>7499.0923887827557</v>
          </cell>
          <cell r="C22">
            <v>25161.77524111564</v>
          </cell>
          <cell r="D22">
            <v>46308.340472191121</v>
          </cell>
          <cell r="E22">
            <v>50329.671909006101</v>
          </cell>
          <cell r="F22">
            <v>117904</v>
          </cell>
          <cell r="G22">
            <v>107420</v>
          </cell>
          <cell r="H22">
            <v>61554.932000000001</v>
          </cell>
          <cell r="I22">
            <v>18494.35691536</v>
          </cell>
          <cell r="J22">
            <v>29.80351074962649</v>
          </cell>
          <cell r="K22">
            <v>16.193826667759943</v>
          </cell>
          <cell r="L22">
            <v>14.899942925002163</v>
          </cell>
          <cell r="M22">
            <v>6.360337553249046</v>
          </cell>
          <cell r="N22">
            <v>6.9810951301273096</v>
          </cell>
          <cell r="O22">
            <v>52.20767064730628</v>
          </cell>
          <cell r="P22">
            <v>57.303045987711783</v>
          </cell>
          <cell r="Q22">
            <v>34.135985849934833</v>
          </cell>
          <cell r="R22">
            <v>23.16706013777695</v>
          </cell>
          <cell r="S22">
            <v>246.62127036898639</v>
          </cell>
        </row>
        <row r="23">
          <cell r="A23">
            <v>2006</v>
          </cell>
          <cell r="B23">
            <v>7530.1916814555507</v>
          </cell>
          <cell r="C23">
            <v>30734.44312216379</v>
          </cell>
          <cell r="D23">
            <v>57862.975190446479</v>
          </cell>
          <cell r="E23">
            <v>61356.678071608971</v>
          </cell>
          <cell r="F23">
            <v>139394</v>
          </cell>
          <cell r="G23">
            <v>127653</v>
          </cell>
          <cell r="H23">
            <v>61372.417999999998</v>
          </cell>
          <cell r="I23">
            <v>22966.719385209999</v>
          </cell>
          <cell r="J23">
            <v>24.500823559823147</v>
          </cell>
          <cell r="K23">
            <v>13.013834246633813</v>
          </cell>
          <cell r="L23">
            <v>12.272815149260712</v>
          </cell>
          <cell r="M23">
            <v>5.4020916836130324</v>
          </cell>
          <cell r="N23">
            <v>5.8989539466017646</v>
          </cell>
          <cell r="O23">
            <v>44.028019857382667</v>
          </cell>
          <cell r="P23">
            <v>48.077536759809796</v>
          </cell>
          <cell r="Q23">
            <v>29.283587538091542</v>
          </cell>
          <cell r="R23">
            <v>18.793949221718254</v>
          </cell>
          <cell r="S23">
            <v>304.99514961577501</v>
          </cell>
        </row>
        <row r="24">
          <cell r="A24">
            <v>2007</v>
          </cell>
          <cell r="B24">
            <v>6992.985785649922</v>
          </cell>
          <cell r="C24">
            <v>32802.573145764291</v>
          </cell>
          <cell r="D24">
            <v>65112.174001572574</v>
          </cell>
          <cell r="E24">
            <v>68329.371376471667</v>
          </cell>
          <cell r="F24">
            <v>169989</v>
          </cell>
          <cell r="G24">
            <v>155980</v>
          </cell>
          <cell r="H24">
            <v>66508.285999999993</v>
          </cell>
          <cell r="I24">
            <v>33751.051880970001</v>
          </cell>
          <cell r="J24">
            <v>21.318406195072864</v>
          </cell>
          <cell r="K24">
            <v>10.739905237200388</v>
          </cell>
          <cell r="L24">
            <v>10.234231114348971</v>
          </cell>
          <cell r="M24">
            <v>4.1137872366152646</v>
          </cell>
          <cell r="N24">
            <v>4.4832579725925896</v>
          </cell>
          <cell r="O24">
            <v>39.125052797533954</v>
          </cell>
          <cell r="P24">
            <v>42.638983202974735</v>
          </cell>
          <cell r="Q24">
            <v>24.353846647006026</v>
          </cell>
          <cell r="R24">
            <v>18.285136555968716</v>
          </cell>
          <cell r="S24">
            <v>482.64150558162771</v>
          </cell>
        </row>
        <row r="25">
          <cell r="A25">
            <v>2008</v>
          </cell>
          <cell r="B25">
            <v>7041.5442771203479</v>
          </cell>
          <cell r="C25">
            <v>34678.750643432257</v>
          </cell>
          <cell r="D25">
            <v>67064.885291783634</v>
          </cell>
          <cell r="E25">
            <v>70774.661903673987</v>
          </cell>
          <cell r="F25">
            <v>197963</v>
          </cell>
          <cell r="G25">
            <v>181007</v>
          </cell>
          <cell r="H25">
            <v>65227.991000000002</v>
          </cell>
          <cell r="I25">
            <v>37550.823414170001</v>
          </cell>
          <cell r="J25">
            <v>20.305069088335028</v>
          </cell>
          <cell r="K25">
            <v>10.499599375268048</v>
          </cell>
          <cell r="L25">
            <v>9.9492446699414252</v>
          </cell>
          <cell r="M25">
            <v>3.5570001854489721</v>
          </cell>
          <cell r="N25">
            <v>3.8902055042735078</v>
          </cell>
          <cell r="O25">
            <v>32.949587044043582</v>
          </cell>
          <cell r="P25">
            <v>36.036170424348228</v>
          </cell>
          <cell r="Q25">
            <v>22.449739512836519</v>
          </cell>
          <cell r="R25">
            <v>13.586430911511711</v>
          </cell>
          <cell r="S25">
            <v>533.27540005935282</v>
          </cell>
        </row>
        <row r="26">
          <cell r="A26">
            <v>2009</v>
          </cell>
          <cell r="B26">
            <v>6880.3080353050482</v>
          </cell>
          <cell r="C26">
            <v>29142.866160000001</v>
          </cell>
          <cell r="D26">
            <v>62389.161298184001</v>
          </cell>
          <cell r="E26">
            <v>66602.731151441069</v>
          </cell>
          <cell r="F26">
            <v>196472</v>
          </cell>
          <cell r="G26">
            <v>176132</v>
          </cell>
          <cell r="H26">
            <v>64738.415999999997</v>
          </cell>
          <cell r="I26">
            <v>44242.64171792</v>
          </cell>
          <cell r="J26">
            <v>23.608892816275585</v>
          </cell>
          <cell r="K26">
            <v>11.028050212794442</v>
          </cell>
          <cell r="L26">
            <v>10.330369215131173</v>
          </cell>
          <cell r="M26">
            <v>3.501928028067637</v>
          </cell>
          <cell r="N26">
            <v>3.906336177017832</v>
          </cell>
          <cell r="O26">
            <v>32.950454008713706</v>
          </cell>
          <cell r="P26">
            <v>36.755624190947692</v>
          </cell>
          <cell r="Q26">
            <v>24.54662071628097</v>
          </cell>
          <cell r="R26">
            <v>12.209003474666726</v>
          </cell>
          <cell r="S26">
            <v>643.03286264069777</v>
          </cell>
        </row>
        <row r="27">
          <cell r="A27">
            <v>2010</v>
          </cell>
          <cell r="B27">
            <v>7402.4184741970321</v>
          </cell>
          <cell r="C27">
            <v>36771.714505680502</v>
          </cell>
          <cell r="D27">
            <v>74863.188256178764</v>
          </cell>
          <cell r="E27">
            <v>79211.375135988113</v>
          </cell>
          <cell r="F27">
            <v>231747</v>
          </cell>
          <cell r="G27">
            <v>208369</v>
          </cell>
          <cell r="H27">
            <v>73593.816000000006</v>
          </cell>
          <cell r="I27">
            <v>62373.088622650001</v>
          </cell>
          <cell r="J27">
            <v>20.130740635043015</v>
          </cell>
          <cell r="K27">
            <v>9.8879284286774691</v>
          </cell>
          <cell r="L27">
            <v>9.3451457716631534</v>
          </cell>
          <cell r="M27">
            <v>3.1941809275619675</v>
          </cell>
          <cell r="N27">
            <v>3.5525526705973691</v>
          </cell>
          <cell r="O27">
            <v>31.756102991624491</v>
          </cell>
          <cell r="P27">
            <v>35.31898506975606</v>
          </cell>
          <cell r="Q27">
            <v>22.1707518872769</v>
          </cell>
          <cell r="R27">
            <v>13.148233662396999</v>
          </cell>
          <cell r="S27">
            <v>842.60419537299731</v>
          </cell>
        </row>
        <row r="28">
          <cell r="A28">
            <v>2011</v>
          </cell>
          <cell r="B28">
            <v>7792.7824757119124</v>
          </cell>
          <cell r="C28">
            <v>38276.47188974142</v>
          </cell>
          <cell r="D28">
            <v>79055.679675045583</v>
          </cell>
          <cell r="E28">
            <v>83835.875686818108</v>
          </cell>
          <cell r="F28">
            <v>259495.34096674339</v>
          </cell>
          <cell r="G28">
            <v>234216.73070322839</v>
          </cell>
          <cell r="H28">
            <v>75569.440000000002</v>
          </cell>
          <cell r="I28">
            <v>75302.427436740007</v>
          </cell>
          <cell r="J28">
            <v>20.359197415476729</v>
          </cell>
          <cell r="K28">
            <v>9.8573341064724964</v>
          </cell>
          <cell r="L28">
            <v>9.2952836859759866</v>
          </cell>
          <cell r="M28">
            <v>3.0030529437176394</v>
          </cell>
          <cell r="N28">
            <v>3.3271673002668631</v>
          </cell>
          <cell r="O28">
            <v>29.1216943311845</v>
          </cell>
          <cell r="P28">
            <v>32.264748881561587</v>
          </cell>
          <cell r="Q28">
            <v>19.795052582621047</v>
          </cell>
          <cell r="R28">
            <v>12.469696298940541</v>
          </cell>
          <cell r="S28">
            <v>966.30988573642594</v>
          </cell>
        </row>
        <row r="29">
          <cell r="A29">
            <v>2012</v>
          </cell>
          <cell r="B29">
            <v>6603.9189650265334</v>
          </cell>
          <cell r="C29">
            <v>46384.288290931094</v>
          </cell>
          <cell r="D29">
            <v>89947.629485718891</v>
          </cell>
          <cell r="E29">
            <v>95137.435205183443</v>
          </cell>
          <cell r="F29">
            <v>290823.74158324918</v>
          </cell>
          <cell r="G29">
            <v>261920.5426058507</v>
          </cell>
          <cell r="H29">
            <v>79949.415999999997</v>
          </cell>
          <cell r="I29">
            <v>83831.35910555</v>
          </cell>
          <cell r="J29">
            <v>14.237404966969624</v>
          </cell>
          <cell r="K29">
            <v>7.3419599858104618</v>
          </cell>
          <cell r="L29">
            <v>6.941451544057105</v>
          </cell>
          <cell r="M29">
            <v>2.2707633596468746</v>
          </cell>
          <cell r="N29">
            <v>2.5213444120587343</v>
          </cell>
          <cell r="O29">
            <v>27.49067719325598</v>
          </cell>
          <cell r="P29">
            <v>30.524301455923343</v>
          </cell>
          <cell r="Q29">
            <v>17.247586443794614</v>
          </cell>
          <cell r="R29">
            <v>13.276715012128729</v>
          </cell>
          <cell r="S29">
            <v>1269.4183491576684</v>
          </cell>
        </row>
        <row r="30">
          <cell r="A30">
            <v>2013</v>
          </cell>
          <cell r="B30">
            <v>7535.4959922630369</v>
          </cell>
          <cell r="C30">
            <v>44512.401095211353</v>
          </cell>
          <cell r="D30">
            <v>92151.235000003304</v>
          </cell>
          <cell r="E30">
            <v>97885.586402761648</v>
          </cell>
          <cell r="F30">
            <v>317288.01427327597</v>
          </cell>
          <cell r="G30">
            <v>283902.82972033194</v>
          </cell>
          <cell r="H30">
            <v>78489.023000000001</v>
          </cell>
          <cell r="I30">
            <v>83187.040538990012</v>
          </cell>
          <cell r="J30">
            <v>16.928981153240251</v>
          </cell>
          <cell r="K30">
            <v>8.1773141643329765</v>
          </cell>
          <cell r="L30">
            <v>7.6982692439082516</v>
          </cell>
          <cell r="M30">
            <v>2.3749702646418953</v>
          </cell>
          <cell r="N30">
            <v>2.6542518085100211</v>
          </cell>
          <cell r="O30">
            <v>24.737468630755917</v>
          </cell>
          <cell r="P30">
            <v>27.646439127541722</v>
          </cell>
          <cell r="Q30">
            <v>14.274026095449594</v>
          </cell>
          <cell r="R30">
            <v>13.372413032092132</v>
          </cell>
          <cell r="S30">
            <v>1103.9358341428504</v>
          </cell>
        </row>
        <row r="31">
          <cell r="A31">
            <v>2014</v>
          </cell>
          <cell r="B31">
            <v>6353.6000274646894</v>
          </cell>
          <cell r="C31">
            <v>49823.702338383693</v>
          </cell>
          <cell r="D31">
            <v>101309.06409663074</v>
          </cell>
          <cell r="E31">
            <v>107546.49974143412</v>
          </cell>
          <cell r="F31">
            <v>331766.34420037095</v>
          </cell>
          <cell r="G31">
            <v>297483.55329941085</v>
          </cell>
          <cell r="H31">
            <v>77673.707999999999</v>
          </cell>
          <cell r="I31">
            <v>79540.587008899995</v>
          </cell>
          <cell r="J31">
            <v>12.752163587349344</v>
          </cell>
          <cell r="K31">
            <v>6.271502045862837</v>
          </cell>
          <cell r="L31">
            <v>5.9077701670813711</v>
          </cell>
          <cell r="M31">
            <v>1.9150827498124463</v>
          </cell>
          <cell r="N31">
            <v>2.1357819472695105</v>
          </cell>
          <cell r="O31">
            <v>23.412172258524453</v>
          </cell>
          <cell r="P31">
            <v>26.110252865583821</v>
          </cell>
          <cell r="Q31">
            <v>13.226407162213336</v>
          </cell>
          <cell r="R31">
            <v>12.88384570337049</v>
          </cell>
          <cell r="S31">
            <v>1251.8979266096405</v>
          </cell>
        </row>
        <row r="32">
          <cell r="A32">
            <v>2015</v>
          </cell>
          <cell r="B32">
            <v>5584.2874059434362</v>
          </cell>
          <cell r="C32">
            <v>43197.106828940305</v>
          </cell>
          <cell r="D32">
            <v>99562.742487006093</v>
          </cell>
          <cell r="E32">
            <v>105850.70997825109</v>
          </cell>
          <cell r="F32">
            <v>341466.82626022678</v>
          </cell>
          <cell r="G32">
            <v>306445.87163119193</v>
          </cell>
          <cell r="H32">
            <v>77474.071800000005</v>
          </cell>
          <cell r="I32">
            <v>80666.864742149992</v>
          </cell>
          <cell r="J32">
            <v>12.927456989323623</v>
          </cell>
          <cell r="K32">
            <v>5.6088123593745323</v>
          </cell>
          <cell r="L32">
            <v>5.2756258385898658</v>
          </cell>
          <cell r="M32">
            <v>1.6353821151831993</v>
          </cell>
          <cell r="N32">
            <v>1.822275293257706</v>
          </cell>
          <cell r="O32">
            <v>22.688608626642452</v>
          </cell>
          <cell r="P32">
            <v>25.281486543646498</v>
          </cell>
          <cell r="Q32">
            <v>12.489234361773784</v>
          </cell>
          <cell r="R32">
            <v>12.792252181872712</v>
          </cell>
          <cell r="S32">
            <v>1444.5328271660071</v>
          </cell>
        </row>
        <row r="33">
          <cell r="A33">
            <v>2016</v>
          </cell>
          <cell r="B33">
            <v>7188.2915508282194</v>
          </cell>
          <cell r="C33">
            <v>42734.423310755483</v>
          </cell>
          <cell r="D33">
            <v>102876.2196860515</v>
          </cell>
          <cell r="E33">
            <v>108905.17170275506</v>
          </cell>
          <cell r="F33">
            <v>354012.67803716299</v>
          </cell>
          <cell r="G33">
            <v>318627.00396542682</v>
          </cell>
          <cell r="H33">
            <v>74762.920336750001</v>
          </cell>
          <cell r="I33">
            <v>80691.786823140006</v>
          </cell>
          <cell r="J33">
            <v>16.820846039167343</v>
          </cell>
          <cell r="K33">
            <v>6.9873208529287023</v>
          </cell>
          <cell r="L33">
            <v>6.6005052271051801</v>
          </cell>
          <cell r="M33">
            <v>2.0305181132732253</v>
          </cell>
          <cell r="N33">
            <v>2.2560208210124579</v>
          </cell>
          <cell r="O33">
            <v>21.118712683194261</v>
          </cell>
          <cell r="P33">
            <v>23.464087916685894</v>
          </cell>
          <cell r="Q33">
            <v>11.759850646712842</v>
          </cell>
          <cell r="R33">
            <v>11.704237269973053</v>
          </cell>
          <cell r="S33">
            <v>1122.5447138944005</v>
          </cell>
        </row>
        <row r="34">
          <cell r="A34">
            <v>2017</v>
          </cell>
          <cell r="B34">
            <v>7309.2410014015823</v>
          </cell>
          <cell r="C34">
            <v>51814.261868794914</v>
          </cell>
          <cell r="D34">
            <v>117363.2069796008</v>
          </cell>
          <cell r="E34">
            <v>124126.44409724549</v>
          </cell>
          <cell r="F34">
            <v>364718.69900355197</v>
          </cell>
          <cell r="G34">
            <v>328480.73814761324</v>
          </cell>
          <cell r="H34">
            <v>73097.872143674977</v>
          </cell>
          <cell r="I34">
            <v>81569.899864039995</v>
          </cell>
          <cell r="J34">
            <v>14.106619949368737</v>
          </cell>
          <cell r="K34">
            <v>6.227881113262371</v>
          </cell>
          <cell r="L34">
            <v>5.8885445841622905</v>
          </cell>
          <cell r="M34">
            <v>2.0040762980815519</v>
          </cell>
          <cell r="N34">
            <v>2.2251657867734522</v>
          </cell>
          <cell r="O34">
            <v>20.042260608898225</v>
          </cell>
          <cell r="P34">
            <v>22.253320713991496</v>
          </cell>
          <cell r="Q34">
            <v>11.419234970361847</v>
          </cell>
          <cell r="R34">
            <v>10.834085743629647</v>
          </cell>
          <cell r="S34">
            <v>1115.9831759330218</v>
          </cell>
        </row>
        <row r="35">
          <cell r="A35">
            <v>2018</v>
          </cell>
          <cell r="B35">
            <v>8115.7184445951762</v>
          </cell>
          <cell r="C35">
            <v>51976.749434242578</v>
          </cell>
          <cell r="D35">
            <v>123028.30909332186</v>
          </cell>
          <cell r="E35">
            <v>129979.73902315737</v>
          </cell>
          <cell r="F35">
            <v>383816.94028887711</v>
          </cell>
          <cell r="G35">
            <v>346841.89688976313</v>
          </cell>
          <cell r="H35">
            <v>78959.569900000002</v>
          </cell>
          <cell r="I35">
            <v>79193.369769109995</v>
          </cell>
          <cell r="J35">
            <v>15.614132343659982</v>
          </cell>
          <cell r="K35">
            <v>6.5966268287399457</v>
          </cell>
          <cell r="L35">
            <v>6.243833466344527</v>
          </cell>
          <cell r="M35">
            <v>2.1144763538803</v>
          </cell>
          <cell r="N35">
            <v>2.3398898799053094</v>
          </cell>
          <cell r="O35">
            <v>20.57219513046288</v>
          </cell>
          <cell r="P35">
            <v>22.76529179665274</v>
          </cell>
          <cell r="Q35">
            <v>11.44703181940527</v>
          </cell>
          <cell r="R35">
            <v>11.318259948415891</v>
          </cell>
          <cell r="S35">
            <v>975.80233111524956</v>
          </cell>
        </row>
        <row r="36">
          <cell r="A36">
            <v>2019</v>
          </cell>
          <cell r="B36">
            <v>8701.6202944986562</v>
          </cell>
          <cell r="C36">
            <v>53476.930080748469</v>
          </cell>
          <cell r="D36">
            <v>129449.00514575111</v>
          </cell>
          <cell r="E36">
            <v>136888.83701151301</v>
          </cell>
          <cell r="F36">
            <v>414552.29083346255</v>
          </cell>
          <cell r="G36">
            <v>376823.40478981222</v>
          </cell>
          <cell r="H36">
            <v>83617.930600000007</v>
          </cell>
          <cell r="I36">
            <v>87839.536214619991</v>
          </cell>
          <cell r="J36">
            <v>16.2717274184578</v>
          </cell>
          <cell r="K36">
            <v>6.72204493553365</v>
          </cell>
          <cell r="L36">
            <v>6.3567055462431963</v>
          </cell>
          <cell r="M36">
            <v>2.0990404556694018</v>
          </cell>
          <cell r="N36">
            <v>2.3092037765945883</v>
          </cell>
          <cell r="O36">
            <v>20.170659395437209</v>
          </cell>
          <cell r="P36">
            <v>22.190216832906419</v>
          </cell>
          <cell r="Q36">
            <v>11.356579516038858</v>
          </cell>
          <cell r="R36">
            <v>10.833637316867559</v>
          </cell>
          <cell r="S36">
            <v>1009.4618386204918</v>
          </cell>
        </row>
        <row r="37">
          <cell r="A37">
            <v>2020</v>
          </cell>
          <cell r="B37">
            <v>7249.8514527355001</v>
          </cell>
          <cell r="C37">
            <v>48218.532419638854</v>
          </cell>
          <cell r="D37">
            <v>112680.17657112514</v>
          </cell>
          <cell r="E37">
            <v>119744.20463475681</v>
          </cell>
          <cell r="F37">
            <v>389323.91937203304</v>
          </cell>
          <cell r="G37">
            <v>361489.35434976174</v>
          </cell>
          <cell r="H37">
            <v>98488.006200000003</v>
          </cell>
          <cell r="I37">
            <v>110117.43418497998</v>
          </cell>
          <cell r="J37">
            <v>15.035404623353321</v>
          </cell>
          <cell r="K37">
            <v>6.4340078914939429</v>
          </cell>
          <cell r="L37">
            <v>6.0544487099387911</v>
          </cell>
          <cell r="M37">
            <v>1.8621644065510483</v>
          </cell>
          <cell r="N37">
            <v>2.0055504720951896</v>
          </cell>
          <cell r="O37">
            <v>25.297188613239584</v>
          </cell>
          <cell r="P37">
            <v>27.245064070325895</v>
          </cell>
          <cell r="Q37">
            <v>16.077693049783807</v>
          </cell>
          <cell r="R37">
            <v>11.167370992878761</v>
          </cell>
          <cell r="S37">
            <v>1518.8922821781498</v>
          </cell>
        </row>
        <row r="38">
          <cell r="A38">
            <v>2021</v>
          </cell>
          <cell r="B38">
            <v>7313.4719815734879</v>
          </cell>
          <cell r="C38">
            <v>40555.477449639664</v>
          </cell>
          <cell r="D38">
            <v>89993.979154463421</v>
          </cell>
          <cell r="E38">
            <v>95794.371918534205</v>
          </cell>
          <cell r="F38">
            <v>290397.86535708181</v>
          </cell>
          <cell r="G38">
            <v>281084.85766476014</v>
          </cell>
          <cell r="H38">
            <v>105929.19277632536</v>
          </cell>
          <cell r="I38">
            <v>106596.23137635004</v>
          </cell>
          <cell r="J38">
            <v>18.033253314931613</v>
          </cell>
          <cell r="K38">
            <v>8.1266236366999927</v>
          </cell>
          <cell r="L38">
            <v>7.6345528814501105</v>
          </cell>
          <cell r="M38">
            <v>2.5184317290282512</v>
          </cell>
          <cell r="N38">
            <v>2.6018733425676044</v>
          </cell>
          <cell r="O38">
            <v>26.38282055562901</v>
          </cell>
          <cell r="P38">
            <v>27.317338066354342</v>
          </cell>
          <cell r="Q38">
            <v>16.825582814844033</v>
          </cell>
          <cell r="R38">
            <v>10.491755251510311</v>
          </cell>
          <cell r="S38">
            <v>1235.6067634928663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</sheetNames>
    <sheetDataSet>
      <sheetData sheetId="0"/>
      <sheetData sheetId="1">
        <row r="1">
          <cell r="A1" t="str">
            <v>date</v>
          </cell>
          <cell r="B1" t="str">
            <v>totalfdi</v>
          </cell>
        </row>
        <row r="2">
          <cell r="A2">
            <v>43466</v>
          </cell>
          <cell r="B2">
            <v>607.97270806947449</v>
          </cell>
        </row>
        <row r="3">
          <cell r="A3">
            <v>43497</v>
          </cell>
          <cell r="B3">
            <v>745.26906056506459</v>
          </cell>
        </row>
        <row r="4">
          <cell r="A4">
            <v>43525</v>
          </cell>
          <cell r="B4">
            <v>647.06167308698923</v>
          </cell>
        </row>
        <row r="5">
          <cell r="A5">
            <v>43556</v>
          </cell>
          <cell r="B5">
            <v>1010.8963763972411</v>
          </cell>
        </row>
        <row r="6">
          <cell r="A6">
            <v>43586</v>
          </cell>
          <cell r="B6">
            <v>393.23049585445358</v>
          </cell>
        </row>
        <row r="7">
          <cell r="A7">
            <v>43617</v>
          </cell>
          <cell r="B7">
            <v>653.34086816641752</v>
          </cell>
        </row>
        <row r="8">
          <cell r="A8">
            <v>43647</v>
          </cell>
          <cell r="B8">
            <v>608.05309042394697</v>
          </cell>
        </row>
        <row r="9">
          <cell r="A9">
            <v>43678</v>
          </cell>
          <cell r="B9">
            <v>588.14723081594173</v>
          </cell>
        </row>
        <row r="10">
          <cell r="A10">
            <v>43709</v>
          </cell>
          <cell r="B10">
            <v>612.4985610662286</v>
          </cell>
        </row>
        <row r="11">
          <cell r="A11">
            <v>43739</v>
          </cell>
          <cell r="B11">
            <v>764.30073883944942</v>
          </cell>
        </row>
        <row r="12">
          <cell r="A12">
            <v>43770</v>
          </cell>
          <cell r="B12">
            <v>678.57019678089625</v>
          </cell>
        </row>
        <row r="13">
          <cell r="A13">
            <v>43800</v>
          </cell>
          <cell r="B13">
            <v>1362.0248735907826</v>
          </cell>
        </row>
        <row r="14">
          <cell r="A14">
            <v>43831</v>
          </cell>
          <cell r="B14">
            <v>680.04644671026517</v>
          </cell>
        </row>
        <row r="15">
          <cell r="A15">
            <v>43862</v>
          </cell>
          <cell r="B15">
            <v>621.21983363242043</v>
          </cell>
        </row>
        <row r="16">
          <cell r="A16">
            <v>43891</v>
          </cell>
          <cell r="B16">
            <v>341.90674344759196</v>
          </cell>
        </row>
        <row r="17">
          <cell r="A17">
            <v>43922</v>
          </cell>
          <cell r="B17">
            <v>319.69861164523286</v>
          </cell>
        </row>
        <row r="18">
          <cell r="A18">
            <v>43952</v>
          </cell>
          <cell r="B18">
            <v>572.38866996859792</v>
          </cell>
        </row>
        <row r="19">
          <cell r="A19">
            <v>43983</v>
          </cell>
          <cell r="B19">
            <v>519.26375439835783</v>
          </cell>
        </row>
        <row r="20">
          <cell r="A20">
            <v>44013</v>
          </cell>
          <cell r="B20">
            <v>830.78116974914428</v>
          </cell>
        </row>
        <row r="21">
          <cell r="A21">
            <v>44044</v>
          </cell>
          <cell r="B21">
            <v>677.19249666604924</v>
          </cell>
        </row>
        <row r="22">
          <cell r="A22">
            <v>44075</v>
          </cell>
          <cell r="B22">
            <v>505.87875347709047</v>
          </cell>
        </row>
        <row r="23">
          <cell r="A23">
            <v>44105</v>
          </cell>
          <cell r="B23">
            <v>429.89523462090153</v>
          </cell>
        </row>
        <row r="24">
          <cell r="A24">
            <v>44136</v>
          </cell>
          <cell r="B24">
            <v>558.8060610588077</v>
          </cell>
        </row>
        <row r="25">
          <cell r="A25">
            <v>44166</v>
          </cell>
          <cell r="B25">
            <v>528.51909116901925</v>
          </cell>
        </row>
        <row r="26">
          <cell r="A26">
            <v>44197</v>
          </cell>
          <cell r="B26">
            <v>982.06912254039889</v>
          </cell>
        </row>
        <row r="27">
          <cell r="A27">
            <v>44228</v>
          </cell>
          <cell r="B27">
            <v>617.94455970293814</v>
          </cell>
        </row>
        <row r="28">
          <cell r="A28">
            <v>44256</v>
          </cell>
          <cell r="B28">
            <v>808.87899165730232</v>
          </cell>
        </row>
        <row r="29">
          <cell r="A29">
            <v>44287</v>
          </cell>
          <cell r="B29">
            <v>659.47763096190556</v>
          </cell>
        </row>
        <row r="30">
          <cell r="A30">
            <v>44317</v>
          </cell>
          <cell r="B30">
            <v>447.91598232733963</v>
          </cell>
        </row>
        <row r="31">
          <cell r="A31">
            <v>44348</v>
          </cell>
          <cell r="B31">
            <v>965.15638306780193</v>
          </cell>
        </row>
        <row r="32">
          <cell r="A32">
            <v>44378</v>
          </cell>
          <cell r="B32">
            <v>1280.6770187931982</v>
          </cell>
        </row>
        <row r="33">
          <cell r="A33">
            <v>44409</v>
          </cell>
          <cell r="B33">
            <v>866.07195119815276</v>
          </cell>
        </row>
        <row r="34">
          <cell r="A34">
            <v>44440</v>
          </cell>
          <cell r="B34">
            <v>659.55121534909972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CA86-8608-D049-BDEB-60E486D6AEA3}">
  <dimension ref="A1:CD44"/>
  <sheetViews>
    <sheetView tabSelected="1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baseColWidth="10" defaultRowHeight="14" x14ac:dyDescent="0.2"/>
  <sheetData>
    <row r="1" spans="1:82" ht="150" x14ac:dyDescent="0.2">
      <c r="A1" t="s">
        <v>1</v>
      </c>
      <c r="B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69</v>
      </c>
      <c r="BR1" s="2" t="s">
        <v>70</v>
      </c>
      <c r="BS1" s="2" t="s">
        <v>68</v>
      </c>
      <c r="BT1" s="3" t="s">
        <v>71</v>
      </c>
      <c r="BU1" s="3" t="s">
        <v>72</v>
      </c>
      <c r="BV1" s="3" t="s">
        <v>73</v>
      </c>
      <c r="BW1" s="3" t="s">
        <v>74</v>
      </c>
      <c r="BX1" s="5" t="s">
        <v>75</v>
      </c>
      <c r="BY1" s="5" t="s">
        <v>76</v>
      </c>
      <c r="BZ1" s="2" t="s">
        <v>77</v>
      </c>
      <c r="CA1" s="6" t="s">
        <v>78</v>
      </c>
      <c r="CB1" s="6" t="s">
        <v>79</v>
      </c>
      <c r="CC1" s="7" t="s">
        <v>80</v>
      </c>
      <c r="CD1" s="7" t="s">
        <v>81</v>
      </c>
    </row>
    <row r="2" spans="1:82" x14ac:dyDescent="0.2">
      <c r="A2">
        <v>1980</v>
      </c>
      <c r="B2" s="1">
        <v>29221</v>
      </c>
      <c r="C2" t="str">
        <f>IFERROR(INDEX([1]annual!$B$1:$B$65536,MATCH($A2,[1]annual!$A$1:$A$65536,0)),"")</f>
        <v/>
      </c>
      <c r="D2" t="str">
        <f>IFERROR(INDEX([1]annual!$C$1:$C$65536,MATCH($A2,[1]annual!$A$1:$A$65536,0)),"")</f>
        <v/>
      </c>
      <c r="E2" t="str">
        <f>IFERROR(INDEX([1]annual!$D$1:$D$65536,MATCH($A2,[1]annual!$A$1:$A$65536,0)),"")</f>
        <v/>
      </c>
      <c r="F2" t="str">
        <f>IFERROR(INDEX([1]annual!$E$1:$E$65536,MATCH($A2,[1]annual!$A$1:$A$65536,0)),"")</f>
        <v/>
      </c>
      <c r="G2" t="str">
        <f>IFERROR(INDEX([1]annual!$F$1:$F$65536,MATCH($A2,[1]annual!$A$1:$A$65536,0)),"")</f>
        <v/>
      </c>
      <c r="H2" t="str">
        <f>IFERROR(INDEX([1]annual!$G$1:$G$65536,MATCH($A2,[1]annual!$A$1:$A$65536,0)),"")</f>
        <v/>
      </c>
      <c r="I2" t="str">
        <f>IFERROR(INDEX([1]annual!$H$1:$H$65536,MATCH($A2,[1]annual!$A$1:$A$65536,0)),"")</f>
        <v/>
      </c>
      <c r="J2" t="str">
        <f>IFERROR(INDEX([2]annual!$B$1:$B$65536,MATCH($A2,[2]annual!$A$1:$A$65536,0)),"")</f>
        <v/>
      </c>
      <c r="K2" t="str">
        <f>IFERROR(INDEX([2]annual!$C$1:$C$65536,MATCH($A2,[2]annual!$A$1:$A$65536,0)),"")</f>
        <v/>
      </c>
      <c r="L2" t="str">
        <f>IFERROR(INDEX([2]annual!$D$1:$D$65536,MATCH($A2,[2]annual!$A$1:$A$65536,0)),"")</f>
        <v/>
      </c>
      <c r="M2" t="str">
        <f>IFERROR(INDEX([2]annual!$E$1:$E$65536,MATCH($A2,[2]annual!$A$1:$A$65536,0)),"")</f>
        <v/>
      </c>
      <c r="N2" t="str">
        <f>IFERROR(INDEX([2]annual!$F$1:$F$65536,MATCH($A2,[2]annual!$A$1:$A$65536,0)),"")</f>
        <v/>
      </c>
      <c r="O2" t="str">
        <f>IFERROR(INDEX([2]annual!$G$1:$G$65536,MATCH($A2,[2]annual!$A$1:$A$65536,0)),"")</f>
        <v/>
      </c>
      <c r="P2" t="str">
        <f>IFERROR(INDEX([2]annual!$H$1:$H$65536,MATCH($A2,[2]annual!$A$1:$A$65536,0)),"")</f>
        <v/>
      </c>
      <c r="Q2">
        <f>IFERROR(INDEX([3]annual!$B$1:$B$65536,MATCH($A2,[3]annual!$A$1:$A$65536,0)),"")</f>
        <v>60979.433138412802</v>
      </c>
      <c r="R2">
        <f>IFERROR(INDEX([3]annual!$C$1:$C$65536,MATCH($A2,[3]annual!$A$1:$A$65536,0)),"")</f>
        <v>118199.501280086</v>
      </c>
      <c r="S2">
        <f>IFERROR(INDEX([3]annual!$D$1:$D$65536,MATCH($A2,[3]annual!$A$1:$A$65536,0)),"")</f>
        <v>97602.956428478705</v>
      </c>
      <c r="T2">
        <f>IFERROR(INDEX([3]annual!$E$1:$E$65536,MATCH($A2,[3]annual!$A$1:$A$65536,0)),"")</f>
        <v>276781.89084697748</v>
      </c>
      <c r="U2">
        <f>IFERROR(INDEX([4]annual!$B$1:$B$65536,MATCH($A2,[4]annual!$A$1:$A$65536,0)),"")</f>
        <v>796876.75770361861</v>
      </c>
      <c r="V2">
        <f>IFERROR(INDEX([4]annual!$C$1:$C$65536,MATCH($A2,[4]annual!$A$1:$A$65536,0)),"")</f>
        <v>1689782.718580808</v>
      </c>
      <c r="W2">
        <f>IFERROR(INDEX([4]annual!$D$1:$D$65536,MATCH($A2,[4]annual!$A$1:$A$65536,0)),"")</f>
        <v>1902562.3018502078</v>
      </c>
      <c r="X2">
        <f>IFERROR(INDEX([4]annual!$E$1:$E$65536,MATCH($A2,[4]annual!$A$1:$A$65536,0)),"")</f>
        <v>4389221.7781346347</v>
      </c>
      <c r="Y2" t="str">
        <f>IFERROR(INDEX([5]quarterly!B$1:B$65536,MATCH($A2,[5]annual!$A$1:$A$65536,0)),"")</f>
        <v>-</v>
      </c>
      <c r="Z2" t="str">
        <f>IFERROR(INDEX([5]quarterly!C$1:C$65536,MATCH($A2,[5]annual!$A$1:$A$65536,0)),"")</f>
        <v>-</v>
      </c>
      <c r="AA2" t="str">
        <f>IFERROR(INDEX([5]quarterly!D$1:D$65536,MATCH($A2,[5]annual!$A$1:$A$65536,0)),"")</f>
        <v>-</v>
      </c>
      <c r="AB2">
        <f>IFERROR(INDEX([6]quarterly!B$1:B$65536,MATCH($A2,[6]annual!$A$1:$A$65536,0)),"")</f>
        <v>-707</v>
      </c>
      <c r="AC2">
        <f>IFERROR(INDEX([6]quarterly!C$1:C$65536,MATCH($A2,[6]annual!$A$1:$A$65536,0)),"")</f>
        <v>-1314</v>
      </c>
      <c r="AD2">
        <f>IFERROR(INDEX([7]annual!B$1:B$65536,MATCH($A2,[7]annual!$A$1:$A$65536,0)),"")</f>
        <v>6.7332820906994604</v>
      </c>
      <c r="AE2" t="str">
        <f>IFERROR(INDEX([7]annual!C$1:C$65536,MATCH($A2,[7]annual!$A$1:$A$65536,0)),"")</f>
        <v/>
      </c>
      <c r="AF2" t="str">
        <f>IFERROR(INDEX([7]annual!D$1:D$65536,MATCH($A2,[7]annual!$A$1:$A$65536,0)),"")</f>
        <v/>
      </c>
      <c r="AG2" t="str">
        <f>IFERROR(INDEX([7]annual!E$1:E$65536,MATCH($A2,[7]annual!$A$1:$A$65536,0)),"")</f>
        <v/>
      </c>
      <c r="AH2" t="str">
        <f>IFERROR(INDEX([7]annual!F$1:F$65536,MATCH($A2,[7]annual!$A$1:$A$65536,0)),"")</f>
        <v/>
      </c>
      <c r="AI2" t="str">
        <f>IFERROR(INDEX([7]annual!G$1:G$65536,MATCH($A2,[7]annual!$A$1:$A$65536,0)),"")</f>
        <v/>
      </c>
      <c r="AJ2" t="str">
        <f>IFERROR(INDEX([7]annual!H$1:H$65536,MATCH($A2,[7]annual!$A$1:$A$65536,0)),"")</f>
        <v/>
      </c>
      <c r="AK2" t="str">
        <f>IFERROR(INDEX([7]annual!I$1:I$65536,MATCH($A2,[7]annual!$A$1:$A$65536,0)),"")</f>
        <v/>
      </c>
      <c r="AL2" t="str">
        <f>IFERROR(INDEX([7]annual!J$1:J$65536,MATCH($A2,[7]annual!$A$1:$A$65536,0)),"")</f>
        <v/>
      </c>
      <c r="AM2" t="str">
        <f>IFERROR(INDEX([7]annual!K$1:K$65536,MATCH($A2,[7]annual!$A$1:$A$65536,0)),"")</f>
        <v/>
      </c>
      <c r="AN2" t="str">
        <f>IFERROR(INDEX([7]annual!L$1:L$65536,MATCH($A2,[7]annual!$A$1:$A$65536,0)),"")</f>
        <v/>
      </c>
      <c r="AO2" t="str">
        <f>IFERROR(INDEX([7]annual!M$1:M$65536,MATCH($A2,[7]annual!$A$1:$A$65536,0)),"")</f>
        <v/>
      </c>
      <c r="AP2">
        <f>IFERROR(INDEX([7]annual!N$1:N$65536,MATCH($A2,[7]annual!$A$1:$A$65536,0)),"")</f>
        <v>17.426273458444999</v>
      </c>
      <c r="AQ2">
        <f>IFERROR(INDEX([7]annual!O$1:O$65536,MATCH($A2,[7]annual!$A$1:$A$65536,0)),"")</f>
        <v>0</v>
      </c>
      <c r="AR2">
        <f>IFERROR(INDEX([7]annual!P$1:P$65536,MATCH($A2,[7]annual!$A$1:$A$65536,0)),"")</f>
        <v>0</v>
      </c>
      <c r="AS2">
        <f>IFERROR(INDEX([7]annual!Q$1:Q$65536,MATCH($A2,[7]annual!$A$1:$A$65536,0)),"")</f>
        <v>0</v>
      </c>
      <c r="AT2">
        <f>IFERROR(INDEX([7]annual!R$1:R$65536,MATCH($A2,[7]annual!$A$1:$A$65536,0)),"")</f>
        <v>0</v>
      </c>
      <c r="AU2">
        <f>IFERROR(INDEX([7]annual!S$1:S$65536,MATCH($A2,[7]annual!$A$1:$A$65536,0)),"")</f>
        <v>0</v>
      </c>
      <c r="AV2">
        <f>IFERROR(INDEX([7]annual!T$1:T$65536,MATCH($A2,[7]annual!$A$1:$A$65536,0)),"")</f>
        <v>0</v>
      </c>
      <c r="AW2">
        <f>IFERROR(INDEX([7]annual!U$1:U$65536,MATCH($A2,[7]annual!$A$1:$A$65536,0)),"")</f>
        <v>0</v>
      </c>
      <c r="AX2">
        <f>IFERROR(INDEX([7]annual!V$1:V$65536,MATCH($A2,[7]annual!$A$1:$A$65536,0)),"")</f>
        <v>0</v>
      </c>
      <c r="AY2">
        <f>IFERROR(INDEX([7]annual!W$1:W$65536,MATCH($A2,[7]annual!$A$1:$A$65536,0)),"")</f>
        <v>0</v>
      </c>
      <c r="AZ2">
        <f>IFERROR(INDEX([7]annual!X$1:X$65536,MATCH($A2,[7]annual!$A$1:$A$65536,0)),"")</f>
        <v>0</v>
      </c>
      <c r="BA2">
        <f>IFERROR(INDEX([7]annual!Y$1:Y$65536,MATCH($A2,[7]annual!$A$1:$A$65536,0)),"")</f>
        <v>0</v>
      </c>
      <c r="BB2" t="str">
        <f>IFERROR(INDEX([8]annual!B$1:B$65536,MATCH($A2,[8]annual!$A$1:$A$65536,0)),"")</f>
        <v/>
      </c>
      <c r="BC2" t="str">
        <f>IFERROR(INDEX([8]annual!C$1:C$65536,MATCH($A2,[8]annual!$A$1:$A$65536,0)),"")</f>
        <v/>
      </c>
      <c r="BD2" t="str">
        <f>IFERROR(INDEX([8]annual!D$1:D$65536,MATCH($A2,[8]annual!$A$1:$A$65536,0)),"")</f>
        <v/>
      </c>
      <c r="BE2" t="str">
        <f>IFERROR(INDEX([8]annual!E$1:E$65536,MATCH($A2,[8]annual!$A$1:$A$65536,0)),"")</f>
        <v/>
      </c>
      <c r="BF2" t="str">
        <f>IFERROR(INDEX([8]annual!F$1:F$65536,MATCH($A2,[8]annual!$A$1:$A$65536,0)),"")</f>
        <v/>
      </c>
      <c r="BG2" t="str">
        <f>IFERROR(INDEX([8]annual!G$1:G$65536,MATCH($A2,[8]annual!$A$1:$A$65536,0)),"")</f>
        <v/>
      </c>
      <c r="BH2" t="str">
        <f>IFERROR(INDEX([8]annual!H$1:H$65536,MATCH($A2,[8]annual!$A$1:$A$65536,0)),"")</f>
        <v/>
      </c>
      <c r="BI2" t="str">
        <f>IFERROR(INDEX([8]annual!I$1:I$65536,MATCH($A2,[8]annual!$A$1:$A$65536,0)),"")</f>
        <v/>
      </c>
      <c r="BJ2" t="str">
        <f>IFERROR(INDEX([8]annual!J$1:J$65536,MATCH($A2,[8]annual!$A$1:$A$65536,0)),"")</f>
        <v/>
      </c>
      <c r="BK2" t="str">
        <f>IFERROR(INDEX([8]annual!K$1:K$65536,MATCH($A2,[8]annual!$A$1:$A$65536,0)),"")</f>
        <v/>
      </c>
      <c r="BL2" t="str">
        <f>IFERROR(INDEX([8]annual!L$1:L$65536,MATCH($A2,[8]annual!$A$1:$A$65536,0)),"")</f>
        <v/>
      </c>
      <c r="BM2" t="str">
        <f>IFERROR(INDEX([8]annual!M$1:M$65536,MATCH($A2,[8]annual!$A$1:$A$65536,0)),"")</f>
        <v/>
      </c>
      <c r="BN2" t="str">
        <f>IFERROR(INDEX([8]annual!N$1:N$65536,MATCH($A2,[8]annual!$A$1:$A$65536,0)),"")</f>
        <v/>
      </c>
      <c r="BO2" t="str">
        <f>IFERROR(INDEX([8]annual!O$1:O$65536,MATCH($A2,[8]annual!$A$1:$A$65536,0)),"")</f>
        <v/>
      </c>
      <c r="BP2" t="str">
        <f>IFERROR(INDEX([8]annual!P$1:P$65536,MATCH($A2,[8]annual!$A$1:$A$65536,0)),"")</f>
        <v/>
      </c>
      <c r="BQ2" t="str">
        <f>IFERROR(INDEX([8]annual!Q$1:Q$65536,MATCH($A2,[8]annual!$A$1:$A$65536,0)),"")</f>
        <v/>
      </c>
      <c r="BR2" t="str">
        <f>IFERROR(INDEX([8]annual!R$1:R$65536,MATCH($A2,[8]annual!$A$1:$A$65536,0)),"")</f>
        <v/>
      </c>
      <c r="BS2" t="str">
        <f>IFERROR(INDEX([8]annual!S$1:S$65536,MATCH($A2,[8]annual!$A$1:$A$65536,0)),"")</f>
        <v/>
      </c>
      <c r="BT2" t="str">
        <f>IFERROR(INDEX([9]monthly!B$1:B$65536,MATCH($A2,[9]monthly!$A$1:$A$65536,0)),"")</f>
        <v/>
      </c>
      <c r="BU2" t="str">
        <f>IFERROR(INDEX([10]annual!C$1:C$65536,MATCH($A2,[10]annual!$A$1:$A$65536,0)),"")</f>
        <v/>
      </c>
      <c r="BV2" t="str">
        <f>IFERROR(INDEX([10]annual!D$1:D$65536,MATCH($A2,[10]annual!$A$1:$A$65536,0)),"")</f>
        <v/>
      </c>
      <c r="BW2" t="str">
        <f>IFERROR(INDEX([10]annual!E$1:E$65536,MATCH($A2,[10]annual!$A$1:$A$65536,0)),"")</f>
        <v/>
      </c>
      <c r="BX2" t="str">
        <f>IFERROR(INDEX([10]annual!F$1:F$65536,MATCH($A2,[10]annual!$A$1:$A$65536,0)),"")</f>
        <v/>
      </c>
      <c r="BY2" t="str">
        <f>IFERROR(INDEX([10]annual!G$1:G$65536,MATCH($A2,[10]annual!$A$1:$A$65536,0)),"")</f>
        <v/>
      </c>
      <c r="BZ2" t="str">
        <f>IFERROR(INDEX([11]monthly!$B$1:$B$65536,MATCH($A2,[11]annual!$A$1:$A$65536,0)),"")</f>
        <v/>
      </c>
      <c r="CA2">
        <f>IFERROR(INDEX([12]annual!B$1:B$65536,MATCH($A2,[12]annual!$A$1:$A$65536,0)),"")</f>
        <v>7.5114207664046502</v>
      </c>
      <c r="CB2">
        <f>IFERROR(INDEX([12]annual!C$1:C$65536,MATCH($A2,[12]annual!$A$1:$A$65536,0)),"")</f>
        <v>7.6</v>
      </c>
      <c r="CC2" t="str">
        <f>IFERROR(INDEX([13]annual!$B:$B,MATCH($A2,[13]annual!$A:$A,0)),"")</f>
        <v/>
      </c>
      <c r="CD2" t="str">
        <f>IFERROR(INDEX([13]annual!$C:$C,MATCH($A2,[13]annual!$A:$A,0)),"")</f>
        <v/>
      </c>
    </row>
    <row r="3" spans="1:82" x14ac:dyDescent="0.2">
      <c r="A3">
        <v>1981</v>
      </c>
      <c r="B3" s="1">
        <v>29587</v>
      </c>
      <c r="C3">
        <f>IFERROR(INDEX([1]annual!$B$1:$B$65536,MATCH($A3,[1]annual!$A$1:$A$65536,0)),"")</f>
        <v>195682.30637000001</v>
      </c>
      <c r="D3">
        <f>IFERROR(INDEX([1]annual!$C$1:$C$65536,MATCH($A3,[1]annual!$A$1:$A$65536,0)),"")</f>
        <v>26529.831099999999</v>
      </c>
      <c r="E3">
        <f>IFERROR(INDEX([1]annual!$D$1:$D$65536,MATCH($A3,[1]annual!$A$1:$A$65536,0)),"")</f>
        <v>84465.344419999907</v>
      </c>
      <c r="F3">
        <f>IFERROR(INDEX([1]annual!$E$1:$E$65536,MATCH($A3,[1]annual!$A$1:$A$65536,0)),"")</f>
        <v>51690.242409999999</v>
      </c>
      <c r="G3">
        <f>IFERROR(INDEX([1]annual!$F$1:$F$65536,MATCH($A3,[1]annual!$A$1:$A$65536,0)),"")</f>
        <v>61151.918599999997</v>
      </c>
      <c r="H3">
        <f>IFERROR(INDEX([1]annual!$G$1:$G$65536,MATCH($A3,[1]annual!$A$1:$A$65536,0)),"")</f>
        <v>22715.191589999886</v>
      </c>
      <c r="I3">
        <f>IFERROR(INDEX([1]annual!$H$1:$H$65536,MATCH($A3,[1]annual!$A$1:$A$65536,0)),"")</f>
        <v>319930.99728999974</v>
      </c>
      <c r="J3">
        <f>IFERROR(INDEX([2]annual!$B$1:$B$65536,MATCH($A3,[2]annual!$A$1:$A$65536,0)),"")</f>
        <v>195682.30637000001</v>
      </c>
      <c r="K3">
        <f>IFERROR(INDEX([2]annual!$C$1:$C$65536,MATCH($A3,[2]annual!$A$1:$A$65536,0)),"")</f>
        <v>26529.831099999999</v>
      </c>
      <c r="L3">
        <f>IFERROR(INDEX([2]annual!$D$1:$D$65536,MATCH($A3,[2]annual!$A$1:$A$65536,0)),"")</f>
        <v>84465.344419999907</v>
      </c>
      <c r="M3">
        <f>IFERROR(INDEX([2]annual!$E$1:$E$65536,MATCH($A3,[2]annual!$A$1:$A$65536,0)),"")</f>
        <v>51690.242409999999</v>
      </c>
      <c r="N3">
        <f>IFERROR(INDEX([2]annual!$F$1:$F$65536,MATCH($A3,[2]annual!$A$1:$A$65536,0)),"")</f>
        <v>61151.918599999997</v>
      </c>
      <c r="O3">
        <f>IFERROR(INDEX([2]annual!$G$1:$G$65536,MATCH($A3,[2]annual!$A$1:$A$65536,0)),"")</f>
        <v>22715.191589999886</v>
      </c>
      <c r="P3">
        <f>IFERROR(INDEX([2]annual!$H$1:$H$65536,MATCH($A3,[2]annual!$A$1:$A$65536,0)),"")</f>
        <v>319930.99728999974</v>
      </c>
      <c r="Q3">
        <f>IFERROR(INDEX([3]annual!$B$1:$B$65536,MATCH($A3,[3]annual!$A$1:$A$65536,0)),"")</f>
        <v>69770.750826290707</v>
      </c>
      <c r="R3">
        <f>IFERROR(INDEX([3]annual!$C$1:$C$65536,MATCH($A3,[3]annual!$A$1:$A$65536,0)),"")</f>
        <v>137932.52484878301</v>
      </c>
      <c r="S3">
        <f>IFERROR(INDEX([3]annual!$D$1:$D$65536,MATCH($A3,[3]annual!$A$1:$A$65536,0)),"")</f>
        <v>112227.72160852001</v>
      </c>
      <c r="T3">
        <f>IFERROR(INDEX([3]annual!$E$1:$E$65536,MATCH($A3,[3]annual!$A$1:$A$65536,0)),"")</f>
        <v>319930.99728359375</v>
      </c>
      <c r="U3">
        <f>IFERROR(INDEX([4]annual!$B$1:$B$65536,MATCH($A3,[4]annual!$A$1:$A$65536,0)),"")</f>
        <v>826444.04133491998</v>
      </c>
      <c r="V3">
        <f>IFERROR(INDEX([4]annual!$C$1:$C$65536,MATCH($A3,[4]annual!$A$1:$A$65536,0)),"")</f>
        <v>1771436.1039904493</v>
      </c>
      <c r="W3">
        <f>IFERROR(INDEX([4]annual!$D$1:$D$65536,MATCH($A3,[4]annual!$A$1:$A$65536,0)),"")</f>
        <v>1941549.9639740598</v>
      </c>
      <c r="X3">
        <f>IFERROR(INDEX([4]annual!$E$1:$E$65536,MATCH($A3,[4]annual!$A$1:$A$65536,0)),"")</f>
        <v>4539430.1092994288</v>
      </c>
      <c r="Y3">
        <f>IFERROR(INDEX([5]quarterly!B$1:B$65536,MATCH($A3,[5]annual!$A$1:$A$65536,0)),"")</f>
        <v>60.9</v>
      </c>
      <c r="Z3">
        <f>IFERROR(INDEX([5]quarterly!C$1:C$65536,MATCH($A3,[5]annual!$A$1:$A$65536,0)),"")</f>
        <v>92.2</v>
      </c>
      <c r="AA3">
        <f>IFERROR(INDEX([5]quarterly!D$1:D$65536,MATCH($A3,[5]annual!$A$1:$A$65536,0)),"")</f>
        <v>7.8</v>
      </c>
      <c r="AB3">
        <f>IFERROR(INDEX([6]quarterly!B$1:B$65536,MATCH($A3,[6]annual!$A$1:$A$65536,0)),"")</f>
        <v>1112</v>
      </c>
      <c r="AC3">
        <f>IFERROR(INDEX([6]quarterly!C$1:C$65536,MATCH($A3,[6]annual!$A$1:$A$65536,0)),"")</f>
        <v>-202</v>
      </c>
      <c r="AD3">
        <f>IFERROR(INDEX([7]annual!B$1:B$65536,MATCH($A3,[7]annual!$A$1:$A$65536,0)),"")</f>
        <v>7.4558032282859301</v>
      </c>
      <c r="AE3" t="str">
        <f>IFERROR(INDEX([7]annual!C$1:C$65536,MATCH($A3,[7]annual!$A$1:$A$65536,0)),"")</f>
        <v/>
      </c>
      <c r="AF3" t="str">
        <f>IFERROR(INDEX([7]annual!D$1:D$65536,MATCH($A3,[7]annual!$A$1:$A$65536,0)),"")</f>
        <v/>
      </c>
      <c r="AG3" t="str">
        <f>IFERROR(INDEX([7]annual!E$1:E$65536,MATCH($A3,[7]annual!$A$1:$A$65536,0)),"")</f>
        <v/>
      </c>
      <c r="AH3" t="str">
        <f>IFERROR(INDEX([7]annual!F$1:F$65536,MATCH($A3,[7]annual!$A$1:$A$65536,0)),"")</f>
        <v/>
      </c>
      <c r="AI3" t="str">
        <f>IFERROR(INDEX([7]annual!G$1:G$65536,MATCH($A3,[7]annual!$A$1:$A$65536,0)),"")</f>
        <v/>
      </c>
      <c r="AJ3" t="str">
        <f>IFERROR(INDEX([7]annual!H$1:H$65536,MATCH($A3,[7]annual!$A$1:$A$65536,0)),"")</f>
        <v/>
      </c>
      <c r="AK3" t="str">
        <f>IFERROR(INDEX([7]annual!I$1:I$65536,MATCH($A3,[7]annual!$A$1:$A$65536,0)),"")</f>
        <v/>
      </c>
      <c r="AL3" t="str">
        <f>IFERROR(INDEX([7]annual!J$1:J$65536,MATCH($A3,[7]annual!$A$1:$A$65536,0)),"")</f>
        <v/>
      </c>
      <c r="AM3" t="str">
        <f>IFERROR(INDEX([7]annual!K$1:K$65536,MATCH($A3,[7]annual!$A$1:$A$65536,0)),"")</f>
        <v/>
      </c>
      <c r="AN3" t="str">
        <f>IFERROR(INDEX([7]annual!L$1:L$65536,MATCH($A3,[7]annual!$A$1:$A$65536,0)),"")</f>
        <v/>
      </c>
      <c r="AO3" t="str">
        <f>IFERROR(INDEX([7]annual!M$1:M$65536,MATCH($A3,[7]annual!$A$1:$A$65536,0)),"")</f>
        <v/>
      </c>
      <c r="AP3">
        <f>IFERROR(INDEX([7]annual!N$1:N$65536,MATCH($A3,[7]annual!$A$1:$A$65536,0)),"")</f>
        <v>10.730593607305901</v>
      </c>
      <c r="AQ3">
        <f>IFERROR(INDEX([7]annual!O$1:O$65536,MATCH($A3,[7]annual!$A$1:$A$65536,0)),"")</f>
        <v>0</v>
      </c>
      <c r="AR3">
        <f>IFERROR(INDEX([7]annual!P$1:P$65536,MATCH($A3,[7]annual!$A$1:$A$65536,0)),"")</f>
        <v>0</v>
      </c>
      <c r="AS3">
        <f>IFERROR(INDEX([7]annual!Q$1:Q$65536,MATCH($A3,[7]annual!$A$1:$A$65536,0)),"")</f>
        <v>0</v>
      </c>
      <c r="AT3">
        <f>IFERROR(INDEX([7]annual!R$1:R$65536,MATCH($A3,[7]annual!$A$1:$A$65536,0)),"")</f>
        <v>0</v>
      </c>
      <c r="AU3">
        <f>IFERROR(INDEX([7]annual!S$1:S$65536,MATCH($A3,[7]annual!$A$1:$A$65536,0)),"")</f>
        <v>0</v>
      </c>
      <c r="AV3">
        <f>IFERROR(INDEX([7]annual!T$1:T$65536,MATCH($A3,[7]annual!$A$1:$A$65536,0)),"")</f>
        <v>0</v>
      </c>
      <c r="AW3">
        <f>IFERROR(INDEX([7]annual!U$1:U$65536,MATCH($A3,[7]annual!$A$1:$A$65536,0)),"")</f>
        <v>0</v>
      </c>
      <c r="AX3">
        <f>IFERROR(INDEX([7]annual!V$1:V$65536,MATCH($A3,[7]annual!$A$1:$A$65536,0)),"")</f>
        <v>0</v>
      </c>
      <c r="AY3">
        <f>IFERROR(INDEX([7]annual!W$1:W$65536,MATCH($A3,[7]annual!$A$1:$A$65536,0)),"")</f>
        <v>0</v>
      </c>
      <c r="AZ3">
        <f>IFERROR(INDEX([7]annual!X$1:X$65536,MATCH($A3,[7]annual!$A$1:$A$65536,0)),"")</f>
        <v>0</v>
      </c>
      <c r="BA3">
        <f>IFERROR(INDEX([7]annual!Y$1:Y$65536,MATCH($A3,[7]annual!$A$1:$A$65536,0)),"")</f>
        <v>0</v>
      </c>
      <c r="BB3" t="str">
        <f>IFERROR(INDEX([8]annual!B$1:B$65536,MATCH($A3,[8]annual!$A$1:$A$65536,0)),"")</f>
        <v/>
      </c>
      <c r="BC3" t="str">
        <f>IFERROR(INDEX([8]annual!C$1:C$65536,MATCH($A3,[8]annual!$A$1:$A$65536,0)),"")</f>
        <v/>
      </c>
      <c r="BD3" t="str">
        <f>IFERROR(INDEX([8]annual!D$1:D$65536,MATCH($A3,[8]annual!$A$1:$A$65536,0)),"")</f>
        <v/>
      </c>
      <c r="BE3" t="str">
        <f>IFERROR(INDEX([8]annual!E$1:E$65536,MATCH($A3,[8]annual!$A$1:$A$65536,0)),"")</f>
        <v/>
      </c>
      <c r="BF3" t="str">
        <f>IFERROR(INDEX([8]annual!F$1:F$65536,MATCH($A3,[8]annual!$A$1:$A$65536,0)),"")</f>
        <v/>
      </c>
      <c r="BG3" t="str">
        <f>IFERROR(INDEX([8]annual!G$1:G$65536,MATCH($A3,[8]annual!$A$1:$A$65536,0)),"")</f>
        <v/>
      </c>
      <c r="BH3" t="str">
        <f>IFERROR(INDEX([8]annual!H$1:H$65536,MATCH($A3,[8]annual!$A$1:$A$65536,0)),"")</f>
        <v/>
      </c>
      <c r="BI3" t="str">
        <f>IFERROR(INDEX([8]annual!I$1:I$65536,MATCH($A3,[8]annual!$A$1:$A$65536,0)),"")</f>
        <v/>
      </c>
      <c r="BJ3" t="str">
        <f>IFERROR(INDEX([8]annual!J$1:J$65536,MATCH($A3,[8]annual!$A$1:$A$65536,0)),"")</f>
        <v/>
      </c>
      <c r="BK3" t="str">
        <f>IFERROR(INDEX([8]annual!K$1:K$65536,MATCH($A3,[8]annual!$A$1:$A$65536,0)),"")</f>
        <v/>
      </c>
      <c r="BL3" t="str">
        <f>IFERROR(INDEX([8]annual!L$1:L$65536,MATCH($A3,[8]annual!$A$1:$A$65536,0)),"")</f>
        <v/>
      </c>
      <c r="BM3" t="str">
        <f>IFERROR(INDEX([8]annual!M$1:M$65536,MATCH($A3,[8]annual!$A$1:$A$65536,0)),"")</f>
        <v/>
      </c>
      <c r="BN3" t="str">
        <f>IFERROR(INDEX([8]annual!N$1:N$65536,MATCH($A3,[8]annual!$A$1:$A$65536,0)),"")</f>
        <v/>
      </c>
      <c r="BO3" t="str">
        <f>IFERROR(INDEX([8]annual!O$1:O$65536,MATCH($A3,[8]annual!$A$1:$A$65536,0)),"")</f>
        <v/>
      </c>
      <c r="BP3" t="str">
        <f>IFERROR(INDEX([8]annual!P$1:P$65536,MATCH($A3,[8]annual!$A$1:$A$65536,0)),"")</f>
        <v/>
      </c>
      <c r="BQ3" t="str">
        <f>IFERROR(INDEX([8]annual!Q$1:Q$65536,MATCH($A3,[8]annual!$A$1:$A$65536,0)),"")</f>
        <v/>
      </c>
      <c r="BR3" t="str">
        <f>IFERROR(INDEX([8]annual!R$1:R$65536,MATCH($A3,[8]annual!$A$1:$A$65536,0)),"")</f>
        <v/>
      </c>
      <c r="BS3" t="str">
        <f>IFERROR(INDEX([8]annual!S$1:S$65536,MATCH($A3,[8]annual!$A$1:$A$65536,0)),"")</f>
        <v/>
      </c>
      <c r="BT3" t="str">
        <f>IFERROR(INDEX([10]annual!B$1:B$65536,MATCH($A3,[10]annual!$A$1:$A$65536,0)),"")</f>
        <v/>
      </c>
      <c r="BU3" t="str">
        <f>IFERROR(INDEX([10]annual!C$1:C$65536,MATCH($A3,[10]annual!$A$1:$A$65536,0)),"")</f>
        <v/>
      </c>
      <c r="BV3" t="str">
        <f>IFERROR(INDEX([10]annual!D$1:D$65536,MATCH($A3,[10]annual!$A$1:$A$65536,0)),"")</f>
        <v/>
      </c>
      <c r="BW3" t="str">
        <f>IFERROR(INDEX([10]annual!E$1:E$65536,MATCH($A3,[10]annual!$A$1:$A$65536,0)),"")</f>
        <v/>
      </c>
      <c r="BX3" t="str">
        <f>IFERROR(INDEX([10]annual!F$1:F$65536,MATCH($A3,[10]annual!$A$1:$A$65536,0)),"")</f>
        <v/>
      </c>
      <c r="BY3" t="str">
        <f>IFERROR(INDEX([10]annual!G$1:G$65536,MATCH($A3,[10]annual!$A$1:$A$65536,0)),"")</f>
        <v/>
      </c>
      <c r="BZ3" t="str">
        <f>IFERROR(INDEX([11]monthly!$B$1:$B$65536,MATCH($A3,[11]annual!$A$1:$A$65536,0)),"")</f>
        <v/>
      </c>
      <c r="CA3">
        <f>IFERROR(INDEX([12]annual!B$1:B$65536,MATCH($A3,[12]annual!$A$1:$A$65536,0)),"")</f>
        <v>7.8996117646374904</v>
      </c>
      <c r="CB3">
        <f>IFERROR(INDEX([12]annual!C$1:C$65536,MATCH($A3,[12]annual!$A$1:$A$65536,0)),"")</f>
        <v>8.1999999999999993</v>
      </c>
      <c r="CC3" t="str">
        <f>IFERROR(INDEX([13]annual!$B:$B,MATCH($A3,[13]annual!$A:$A,0)),"")</f>
        <v/>
      </c>
      <c r="CD3" t="str">
        <f>IFERROR(INDEX([13]annual!$C:$C,MATCH($A3,[13]annual!$A:$A,0)),"")</f>
        <v/>
      </c>
    </row>
    <row r="4" spans="1:82" x14ac:dyDescent="0.2">
      <c r="A4">
        <v>1982</v>
      </c>
      <c r="B4" s="1">
        <v>29952</v>
      </c>
      <c r="C4">
        <f>IFERROR(INDEX([1]annual!$B$1:$B$65536,MATCH($A4,[1]annual!$A$1:$A$65536,0)),"")</f>
        <v>223426.5374899999</v>
      </c>
      <c r="D4">
        <f>IFERROR(INDEX([1]annual!$C$1:$C$65536,MATCH($A4,[1]annual!$A$1:$A$65536,0)),"")</f>
        <v>30998.928089999998</v>
      </c>
      <c r="E4">
        <f>IFERROR(INDEX([1]annual!$D$1:$D$65536,MATCH($A4,[1]annual!$A$1:$A$65536,0)),"")</f>
        <v>96187.486420000001</v>
      </c>
      <c r="F4">
        <f>IFERROR(INDEX([1]annual!$E$1:$E$65536,MATCH($A4,[1]annual!$A$1:$A$65536,0)),"")</f>
        <v>49996.948309999992</v>
      </c>
      <c r="G4">
        <f>IFERROR(INDEX([1]annual!$F$1:$F$65536,MATCH($A4,[1]annual!$A$1:$A$65536,0)),"")</f>
        <v>65992.935619999902</v>
      </c>
      <c r="H4">
        <f>IFERROR(INDEX([1]annual!$G$1:$G$65536,MATCH($A4,[1]annual!$A$1:$A$65536,0)),"")</f>
        <v>25822.371599999722</v>
      </c>
      <c r="I4">
        <f>IFERROR(INDEX([1]annual!$H$1:$H$65536,MATCH($A4,[1]annual!$A$1:$A$65536,0)),"")</f>
        <v>360439.33628999966</v>
      </c>
      <c r="J4">
        <f>IFERROR(INDEX([2]annual!$B$1:$B$65536,MATCH($A4,[2]annual!$A$1:$A$65536,0)),"")</f>
        <v>223426.5374899999</v>
      </c>
      <c r="K4">
        <f>IFERROR(INDEX([2]annual!$C$1:$C$65536,MATCH($A4,[2]annual!$A$1:$A$65536,0)),"")</f>
        <v>30998.928089999998</v>
      </c>
      <c r="L4">
        <f>IFERROR(INDEX([2]annual!$D$1:$D$65536,MATCH($A4,[2]annual!$A$1:$A$65536,0)),"")</f>
        <v>96187.486420000001</v>
      </c>
      <c r="M4">
        <f>IFERROR(INDEX([2]annual!$E$1:$E$65536,MATCH($A4,[2]annual!$A$1:$A$65536,0)),"")</f>
        <v>49996.948309999992</v>
      </c>
      <c r="N4">
        <f>IFERROR(INDEX([2]annual!$F$1:$F$65536,MATCH($A4,[2]annual!$A$1:$A$65536,0)),"")</f>
        <v>65992.935619999902</v>
      </c>
      <c r="O4">
        <f>IFERROR(INDEX([2]annual!$G$1:$G$65536,MATCH($A4,[2]annual!$A$1:$A$65536,0)),"")</f>
        <v>25822.371599999722</v>
      </c>
      <c r="P4">
        <f>IFERROR(INDEX([2]annual!$H$1:$H$65536,MATCH($A4,[2]annual!$A$1:$A$65536,0)),"")</f>
        <v>360439.33628999966</v>
      </c>
      <c r="Q4">
        <f>IFERROR(INDEX([3]annual!$B$1:$B$65536,MATCH($A4,[3]annual!$A$1:$A$65536,0)),"")</f>
        <v>73612.700568833403</v>
      </c>
      <c r="R4">
        <f>IFERROR(INDEX([3]annual!$C$1:$C$65536,MATCH($A4,[3]annual!$A$1:$A$65536,0)),"")</f>
        <v>153910.26022089901</v>
      </c>
      <c r="S4">
        <f>IFERROR(INDEX([3]annual!$D$1:$D$65536,MATCH($A4,[3]annual!$A$1:$A$65536,0)),"")</f>
        <v>132916.375497022</v>
      </c>
      <c r="T4">
        <f>IFERROR(INDEX([3]annual!$E$1:$E$65536,MATCH($A4,[3]annual!$A$1:$A$65536,0)),"")</f>
        <v>360439.33628675441</v>
      </c>
      <c r="U4">
        <f>IFERROR(INDEX([4]annual!$B$1:$B$65536,MATCH($A4,[4]annual!$A$1:$A$65536,0)),"")</f>
        <v>829856.86598690483</v>
      </c>
      <c r="V4">
        <f>IFERROR(INDEX([4]annual!$C$1:$C$65536,MATCH($A4,[4]annual!$A$1:$A$65536,0)),"")</f>
        <v>1810251.0540907583</v>
      </c>
      <c r="W4">
        <f>IFERROR(INDEX([4]annual!$D$1:$D$65536,MATCH($A4,[4]annual!$A$1:$A$65536,0)),"")</f>
        <v>2067208.7492360889</v>
      </c>
      <c r="X4">
        <f>IFERROR(INDEX([4]annual!$E$1:$E$65536,MATCH($A4,[4]annual!$A$1:$A$65536,0)),"")</f>
        <v>4707316.6693137521</v>
      </c>
      <c r="Y4" t="str">
        <f>IFERROR(INDEX([5]quarterly!B$1:B$65536,MATCH($A4,[5]annual!$A$1:$A$65536,0)),"")</f>
        <v>-</v>
      </c>
      <c r="Z4" t="str">
        <f>IFERROR(INDEX([5]quarterly!C$1:C$65536,MATCH($A4,[5]annual!$A$1:$A$65536,0)),"")</f>
        <v>-</v>
      </c>
      <c r="AA4" t="str">
        <f>IFERROR(INDEX([5]quarterly!D$1:D$65536,MATCH($A4,[5]annual!$A$1:$A$65536,0)),"")</f>
        <v>-</v>
      </c>
      <c r="AB4">
        <f>IFERROR(INDEX([6]quarterly!B$1:B$65536,MATCH($A4,[6]annual!$A$1:$A$65536,0)),"")</f>
        <v>2116</v>
      </c>
      <c r="AC4">
        <f>IFERROR(INDEX([6]quarterly!C$1:C$65536,MATCH($A4,[6]annual!$A$1:$A$65536,0)),"")</f>
        <v>2116</v>
      </c>
      <c r="AD4">
        <f>IFERROR(INDEX([7]annual!B$1:B$65536,MATCH($A4,[7]annual!$A$1:$A$65536,0)),"")</f>
        <v>8.2244427363566501</v>
      </c>
      <c r="AE4" t="str">
        <f>IFERROR(INDEX([7]annual!C$1:C$65536,MATCH($A4,[7]annual!$A$1:$A$65536,0)),"")</f>
        <v/>
      </c>
      <c r="AF4" t="str">
        <f>IFERROR(INDEX([7]annual!D$1:D$65536,MATCH($A4,[7]annual!$A$1:$A$65536,0)),"")</f>
        <v/>
      </c>
      <c r="AG4" t="str">
        <f>IFERROR(INDEX([7]annual!E$1:E$65536,MATCH($A4,[7]annual!$A$1:$A$65536,0)),"")</f>
        <v/>
      </c>
      <c r="AH4" t="str">
        <f>IFERROR(INDEX([7]annual!F$1:F$65536,MATCH($A4,[7]annual!$A$1:$A$65536,0)),"")</f>
        <v/>
      </c>
      <c r="AI4" t="str">
        <f>IFERROR(INDEX([7]annual!G$1:G$65536,MATCH($A4,[7]annual!$A$1:$A$65536,0)),"")</f>
        <v/>
      </c>
      <c r="AJ4" t="str">
        <f>IFERROR(INDEX([7]annual!H$1:H$65536,MATCH($A4,[7]annual!$A$1:$A$65536,0)),"")</f>
        <v/>
      </c>
      <c r="AK4" t="str">
        <f>IFERROR(INDEX([7]annual!I$1:I$65536,MATCH($A4,[7]annual!$A$1:$A$65536,0)),"")</f>
        <v/>
      </c>
      <c r="AL4" t="str">
        <f>IFERROR(INDEX([7]annual!J$1:J$65536,MATCH($A4,[7]annual!$A$1:$A$65536,0)),"")</f>
        <v/>
      </c>
      <c r="AM4" t="str">
        <f>IFERROR(INDEX([7]annual!K$1:K$65536,MATCH($A4,[7]annual!$A$1:$A$65536,0)),"")</f>
        <v/>
      </c>
      <c r="AN4" t="str">
        <f>IFERROR(INDEX([7]annual!L$1:L$65536,MATCH($A4,[7]annual!$A$1:$A$65536,0)),"")</f>
        <v/>
      </c>
      <c r="AO4" t="str">
        <f>IFERROR(INDEX([7]annual!M$1:M$65536,MATCH($A4,[7]annual!$A$1:$A$65536,0)),"")</f>
        <v/>
      </c>
      <c r="AP4">
        <f>IFERROR(INDEX([7]annual!N$1:N$65536,MATCH($A4,[7]annual!$A$1:$A$65536,0)),"")</f>
        <v>10.3092783505155</v>
      </c>
      <c r="AQ4">
        <f>IFERROR(INDEX([7]annual!O$1:O$65536,MATCH($A4,[7]annual!$A$1:$A$65536,0)),"")</f>
        <v>0</v>
      </c>
      <c r="AR4">
        <f>IFERROR(INDEX([7]annual!P$1:P$65536,MATCH($A4,[7]annual!$A$1:$A$65536,0)),"")</f>
        <v>0</v>
      </c>
      <c r="AS4">
        <f>IFERROR(INDEX([7]annual!Q$1:Q$65536,MATCH($A4,[7]annual!$A$1:$A$65536,0)),"")</f>
        <v>0</v>
      </c>
      <c r="AT4">
        <f>IFERROR(INDEX([7]annual!R$1:R$65536,MATCH($A4,[7]annual!$A$1:$A$65536,0)),"")</f>
        <v>0</v>
      </c>
      <c r="AU4">
        <f>IFERROR(INDEX([7]annual!S$1:S$65536,MATCH($A4,[7]annual!$A$1:$A$65536,0)),"")</f>
        <v>0</v>
      </c>
      <c r="AV4">
        <f>IFERROR(INDEX([7]annual!T$1:T$65536,MATCH($A4,[7]annual!$A$1:$A$65536,0)),"")</f>
        <v>0</v>
      </c>
      <c r="AW4">
        <f>IFERROR(INDEX([7]annual!U$1:U$65536,MATCH($A4,[7]annual!$A$1:$A$65536,0)),"")</f>
        <v>0</v>
      </c>
      <c r="AX4">
        <f>IFERROR(INDEX([7]annual!V$1:V$65536,MATCH($A4,[7]annual!$A$1:$A$65536,0)),"")</f>
        <v>0</v>
      </c>
      <c r="AY4">
        <f>IFERROR(INDEX([7]annual!W$1:W$65536,MATCH($A4,[7]annual!$A$1:$A$65536,0)),"")</f>
        <v>0</v>
      </c>
      <c r="AZ4">
        <f>IFERROR(INDEX([7]annual!X$1:X$65536,MATCH($A4,[7]annual!$A$1:$A$65536,0)),"")</f>
        <v>0</v>
      </c>
      <c r="BA4">
        <f>IFERROR(INDEX([7]annual!Y$1:Y$65536,MATCH($A4,[7]annual!$A$1:$A$65536,0)),"")</f>
        <v>0</v>
      </c>
      <c r="BB4" t="str">
        <f>IFERROR(INDEX([8]annual!B$1:B$65536,MATCH($A4,[8]annual!$A$1:$A$65536,0)),"")</f>
        <v/>
      </c>
      <c r="BC4" t="str">
        <f>IFERROR(INDEX([8]annual!C$1:C$65536,MATCH($A4,[8]annual!$A$1:$A$65536,0)),"")</f>
        <v/>
      </c>
      <c r="BD4" t="str">
        <f>IFERROR(INDEX([8]annual!D$1:D$65536,MATCH($A4,[8]annual!$A$1:$A$65536,0)),"")</f>
        <v/>
      </c>
      <c r="BE4" t="str">
        <f>IFERROR(INDEX([8]annual!E$1:E$65536,MATCH($A4,[8]annual!$A$1:$A$65536,0)),"")</f>
        <v/>
      </c>
      <c r="BF4" t="str">
        <f>IFERROR(INDEX([8]annual!F$1:F$65536,MATCH($A4,[8]annual!$A$1:$A$65536,0)),"")</f>
        <v/>
      </c>
      <c r="BG4" t="str">
        <f>IFERROR(INDEX([8]annual!G$1:G$65536,MATCH($A4,[8]annual!$A$1:$A$65536,0)),"")</f>
        <v/>
      </c>
      <c r="BH4" t="str">
        <f>IFERROR(INDEX([8]annual!H$1:H$65536,MATCH($A4,[8]annual!$A$1:$A$65536,0)),"")</f>
        <v/>
      </c>
      <c r="BI4" t="str">
        <f>IFERROR(INDEX([8]annual!I$1:I$65536,MATCH($A4,[8]annual!$A$1:$A$65536,0)),"")</f>
        <v/>
      </c>
      <c r="BJ4" t="str">
        <f>IFERROR(INDEX([8]annual!J$1:J$65536,MATCH($A4,[8]annual!$A$1:$A$65536,0)),"")</f>
        <v/>
      </c>
      <c r="BK4" t="str">
        <f>IFERROR(INDEX([8]annual!K$1:K$65536,MATCH($A4,[8]annual!$A$1:$A$65536,0)),"")</f>
        <v/>
      </c>
      <c r="BL4" t="str">
        <f>IFERROR(INDEX([8]annual!L$1:L$65536,MATCH($A4,[8]annual!$A$1:$A$65536,0)),"")</f>
        <v/>
      </c>
      <c r="BM4" t="str">
        <f>IFERROR(INDEX([8]annual!M$1:M$65536,MATCH($A4,[8]annual!$A$1:$A$65536,0)),"")</f>
        <v/>
      </c>
      <c r="BN4" t="str">
        <f>IFERROR(INDEX([8]annual!N$1:N$65536,MATCH($A4,[8]annual!$A$1:$A$65536,0)),"")</f>
        <v/>
      </c>
      <c r="BO4" t="str">
        <f>IFERROR(INDEX([8]annual!O$1:O$65536,MATCH($A4,[8]annual!$A$1:$A$65536,0)),"")</f>
        <v/>
      </c>
      <c r="BP4" t="str">
        <f>IFERROR(INDEX([8]annual!P$1:P$65536,MATCH($A4,[8]annual!$A$1:$A$65536,0)),"")</f>
        <v/>
      </c>
      <c r="BQ4" t="str">
        <f>IFERROR(INDEX([8]annual!Q$1:Q$65536,MATCH($A4,[8]annual!$A$1:$A$65536,0)),"")</f>
        <v/>
      </c>
      <c r="BR4" t="str">
        <f>IFERROR(INDEX([8]annual!R$1:R$65536,MATCH($A4,[8]annual!$A$1:$A$65536,0)),"")</f>
        <v/>
      </c>
      <c r="BS4" t="str">
        <f>IFERROR(INDEX([8]annual!S$1:S$65536,MATCH($A4,[8]annual!$A$1:$A$65536,0)),"")</f>
        <v/>
      </c>
      <c r="BT4" t="str">
        <f>IFERROR(INDEX([10]annual!B$1:B$65536,MATCH($A4,[10]annual!$A$1:$A$65536,0)),"")</f>
        <v/>
      </c>
      <c r="BU4" t="str">
        <f>IFERROR(INDEX([10]annual!C$1:C$65536,MATCH($A4,[10]annual!$A$1:$A$65536,0)),"")</f>
        <v/>
      </c>
      <c r="BV4" t="str">
        <f>IFERROR(INDEX([10]annual!D$1:D$65536,MATCH($A4,[10]annual!$A$1:$A$65536,0)),"")</f>
        <v/>
      </c>
      <c r="BW4" t="str">
        <f>IFERROR(INDEX([10]annual!E$1:E$65536,MATCH($A4,[10]annual!$A$1:$A$65536,0)),"")</f>
        <v/>
      </c>
      <c r="BX4" t="str">
        <f>IFERROR(INDEX([10]annual!F$1:F$65536,MATCH($A4,[10]annual!$A$1:$A$65536,0)),"")</f>
        <v/>
      </c>
      <c r="BY4" t="str">
        <f>IFERROR(INDEX([10]annual!G$1:G$65536,MATCH($A4,[10]annual!$A$1:$A$65536,0)),"")</f>
        <v/>
      </c>
      <c r="BZ4" t="str">
        <f>IFERROR(INDEX([11]monthly!$B$1:$B$65536,MATCH($A4,[11]annual!$A$1:$A$65536,0)),"")</f>
        <v/>
      </c>
      <c r="CA4">
        <f>IFERROR(INDEX([12]annual!B$1:B$65536,MATCH($A4,[12]annual!$A$1:$A$65536,0)),"")</f>
        <v>8.5400241420415295</v>
      </c>
      <c r="CB4">
        <f>IFERROR(INDEX([12]annual!C$1:C$65536,MATCH($A4,[12]annual!$A$1:$A$65536,0)),"")</f>
        <v>9.1709999999999994</v>
      </c>
      <c r="CC4" t="str">
        <f>IFERROR(INDEX([13]annual!$B:$B,MATCH($A4,[13]annual!$A:$A,0)),"")</f>
        <v/>
      </c>
      <c r="CD4" t="str">
        <f>IFERROR(INDEX([13]annual!$C:$C,MATCH($A4,[13]annual!$A:$A,0)),"")</f>
        <v/>
      </c>
    </row>
    <row r="5" spans="1:82" x14ac:dyDescent="0.2">
      <c r="A5">
        <v>1983</v>
      </c>
      <c r="B5" s="1">
        <v>30317</v>
      </c>
      <c r="C5">
        <f>IFERROR(INDEX([1]annual!$B$1:$B$65536,MATCH($A5,[1]annual!$A$1:$A$65536,0)),"")</f>
        <v>254180.50268000003</v>
      </c>
      <c r="D5">
        <f>IFERROR(INDEX([1]annual!$C$1:$C$65536,MATCH($A5,[1]annual!$A$1:$A$65536,0)),"")</f>
        <v>32637.403160000009</v>
      </c>
      <c r="E5">
        <f>IFERROR(INDEX([1]annual!$D$1:$D$65536,MATCH($A5,[1]annual!$A$1:$A$65536,0)),"")</f>
        <v>118466.13345000001</v>
      </c>
      <c r="F5">
        <f>IFERROR(INDEX([1]annual!$E$1:$E$65536,MATCH($A5,[1]annual!$A$1:$A$65536,0)),"")</f>
        <v>61726.604109999993</v>
      </c>
      <c r="G5">
        <f>IFERROR(INDEX([1]annual!$F$1:$F$65536,MATCH($A5,[1]annual!$A$1:$A$65536,0)),"")</f>
        <v>82253.223029999906</v>
      </c>
      <c r="H5">
        <f>IFERROR(INDEX([1]annual!$G$1:$G$65536,MATCH($A5,[1]annual!$A$1:$A$65536,0)),"")</f>
        <v>34849.659949999608</v>
      </c>
      <c r="I5">
        <f>IFERROR(INDEX([1]annual!$H$1:$H$65536,MATCH($A5,[1]annual!$A$1:$A$65536,0)),"")</f>
        <v>419607.08031999972</v>
      </c>
      <c r="J5">
        <f>IFERROR(INDEX([2]annual!$B$1:$B$65536,MATCH($A5,[2]annual!$A$1:$A$65536,0)),"")</f>
        <v>254180.50268000003</v>
      </c>
      <c r="K5">
        <f>IFERROR(INDEX([2]annual!$C$1:$C$65536,MATCH($A5,[2]annual!$A$1:$A$65536,0)),"")</f>
        <v>32637.403160000009</v>
      </c>
      <c r="L5">
        <f>IFERROR(INDEX([2]annual!$D$1:$D$65536,MATCH($A5,[2]annual!$A$1:$A$65536,0)),"")</f>
        <v>118466.13345000001</v>
      </c>
      <c r="M5">
        <f>IFERROR(INDEX([2]annual!$E$1:$E$65536,MATCH($A5,[2]annual!$A$1:$A$65536,0)),"")</f>
        <v>61726.604109999993</v>
      </c>
      <c r="N5">
        <f>IFERROR(INDEX([2]annual!$F$1:$F$65536,MATCH($A5,[2]annual!$A$1:$A$65536,0)),"")</f>
        <v>82253.223029999906</v>
      </c>
      <c r="O5">
        <f>IFERROR(INDEX([2]annual!$G$1:$G$65536,MATCH($A5,[2]annual!$A$1:$A$65536,0)),"")</f>
        <v>34849.659949999608</v>
      </c>
      <c r="P5">
        <f>IFERROR(INDEX([2]annual!$H$1:$H$65536,MATCH($A5,[2]annual!$A$1:$A$65536,0)),"")</f>
        <v>419607.08031999972</v>
      </c>
      <c r="Q5">
        <f>IFERROR(INDEX([3]annual!$B$1:$B$65536,MATCH($A5,[3]annual!$A$1:$A$65536,0)),"")</f>
        <v>81924.006472175897</v>
      </c>
      <c r="R5">
        <f>IFERROR(INDEX([3]annual!$C$1:$C$65536,MATCH($A5,[3]annual!$A$1:$A$65536,0)),"")</f>
        <v>180835.015972027</v>
      </c>
      <c r="S5">
        <f>IFERROR(INDEX([3]annual!$D$1:$D$65536,MATCH($A5,[3]annual!$A$1:$A$65536,0)),"")</f>
        <v>156848.057877018</v>
      </c>
      <c r="T5">
        <f>IFERROR(INDEX([3]annual!$E$1:$E$65536,MATCH($A5,[3]annual!$A$1:$A$65536,0)),"")</f>
        <v>419607.08032122091</v>
      </c>
      <c r="U5">
        <f>IFERROR(INDEX([4]annual!$B$1:$B$65536,MATCH($A5,[4]annual!$A$1:$A$65536,0)),"")</f>
        <v>797243.63729730959</v>
      </c>
      <c r="V5">
        <f>IFERROR(INDEX([4]annual!$C$1:$C$65536,MATCH($A5,[4]annual!$A$1:$A$65536,0)),"")</f>
        <v>1828844.5902845541</v>
      </c>
      <c r="W5">
        <f>IFERROR(INDEX([4]annual!$D$1:$D$65536,MATCH($A5,[4]annual!$A$1:$A$65536,0)),"")</f>
        <v>2170523.9694894622</v>
      </c>
      <c r="X5">
        <f>IFERROR(INDEX([4]annual!$E$1:$E$65536,MATCH($A5,[4]annual!$A$1:$A$65536,0)),"")</f>
        <v>4796612.197071326</v>
      </c>
      <c r="Y5">
        <f>IFERROR(INDEX([5]quarterly!B$1:B$65536,MATCH($A5,[5]annual!$A$1:$A$65536,0)),"")</f>
        <v>55.2</v>
      </c>
      <c r="Z5">
        <f>IFERROR(INDEX([5]quarterly!C$1:C$65536,MATCH($A5,[5]annual!$A$1:$A$65536,0)),"")</f>
        <v>95.4</v>
      </c>
      <c r="AA5">
        <f>IFERROR(INDEX([5]quarterly!D$1:D$65536,MATCH($A5,[5]annual!$A$1:$A$65536,0)),"")</f>
        <v>4.5999999999999996</v>
      </c>
      <c r="AB5">
        <f>IFERROR(INDEX([6]quarterly!B$1:B$65536,MATCH($A5,[6]annual!$A$1:$A$65536,0)),"")</f>
        <v>-375</v>
      </c>
      <c r="AC5">
        <f>IFERROR(INDEX([6]quarterly!C$1:C$65536,MATCH($A5,[6]annual!$A$1:$A$65536,0)),"")</f>
        <v>1741</v>
      </c>
      <c r="AD5">
        <f>IFERROR(INDEX([7]annual!B$1:B$65536,MATCH($A5,[7]annual!$A$1:$A$65536,0)),"")</f>
        <v>9.06994619523444</v>
      </c>
      <c r="AE5" t="str">
        <f>IFERROR(INDEX([7]annual!C$1:C$65536,MATCH($A5,[7]annual!$A$1:$A$65536,0)),"")</f>
        <v/>
      </c>
      <c r="AF5" t="str">
        <f>IFERROR(INDEX([7]annual!D$1:D$65536,MATCH($A5,[7]annual!$A$1:$A$65536,0)),"")</f>
        <v/>
      </c>
      <c r="AG5" t="str">
        <f>IFERROR(INDEX([7]annual!E$1:E$65536,MATCH($A5,[7]annual!$A$1:$A$65536,0)),"")</f>
        <v/>
      </c>
      <c r="AH5" t="str">
        <f>IFERROR(INDEX([7]annual!F$1:F$65536,MATCH($A5,[7]annual!$A$1:$A$65536,0)),"")</f>
        <v/>
      </c>
      <c r="AI5" t="str">
        <f>IFERROR(INDEX([7]annual!G$1:G$65536,MATCH($A5,[7]annual!$A$1:$A$65536,0)),"")</f>
        <v/>
      </c>
      <c r="AJ5" t="str">
        <f>IFERROR(INDEX([7]annual!H$1:H$65536,MATCH($A5,[7]annual!$A$1:$A$65536,0)),"")</f>
        <v/>
      </c>
      <c r="AK5" t="str">
        <f>IFERROR(INDEX([7]annual!I$1:I$65536,MATCH($A5,[7]annual!$A$1:$A$65536,0)),"")</f>
        <v/>
      </c>
      <c r="AL5" t="str">
        <f>IFERROR(INDEX([7]annual!J$1:J$65536,MATCH($A5,[7]annual!$A$1:$A$65536,0)),"")</f>
        <v/>
      </c>
      <c r="AM5" t="str">
        <f>IFERROR(INDEX([7]annual!K$1:K$65536,MATCH($A5,[7]annual!$A$1:$A$65536,0)),"")</f>
        <v/>
      </c>
      <c r="AN5" t="str">
        <f>IFERROR(INDEX([7]annual!L$1:L$65536,MATCH($A5,[7]annual!$A$1:$A$65536,0)),"")</f>
        <v/>
      </c>
      <c r="AO5" t="str">
        <f>IFERROR(INDEX([7]annual!M$1:M$65536,MATCH($A5,[7]annual!$A$1:$A$65536,0)),"")</f>
        <v/>
      </c>
      <c r="AP5">
        <f>IFERROR(INDEX([7]annual!N$1:N$65536,MATCH($A5,[7]annual!$A$1:$A$65536,0)),"")</f>
        <v>10.2803738317757</v>
      </c>
      <c r="AQ5">
        <f>IFERROR(INDEX([7]annual!O$1:O$65536,MATCH($A5,[7]annual!$A$1:$A$65536,0)),"")</f>
        <v>0</v>
      </c>
      <c r="AR5">
        <f>IFERROR(INDEX([7]annual!P$1:P$65536,MATCH($A5,[7]annual!$A$1:$A$65536,0)),"")</f>
        <v>0</v>
      </c>
      <c r="AS5">
        <f>IFERROR(INDEX([7]annual!Q$1:Q$65536,MATCH($A5,[7]annual!$A$1:$A$65536,0)),"")</f>
        <v>0</v>
      </c>
      <c r="AT5">
        <f>IFERROR(INDEX([7]annual!R$1:R$65536,MATCH($A5,[7]annual!$A$1:$A$65536,0)),"")</f>
        <v>0</v>
      </c>
      <c r="AU5">
        <f>IFERROR(INDEX([7]annual!S$1:S$65536,MATCH($A5,[7]annual!$A$1:$A$65536,0)),"")</f>
        <v>0</v>
      </c>
      <c r="AV5">
        <f>IFERROR(INDEX([7]annual!T$1:T$65536,MATCH($A5,[7]annual!$A$1:$A$65536,0)),"")</f>
        <v>0</v>
      </c>
      <c r="AW5">
        <f>IFERROR(INDEX([7]annual!U$1:U$65536,MATCH($A5,[7]annual!$A$1:$A$65536,0)),"")</f>
        <v>0</v>
      </c>
      <c r="AX5">
        <f>IFERROR(INDEX([7]annual!V$1:V$65536,MATCH($A5,[7]annual!$A$1:$A$65536,0)),"")</f>
        <v>0</v>
      </c>
      <c r="AY5">
        <f>IFERROR(INDEX([7]annual!W$1:W$65536,MATCH($A5,[7]annual!$A$1:$A$65536,0)),"")</f>
        <v>0</v>
      </c>
      <c r="AZ5">
        <f>IFERROR(INDEX([7]annual!X$1:X$65536,MATCH($A5,[7]annual!$A$1:$A$65536,0)),"")</f>
        <v>0</v>
      </c>
      <c r="BA5">
        <f>IFERROR(INDEX([7]annual!Y$1:Y$65536,MATCH($A5,[7]annual!$A$1:$A$65536,0)),"")</f>
        <v>0</v>
      </c>
      <c r="BB5" t="str">
        <f>IFERROR(INDEX([8]annual!B$1:B$65536,MATCH($A5,[8]annual!$A$1:$A$65536,0)),"")</f>
        <v/>
      </c>
      <c r="BC5" t="str">
        <f>IFERROR(INDEX([8]annual!C$1:C$65536,MATCH($A5,[8]annual!$A$1:$A$65536,0)),"")</f>
        <v/>
      </c>
      <c r="BD5" t="str">
        <f>IFERROR(INDEX([8]annual!D$1:D$65536,MATCH($A5,[8]annual!$A$1:$A$65536,0)),"")</f>
        <v/>
      </c>
      <c r="BE5" t="str">
        <f>IFERROR(INDEX([8]annual!E$1:E$65536,MATCH($A5,[8]annual!$A$1:$A$65536,0)),"")</f>
        <v/>
      </c>
      <c r="BF5" t="str">
        <f>IFERROR(INDEX([8]annual!F$1:F$65536,MATCH($A5,[8]annual!$A$1:$A$65536,0)),"")</f>
        <v/>
      </c>
      <c r="BG5" t="str">
        <f>IFERROR(INDEX([8]annual!G$1:G$65536,MATCH($A5,[8]annual!$A$1:$A$65536,0)),"")</f>
        <v/>
      </c>
      <c r="BH5" t="str">
        <f>IFERROR(INDEX([8]annual!H$1:H$65536,MATCH($A5,[8]annual!$A$1:$A$65536,0)),"")</f>
        <v/>
      </c>
      <c r="BI5" t="str">
        <f>IFERROR(INDEX([8]annual!I$1:I$65536,MATCH($A5,[8]annual!$A$1:$A$65536,0)),"")</f>
        <v/>
      </c>
      <c r="BJ5" t="str">
        <f>IFERROR(INDEX([8]annual!J$1:J$65536,MATCH($A5,[8]annual!$A$1:$A$65536,0)),"")</f>
        <v/>
      </c>
      <c r="BK5" t="str">
        <f>IFERROR(INDEX([8]annual!K$1:K$65536,MATCH($A5,[8]annual!$A$1:$A$65536,0)),"")</f>
        <v/>
      </c>
      <c r="BL5" t="str">
        <f>IFERROR(INDEX([8]annual!L$1:L$65536,MATCH($A5,[8]annual!$A$1:$A$65536,0)),"")</f>
        <v/>
      </c>
      <c r="BM5" t="str">
        <f>IFERROR(INDEX([8]annual!M$1:M$65536,MATCH($A5,[8]annual!$A$1:$A$65536,0)),"")</f>
        <v/>
      </c>
      <c r="BN5" t="str">
        <f>IFERROR(INDEX([8]annual!N$1:N$65536,MATCH($A5,[8]annual!$A$1:$A$65536,0)),"")</f>
        <v/>
      </c>
      <c r="BO5" t="str">
        <f>IFERROR(INDEX([8]annual!O$1:O$65536,MATCH($A5,[8]annual!$A$1:$A$65536,0)),"")</f>
        <v/>
      </c>
      <c r="BP5" t="str">
        <f>IFERROR(INDEX([8]annual!P$1:P$65536,MATCH($A5,[8]annual!$A$1:$A$65536,0)),"")</f>
        <v/>
      </c>
      <c r="BQ5" t="str">
        <f>IFERROR(INDEX([8]annual!Q$1:Q$65536,MATCH($A5,[8]annual!$A$1:$A$65536,0)),"")</f>
        <v/>
      </c>
      <c r="BR5" t="str">
        <f>IFERROR(INDEX([8]annual!R$1:R$65536,MATCH($A5,[8]annual!$A$1:$A$65536,0)),"")</f>
        <v/>
      </c>
      <c r="BS5" t="str">
        <f>IFERROR(INDEX([8]annual!S$1:S$65536,MATCH($A5,[8]annual!$A$1:$A$65536,0)),"")</f>
        <v/>
      </c>
      <c r="BT5" t="str">
        <f>IFERROR(INDEX([10]annual!B$1:B$65536,MATCH($A5,[10]annual!$A$1:$A$65536,0)),"")</f>
        <v/>
      </c>
      <c r="BU5" t="str">
        <f>IFERROR(INDEX([10]annual!C$1:C$65536,MATCH($A5,[10]annual!$A$1:$A$65536,0)),"")</f>
        <v/>
      </c>
      <c r="BV5" t="str">
        <f>IFERROR(INDEX([10]annual!D$1:D$65536,MATCH($A5,[10]annual!$A$1:$A$65536,0)),"")</f>
        <v/>
      </c>
      <c r="BW5" t="str">
        <f>IFERROR(INDEX([10]annual!E$1:E$65536,MATCH($A5,[10]annual!$A$1:$A$65536,0)),"")</f>
        <v/>
      </c>
      <c r="BX5" t="str">
        <f>IFERROR(INDEX([10]annual!F$1:F$65536,MATCH($A5,[10]annual!$A$1:$A$65536,0)),"")</f>
        <v/>
      </c>
      <c r="BY5" t="str">
        <f>IFERROR(INDEX([10]annual!G$1:G$65536,MATCH($A5,[10]annual!$A$1:$A$65536,0)),"")</f>
        <v/>
      </c>
      <c r="BZ5" t="str">
        <f>IFERROR(INDEX([11]monthly!$B$1:$B$65536,MATCH($A5,[11]annual!$A$1:$A$65536,0)),"")</f>
        <v/>
      </c>
      <c r="CA5">
        <f>IFERROR(INDEX([12]annual!B$1:B$65536,MATCH($A5,[12]annual!$A$1:$A$65536,0)),"")</f>
        <v>11.1127194590313</v>
      </c>
      <c r="CB5">
        <f>IFERROR(INDEX([12]annual!C$1:C$65536,MATCH($A5,[12]annual!$A$1:$A$65536,0)),"")</f>
        <v>14.002000000000001</v>
      </c>
      <c r="CC5" t="str">
        <f>IFERROR(INDEX([13]annual!$B:$B,MATCH($A5,[13]annual!$A:$A,0)),"")</f>
        <v/>
      </c>
      <c r="CD5" t="str">
        <f>IFERROR(INDEX([13]annual!$C:$C,MATCH($A5,[13]annual!$A:$A,0)),"")</f>
        <v/>
      </c>
    </row>
    <row r="6" spans="1:82" x14ac:dyDescent="0.2">
      <c r="A6">
        <v>1984</v>
      </c>
      <c r="B6" s="1">
        <v>30682</v>
      </c>
      <c r="C6">
        <f>IFERROR(INDEX([1]annual!$B$1:$B$65536,MATCH($A6,[1]annual!$A$1:$A$65536,0)),"")</f>
        <v>396365.61365999986</v>
      </c>
      <c r="D6">
        <f>IFERROR(INDEX([1]annual!$C$1:$C$65536,MATCH($A6,[1]annual!$A$1:$A$65536,0)),"")</f>
        <v>40274.394969999979</v>
      </c>
      <c r="E6">
        <f>IFERROR(INDEX([1]annual!$D$1:$D$65536,MATCH($A6,[1]annual!$A$1:$A$65536,0)),"")</f>
        <v>118321.62920999998</v>
      </c>
      <c r="F6">
        <f>IFERROR(INDEX([1]annual!$E$1:$E$65536,MATCH($A6,[1]annual!$A$1:$A$65536,0)),"")</f>
        <v>101086.8938199999</v>
      </c>
      <c r="G6">
        <f>IFERROR(INDEX([1]annual!$F$1:$F$65536,MATCH($A6,[1]annual!$A$1:$A$65536,0)),"")</f>
        <v>106689.69029</v>
      </c>
      <c r="H6">
        <f>IFERROR(INDEX([1]annual!$G$1:$G$65536,MATCH($A6,[1]annual!$A$1:$A$65536,0)),"")</f>
        <v>47289.095310000208</v>
      </c>
      <c r="I6">
        <f>IFERROR(INDEX([1]annual!$H$1:$H$65536,MATCH($A6,[1]annual!$A$1:$A$65536,0)),"")</f>
        <v>596647.93667999993</v>
      </c>
      <c r="J6">
        <f>IFERROR(INDEX([2]annual!$B$1:$B$65536,MATCH($A6,[2]annual!$A$1:$A$65536,0)),"")</f>
        <v>396365.61365999986</v>
      </c>
      <c r="K6">
        <f>IFERROR(INDEX([2]annual!$C$1:$C$65536,MATCH($A6,[2]annual!$A$1:$A$65536,0)),"")</f>
        <v>40274.394969999979</v>
      </c>
      <c r="L6">
        <f>IFERROR(INDEX([2]annual!$D$1:$D$65536,MATCH($A6,[2]annual!$A$1:$A$65536,0)),"")</f>
        <v>118321.62920999998</v>
      </c>
      <c r="M6">
        <f>IFERROR(INDEX([2]annual!$E$1:$E$65536,MATCH($A6,[2]annual!$A$1:$A$65536,0)),"")</f>
        <v>101086.8938199999</v>
      </c>
      <c r="N6">
        <f>IFERROR(INDEX([2]annual!$F$1:$F$65536,MATCH($A6,[2]annual!$A$1:$A$65536,0)),"")</f>
        <v>106689.69029</v>
      </c>
      <c r="O6">
        <f>IFERROR(INDEX([2]annual!$G$1:$G$65536,MATCH($A6,[2]annual!$A$1:$A$65536,0)),"")</f>
        <v>47289.095310000208</v>
      </c>
      <c r="P6">
        <f>IFERROR(INDEX([2]annual!$H$1:$H$65536,MATCH($A6,[2]annual!$A$1:$A$65536,0)),"")</f>
        <v>596647.93667999993</v>
      </c>
      <c r="Q6">
        <f>IFERROR(INDEX([3]annual!$B$1:$B$65536,MATCH($A6,[3]annual!$A$1:$A$65536,0)),"")</f>
        <v>129384.87684187001</v>
      </c>
      <c r="R6">
        <f>IFERROR(INDEX([3]annual!$C$1:$C$65536,MATCH($A6,[3]annual!$A$1:$A$65536,0)),"")</f>
        <v>249543.39976896401</v>
      </c>
      <c r="S6">
        <f>IFERROR(INDEX([3]annual!$D$1:$D$65536,MATCH($A6,[3]annual!$A$1:$A$65536,0)),"")</f>
        <v>217719.66006771999</v>
      </c>
      <c r="T6">
        <f>IFERROR(INDEX([3]annual!$E$1:$E$65536,MATCH($A6,[3]annual!$A$1:$A$65536,0)),"")</f>
        <v>596647.93667855393</v>
      </c>
      <c r="U6">
        <f>IFERROR(INDEX([4]annual!$B$1:$B$65536,MATCH($A6,[4]annual!$A$1:$A$65536,0)),"")</f>
        <v>793365.09899412084</v>
      </c>
      <c r="V6">
        <f>IFERROR(INDEX([4]annual!$C$1:$C$65536,MATCH($A6,[4]annual!$A$1:$A$65536,0)),"")</f>
        <v>1626985.4009843888</v>
      </c>
      <c r="W6">
        <f>IFERROR(INDEX([4]annual!$D$1:$D$65536,MATCH($A6,[4]annual!$A$1:$A$65536,0)),"")</f>
        <v>2038610.0237144623</v>
      </c>
      <c r="X6">
        <f>IFERROR(INDEX([4]annual!$E$1:$E$65536,MATCH($A6,[4]annual!$A$1:$A$65536,0)),"")</f>
        <v>4458960.523692972</v>
      </c>
      <c r="Y6" t="str">
        <f>IFERROR(INDEX([5]quarterly!B$1:B$65536,MATCH($A6,[5]annual!$A$1:$A$65536,0)),"")</f>
        <v>-</v>
      </c>
      <c r="Z6" t="str">
        <f>IFERROR(INDEX([5]quarterly!C$1:C$65536,MATCH($A6,[5]annual!$A$1:$A$65536,0)),"")</f>
        <v>-</v>
      </c>
      <c r="AA6" t="str">
        <f>IFERROR(INDEX([5]quarterly!D$1:D$65536,MATCH($A6,[5]annual!$A$1:$A$65536,0)),"")</f>
        <v>-</v>
      </c>
      <c r="AB6">
        <f>IFERROR(INDEX([6]quarterly!B$1:B$65536,MATCH($A6,[6]annual!$A$1:$A$65536,0)),"")</f>
        <v>-986</v>
      </c>
      <c r="AC6">
        <f>IFERROR(INDEX([6]quarterly!C$1:C$65536,MATCH($A6,[6]annual!$A$1:$A$65536,0)),"")</f>
        <v>755</v>
      </c>
      <c r="AD6">
        <f>IFERROR(INDEX([7]annual!B$1:B$65536,MATCH($A6,[7]annual!$A$1:$A$65536,0)),"")</f>
        <v>13.528055342044601</v>
      </c>
      <c r="AE6" t="str">
        <f>IFERROR(INDEX([7]annual!C$1:C$65536,MATCH($A6,[7]annual!$A$1:$A$65536,0)),"")</f>
        <v/>
      </c>
      <c r="AF6" t="str">
        <f>IFERROR(INDEX([7]annual!D$1:D$65536,MATCH($A6,[7]annual!$A$1:$A$65536,0)),"")</f>
        <v/>
      </c>
      <c r="AG6" t="str">
        <f>IFERROR(INDEX([7]annual!E$1:E$65536,MATCH($A6,[7]annual!$A$1:$A$65536,0)),"")</f>
        <v/>
      </c>
      <c r="AH6" t="str">
        <f>IFERROR(INDEX([7]annual!F$1:F$65536,MATCH($A6,[7]annual!$A$1:$A$65536,0)),"")</f>
        <v/>
      </c>
      <c r="AI6" t="str">
        <f>IFERROR(INDEX([7]annual!G$1:G$65536,MATCH($A6,[7]annual!$A$1:$A$65536,0)),"")</f>
        <v/>
      </c>
      <c r="AJ6" t="str">
        <f>IFERROR(INDEX([7]annual!H$1:H$65536,MATCH($A6,[7]annual!$A$1:$A$65536,0)),"")</f>
        <v/>
      </c>
      <c r="AK6" t="str">
        <f>IFERROR(INDEX([7]annual!I$1:I$65536,MATCH($A6,[7]annual!$A$1:$A$65536,0)),"")</f>
        <v/>
      </c>
      <c r="AL6" t="str">
        <f>IFERROR(INDEX([7]annual!J$1:J$65536,MATCH($A6,[7]annual!$A$1:$A$65536,0)),"")</f>
        <v/>
      </c>
      <c r="AM6" t="str">
        <f>IFERROR(INDEX([7]annual!K$1:K$65536,MATCH($A6,[7]annual!$A$1:$A$65536,0)),"")</f>
        <v/>
      </c>
      <c r="AN6" t="str">
        <f>IFERROR(INDEX([7]annual!L$1:L$65536,MATCH($A6,[7]annual!$A$1:$A$65536,0)),"")</f>
        <v/>
      </c>
      <c r="AO6" t="str">
        <f>IFERROR(INDEX([7]annual!M$1:M$65536,MATCH($A6,[7]annual!$A$1:$A$65536,0)),"")</f>
        <v/>
      </c>
      <c r="AP6">
        <f>IFERROR(INDEX([7]annual!N$1:N$65536,MATCH($A6,[7]annual!$A$1:$A$65536,0)),"")</f>
        <v>49.152542372881399</v>
      </c>
      <c r="AQ6">
        <f>IFERROR(INDEX([7]annual!O$1:O$65536,MATCH($A6,[7]annual!$A$1:$A$65536,0)),"")</f>
        <v>0</v>
      </c>
      <c r="AR6">
        <f>IFERROR(INDEX([7]annual!P$1:P$65536,MATCH($A6,[7]annual!$A$1:$A$65536,0)),"")</f>
        <v>0</v>
      </c>
      <c r="AS6">
        <f>IFERROR(INDEX([7]annual!Q$1:Q$65536,MATCH($A6,[7]annual!$A$1:$A$65536,0)),"")</f>
        <v>0</v>
      </c>
      <c r="AT6">
        <f>IFERROR(INDEX([7]annual!R$1:R$65536,MATCH($A6,[7]annual!$A$1:$A$65536,0)),"")</f>
        <v>0</v>
      </c>
      <c r="AU6">
        <f>IFERROR(INDEX([7]annual!S$1:S$65536,MATCH($A6,[7]annual!$A$1:$A$65536,0)),"")</f>
        <v>0</v>
      </c>
      <c r="AV6">
        <f>IFERROR(INDEX([7]annual!T$1:T$65536,MATCH($A6,[7]annual!$A$1:$A$65536,0)),"")</f>
        <v>0</v>
      </c>
      <c r="AW6">
        <f>IFERROR(INDEX([7]annual!U$1:U$65536,MATCH($A6,[7]annual!$A$1:$A$65536,0)),"")</f>
        <v>0</v>
      </c>
      <c r="AX6">
        <f>IFERROR(INDEX([7]annual!V$1:V$65536,MATCH($A6,[7]annual!$A$1:$A$65536,0)),"")</f>
        <v>0</v>
      </c>
      <c r="AY6">
        <f>IFERROR(INDEX([7]annual!W$1:W$65536,MATCH($A6,[7]annual!$A$1:$A$65536,0)),"")</f>
        <v>0</v>
      </c>
      <c r="AZ6">
        <f>IFERROR(INDEX([7]annual!X$1:X$65536,MATCH($A6,[7]annual!$A$1:$A$65536,0)),"")</f>
        <v>0</v>
      </c>
      <c r="BA6">
        <f>IFERROR(INDEX([7]annual!Y$1:Y$65536,MATCH($A6,[7]annual!$A$1:$A$65536,0)),"")</f>
        <v>0</v>
      </c>
      <c r="BB6" t="str">
        <f>IFERROR(INDEX([8]annual!B$1:B$65536,MATCH($A6,[8]annual!$A$1:$A$65536,0)),"")</f>
        <v/>
      </c>
      <c r="BC6" t="str">
        <f>IFERROR(INDEX([8]annual!C$1:C$65536,MATCH($A6,[8]annual!$A$1:$A$65536,0)),"")</f>
        <v/>
      </c>
      <c r="BD6" t="str">
        <f>IFERROR(INDEX([8]annual!D$1:D$65536,MATCH($A6,[8]annual!$A$1:$A$65536,0)),"")</f>
        <v/>
      </c>
      <c r="BE6" t="str">
        <f>IFERROR(INDEX([8]annual!E$1:E$65536,MATCH($A6,[8]annual!$A$1:$A$65536,0)),"")</f>
        <v/>
      </c>
      <c r="BF6" t="str">
        <f>IFERROR(INDEX([8]annual!F$1:F$65536,MATCH($A6,[8]annual!$A$1:$A$65536,0)),"")</f>
        <v/>
      </c>
      <c r="BG6" t="str">
        <f>IFERROR(INDEX([8]annual!G$1:G$65536,MATCH($A6,[8]annual!$A$1:$A$65536,0)),"")</f>
        <v/>
      </c>
      <c r="BH6" t="str">
        <f>IFERROR(INDEX([8]annual!H$1:H$65536,MATCH($A6,[8]annual!$A$1:$A$65536,0)),"")</f>
        <v/>
      </c>
      <c r="BI6" t="str">
        <f>IFERROR(INDEX([8]annual!I$1:I$65536,MATCH($A6,[8]annual!$A$1:$A$65536,0)),"")</f>
        <v/>
      </c>
      <c r="BJ6" t="str">
        <f>IFERROR(INDEX([8]annual!J$1:J$65536,MATCH($A6,[8]annual!$A$1:$A$65536,0)),"")</f>
        <v/>
      </c>
      <c r="BK6" t="str">
        <f>IFERROR(INDEX([8]annual!K$1:K$65536,MATCH($A6,[8]annual!$A$1:$A$65536,0)),"")</f>
        <v/>
      </c>
      <c r="BL6" t="str">
        <f>IFERROR(INDEX([8]annual!L$1:L$65536,MATCH($A6,[8]annual!$A$1:$A$65536,0)),"")</f>
        <v/>
      </c>
      <c r="BM6" t="str">
        <f>IFERROR(INDEX([8]annual!M$1:M$65536,MATCH($A6,[8]annual!$A$1:$A$65536,0)),"")</f>
        <v/>
      </c>
      <c r="BN6" t="str">
        <f>IFERROR(INDEX([8]annual!N$1:N$65536,MATCH($A6,[8]annual!$A$1:$A$65536,0)),"")</f>
        <v/>
      </c>
      <c r="BO6" t="str">
        <f>IFERROR(INDEX([8]annual!O$1:O$65536,MATCH($A6,[8]annual!$A$1:$A$65536,0)),"")</f>
        <v/>
      </c>
      <c r="BP6" t="str">
        <f>IFERROR(INDEX([8]annual!P$1:P$65536,MATCH($A6,[8]annual!$A$1:$A$65536,0)),"")</f>
        <v/>
      </c>
      <c r="BQ6" t="str">
        <f>IFERROR(INDEX([8]annual!Q$1:Q$65536,MATCH($A6,[8]annual!$A$1:$A$65536,0)),"")</f>
        <v/>
      </c>
      <c r="BR6" t="str">
        <f>IFERROR(INDEX([8]annual!R$1:R$65536,MATCH($A6,[8]annual!$A$1:$A$65536,0)),"")</f>
        <v/>
      </c>
      <c r="BS6" t="str">
        <f>IFERROR(INDEX([8]annual!S$1:S$65536,MATCH($A6,[8]annual!$A$1:$A$65536,0)),"")</f>
        <v/>
      </c>
      <c r="BT6" t="str">
        <f>IFERROR(INDEX([10]annual!B$1:B$65536,MATCH($A6,[10]annual!$A$1:$A$65536,0)),"")</f>
        <v/>
      </c>
      <c r="BU6" t="str">
        <f>IFERROR(INDEX([10]annual!C$1:C$65536,MATCH($A6,[10]annual!$A$1:$A$65536,0)),"")</f>
        <v/>
      </c>
      <c r="BV6" t="str">
        <f>IFERROR(INDEX([10]annual!D$1:D$65536,MATCH($A6,[10]annual!$A$1:$A$65536,0)),"")</f>
        <v/>
      </c>
      <c r="BW6" t="str">
        <f>IFERROR(INDEX([10]annual!E$1:E$65536,MATCH($A6,[10]annual!$A$1:$A$65536,0)),"")</f>
        <v/>
      </c>
      <c r="BX6" t="str">
        <f>IFERROR(INDEX([10]annual!F$1:F$65536,MATCH($A6,[10]annual!$A$1:$A$65536,0)),"")</f>
        <v/>
      </c>
      <c r="BY6" t="str">
        <f>IFERROR(INDEX([10]annual!G$1:G$65536,MATCH($A6,[10]annual!$A$1:$A$65536,0)),"")</f>
        <v/>
      </c>
      <c r="BZ6" t="str">
        <f>IFERROR(INDEX([11]monthly!$B$1:$B$65536,MATCH($A6,[11]annual!$A$1:$A$65536,0)),"")</f>
        <v/>
      </c>
      <c r="CA6">
        <f>IFERROR(INDEX([12]annual!B$1:B$65536,MATCH($A6,[12]annual!$A$1:$A$65536,0)),"")</f>
        <v>16.698706541867999</v>
      </c>
      <c r="CB6">
        <f>IFERROR(INDEX([12]annual!C$1:C$65536,MATCH($A6,[12]annual!$A$1:$A$65536,0)),"")</f>
        <v>19.760000000000002</v>
      </c>
      <c r="CC6" t="str">
        <f>IFERROR(INDEX([13]annual!$B:$B,MATCH($A6,[13]annual!$A:$A,0)),"")</f>
        <v/>
      </c>
      <c r="CD6" t="str">
        <f>IFERROR(INDEX([13]annual!$C:$C,MATCH($A6,[13]annual!$A:$A,0)),"")</f>
        <v/>
      </c>
    </row>
    <row r="7" spans="1:82" x14ac:dyDescent="0.2">
      <c r="A7">
        <v>1985</v>
      </c>
      <c r="B7" s="1">
        <v>31048</v>
      </c>
      <c r="C7">
        <f>IFERROR(INDEX([1]annual!$B$1:$B$65536,MATCH($A7,[1]annual!$A$1:$A$65536,0)),"")</f>
        <v>466465.48916999996</v>
      </c>
      <c r="D7">
        <f>IFERROR(INDEX([1]annual!$C$1:$C$65536,MATCH($A7,[1]annual!$A$1:$A$65536,0)),"")</f>
        <v>48145.818830000004</v>
      </c>
      <c r="E7">
        <f>IFERROR(INDEX([1]annual!$D$1:$D$65536,MATCH($A7,[1]annual!$A$1:$A$65536,0)),"")</f>
        <v>92154.527730000002</v>
      </c>
      <c r="F7">
        <f>IFERROR(INDEX([1]annual!$E$1:$E$65536,MATCH($A7,[1]annual!$A$1:$A$65536,0)),"")</f>
        <v>110735.77743999999</v>
      </c>
      <c r="G7">
        <f>IFERROR(INDEX([1]annual!$F$1:$F$65536,MATCH($A7,[1]annual!$A$1:$A$65536,0)),"")</f>
        <v>102905.06279000011</v>
      </c>
      <c r="H7">
        <f>IFERROR(INDEX([1]annual!$G$1:$G$65536,MATCH($A7,[1]annual!$A$1:$A$65536,0)),"")</f>
        <v>35943.78292999987</v>
      </c>
      <c r="I7">
        <f>IFERROR(INDEX([1]annual!$H$1:$H$65536,MATCH($A7,[1]annual!$A$1:$A$65536,0)),"")</f>
        <v>650540.33330999978</v>
      </c>
      <c r="J7">
        <f>IFERROR(INDEX([2]annual!$B$1:$B$65536,MATCH($A7,[2]annual!$A$1:$A$65536,0)),"")</f>
        <v>466465.48916999996</v>
      </c>
      <c r="K7">
        <f>IFERROR(INDEX([2]annual!$C$1:$C$65536,MATCH($A7,[2]annual!$A$1:$A$65536,0)),"")</f>
        <v>48145.818830000004</v>
      </c>
      <c r="L7">
        <f>IFERROR(INDEX([2]annual!$D$1:$D$65536,MATCH($A7,[2]annual!$A$1:$A$65536,0)),"")</f>
        <v>92154.527730000002</v>
      </c>
      <c r="M7">
        <f>IFERROR(INDEX([2]annual!$E$1:$E$65536,MATCH($A7,[2]annual!$A$1:$A$65536,0)),"")</f>
        <v>110735.77743999999</v>
      </c>
      <c r="N7">
        <f>IFERROR(INDEX([2]annual!$F$1:$F$65536,MATCH($A7,[2]annual!$A$1:$A$65536,0)),"")</f>
        <v>102905.06279000011</v>
      </c>
      <c r="O7">
        <f>IFERROR(INDEX([2]annual!$G$1:$G$65536,MATCH($A7,[2]annual!$A$1:$A$65536,0)),"")</f>
        <v>35943.78292999987</v>
      </c>
      <c r="P7">
        <f>IFERROR(INDEX([2]annual!$H$1:$H$65536,MATCH($A7,[2]annual!$A$1:$A$65536,0)),"")</f>
        <v>650540.33330999978</v>
      </c>
      <c r="Q7">
        <f>IFERROR(INDEX([3]annual!$B$1:$B$65536,MATCH($A7,[3]annual!$A$1:$A$65536,0)),"")</f>
        <v>140480.70474011</v>
      </c>
      <c r="R7">
        <f>IFERROR(INDEX([3]annual!$C$1:$C$65536,MATCH($A7,[3]annual!$A$1:$A$65536,0)),"")</f>
        <v>252650.48839456099</v>
      </c>
      <c r="S7">
        <f>IFERROR(INDEX([3]annual!$D$1:$D$65536,MATCH($A7,[3]annual!$A$1:$A$65536,0)),"")</f>
        <v>257409.14017822401</v>
      </c>
      <c r="T7">
        <f>IFERROR(INDEX([3]annual!$E$1:$E$65536,MATCH($A7,[3]annual!$A$1:$A$65536,0)),"")</f>
        <v>650540.33331289492</v>
      </c>
      <c r="U7">
        <f>IFERROR(INDEX([4]annual!$B$1:$B$65536,MATCH($A7,[4]annual!$A$1:$A$65536,0)),"")</f>
        <v>779522.34314922453</v>
      </c>
      <c r="V7">
        <f>IFERROR(INDEX([4]annual!$C$1:$C$65536,MATCH($A7,[4]annual!$A$1:$A$65536,0)),"")</f>
        <v>1373795.7485923518</v>
      </c>
      <c r="W7">
        <f>IFERROR(INDEX([4]annual!$D$1:$D$65536,MATCH($A7,[4]annual!$A$1:$A$65536,0)),"")</f>
        <v>1999830.0997012127</v>
      </c>
      <c r="X7">
        <f>IFERROR(INDEX([4]annual!$E$1:$E$65536,MATCH($A7,[4]annual!$A$1:$A$65536,0)),"")</f>
        <v>4153148.191442789</v>
      </c>
      <c r="Y7">
        <f>IFERROR(INDEX([5]quarterly!B$1:B$65536,MATCH($A7,[5]annual!$A$1:$A$65536,0)),"")</f>
        <v>59.9</v>
      </c>
      <c r="Z7">
        <f>IFERROR(INDEX([5]quarterly!C$1:C$65536,MATCH($A7,[5]annual!$A$1:$A$65536,0)),"")</f>
        <v>93.6</v>
      </c>
      <c r="AA7">
        <f>IFERROR(INDEX([5]quarterly!D$1:D$65536,MATCH($A7,[5]annual!$A$1:$A$65536,0)),"")</f>
        <v>6.4</v>
      </c>
      <c r="AB7">
        <f>IFERROR(INDEX([6]quarterly!B$1:B$65536,MATCH($A7,[6]annual!$A$1:$A$65536,0)),"")</f>
        <v>55</v>
      </c>
      <c r="AC7">
        <f>IFERROR(INDEX([6]quarterly!C$1:C$65536,MATCH($A7,[6]annual!$A$1:$A$65536,0)),"")</f>
        <v>810</v>
      </c>
      <c r="AD7">
        <f>IFERROR(INDEX([7]annual!B$1:B$65536,MATCH($A7,[7]annual!$A$1:$A$65536,0)),"")</f>
        <v>16.602613374327401</v>
      </c>
      <c r="AE7" t="str">
        <f>IFERROR(INDEX([7]annual!C$1:C$65536,MATCH($A7,[7]annual!$A$1:$A$65536,0)),"")</f>
        <v/>
      </c>
      <c r="AF7" t="str">
        <f>IFERROR(INDEX([7]annual!D$1:D$65536,MATCH($A7,[7]annual!$A$1:$A$65536,0)),"")</f>
        <v/>
      </c>
      <c r="AG7" t="str">
        <f>IFERROR(INDEX([7]annual!E$1:E$65536,MATCH($A7,[7]annual!$A$1:$A$65536,0)),"")</f>
        <v/>
      </c>
      <c r="AH7" t="str">
        <f>IFERROR(INDEX([7]annual!F$1:F$65536,MATCH($A7,[7]annual!$A$1:$A$65536,0)),"")</f>
        <v/>
      </c>
      <c r="AI7" t="str">
        <f>IFERROR(INDEX([7]annual!G$1:G$65536,MATCH($A7,[7]annual!$A$1:$A$65536,0)),"")</f>
        <v/>
      </c>
      <c r="AJ7" t="str">
        <f>IFERROR(INDEX([7]annual!H$1:H$65536,MATCH($A7,[7]annual!$A$1:$A$65536,0)),"")</f>
        <v/>
      </c>
      <c r="AK7" t="str">
        <f>IFERROR(INDEX([7]annual!I$1:I$65536,MATCH($A7,[7]annual!$A$1:$A$65536,0)),"")</f>
        <v/>
      </c>
      <c r="AL7" t="str">
        <f>IFERROR(INDEX([7]annual!J$1:J$65536,MATCH($A7,[7]annual!$A$1:$A$65536,0)),"")</f>
        <v/>
      </c>
      <c r="AM7" t="str">
        <f>IFERROR(INDEX([7]annual!K$1:K$65536,MATCH($A7,[7]annual!$A$1:$A$65536,0)),"")</f>
        <v/>
      </c>
      <c r="AN7" t="str">
        <f>IFERROR(INDEX([7]annual!L$1:L$65536,MATCH($A7,[7]annual!$A$1:$A$65536,0)),"")</f>
        <v/>
      </c>
      <c r="AO7" t="str">
        <f>IFERROR(INDEX([7]annual!M$1:M$65536,MATCH($A7,[7]annual!$A$1:$A$65536,0)),"")</f>
        <v/>
      </c>
      <c r="AP7">
        <f>IFERROR(INDEX([7]annual!N$1:N$65536,MATCH($A7,[7]annual!$A$1:$A$65536,0)),"")</f>
        <v>22.727272727272702</v>
      </c>
      <c r="AQ7">
        <f>IFERROR(INDEX([7]annual!O$1:O$65536,MATCH($A7,[7]annual!$A$1:$A$65536,0)),"")</f>
        <v>0</v>
      </c>
      <c r="AR7">
        <f>IFERROR(INDEX([7]annual!P$1:P$65536,MATCH($A7,[7]annual!$A$1:$A$65536,0)),"")</f>
        <v>0</v>
      </c>
      <c r="AS7">
        <f>IFERROR(INDEX([7]annual!Q$1:Q$65536,MATCH($A7,[7]annual!$A$1:$A$65536,0)),"")</f>
        <v>0</v>
      </c>
      <c r="AT7">
        <f>IFERROR(INDEX([7]annual!R$1:R$65536,MATCH($A7,[7]annual!$A$1:$A$65536,0)),"")</f>
        <v>0</v>
      </c>
      <c r="AU7">
        <f>IFERROR(INDEX([7]annual!S$1:S$65536,MATCH($A7,[7]annual!$A$1:$A$65536,0)),"")</f>
        <v>0</v>
      </c>
      <c r="AV7">
        <f>IFERROR(INDEX([7]annual!T$1:T$65536,MATCH($A7,[7]annual!$A$1:$A$65536,0)),"")</f>
        <v>0</v>
      </c>
      <c r="AW7">
        <f>IFERROR(INDEX([7]annual!U$1:U$65536,MATCH($A7,[7]annual!$A$1:$A$65536,0)),"")</f>
        <v>0</v>
      </c>
      <c r="AX7">
        <f>IFERROR(INDEX([7]annual!V$1:V$65536,MATCH($A7,[7]annual!$A$1:$A$65536,0)),"")</f>
        <v>0</v>
      </c>
      <c r="AY7">
        <f>IFERROR(INDEX([7]annual!W$1:W$65536,MATCH($A7,[7]annual!$A$1:$A$65536,0)),"")</f>
        <v>0</v>
      </c>
      <c r="AZ7">
        <f>IFERROR(INDEX([7]annual!X$1:X$65536,MATCH($A7,[7]annual!$A$1:$A$65536,0)),"")</f>
        <v>0</v>
      </c>
      <c r="BA7">
        <f>IFERROR(INDEX([7]annual!Y$1:Y$65536,MATCH($A7,[7]annual!$A$1:$A$65536,0)),"")</f>
        <v>0</v>
      </c>
      <c r="BB7">
        <f>IFERROR(INDEX([8]annual!B$1:B$65536,MATCH($A7,[8]annual!$A$1:$A$65536,0)),"")</f>
        <v>2830</v>
      </c>
      <c r="BC7">
        <f>IFERROR(INDEX([8]annual!C$1:C$65536,MATCH($A7,[8]annual!$A$1:$A$65536,0)),"")</f>
        <v>4629</v>
      </c>
      <c r="BD7">
        <f>IFERROR(INDEX([8]annual!D$1:D$65536,MATCH($A7,[8]annual!$A$1:$A$65536,0)),"")</f>
        <v>7917</v>
      </c>
      <c r="BE7">
        <f>IFERROR(INDEX([8]annual!E$1:E$65536,MATCH($A7,[8]annual!$A$1:$A$65536,0)),"")</f>
        <v>8305</v>
      </c>
      <c r="BF7">
        <f>IFERROR(INDEX([8]annual!F$1:F$65536,MATCH($A7,[8]annual!$A$1:$A$65536,0)),"")</f>
        <v>30642</v>
      </c>
      <c r="BG7">
        <f>IFERROR(INDEX([8]annual!G$1:G$65536,MATCH($A7,[8]annual!$A$1:$A$65536,0)),"")</f>
        <v>34961</v>
      </c>
      <c r="BH7">
        <f>IFERROR(INDEX([8]annual!H$1:H$65536,MATCH($A7,[8]annual!$A$1:$A$65536,0)),"")</f>
        <v>26389</v>
      </c>
      <c r="BI7">
        <f>IFERROR(INDEX([8]annual!I$1:I$65536,MATCH($A7,[8]annual!$A$1:$A$65536,0)),"")</f>
        <v>1087</v>
      </c>
      <c r="BJ7">
        <f>IFERROR(INDEX([8]annual!J$1:J$65536,MATCH($A7,[8]annual!$A$1:$A$65536,0)),"")</f>
        <v>61.13631453877727</v>
      </c>
      <c r="BK7">
        <f>IFERROR(INDEX([8]annual!K$1:K$65536,MATCH($A7,[8]annual!$A$1:$A$65536,0)),"")</f>
        <v>35.745863332070229</v>
      </c>
      <c r="BL7">
        <f>IFERROR(INDEX([8]annual!L$1:L$65536,MATCH($A7,[8]annual!$A$1:$A$65536,0)),"")</f>
        <v>34.075857916917521</v>
      </c>
      <c r="BM7">
        <f>IFERROR(INDEX([8]annual!M$1:M$65536,MATCH($A7,[8]annual!$A$1:$A$65536,0)),"")</f>
        <v>9.235689576398407</v>
      </c>
      <c r="BN7">
        <f>IFERROR(INDEX([8]annual!N$1:N$65536,MATCH($A7,[8]annual!$A$1:$A$65536,0)),"")</f>
        <v>8.0947341323188695</v>
      </c>
      <c r="BO7">
        <f>IFERROR(INDEX([8]annual!O$1:O$65536,MATCH($A7,[8]annual!$A$1:$A$65536,0)),"")</f>
        <v>86.12035767900268</v>
      </c>
      <c r="BP7">
        <f>IFERROR(INDEX([8]annual!P$1:P$65536,MATCH($A7,[8]annual!$A$1:$A$65536,0)),"")</f>
        <v>75.48125053631189</v>
      </c>
      <c r="BQ7">
        <f>IFERROR(INDEX([8]annual!Q$1:Q$65536,MATCH($A7,[8]annual!$A$1:$A$65536,0)),"")</f>
        <v>55.087097050999688</v>
      </c>
      <c r="BR7">
        <f>IFERROR(INDEX([8]annual!R$1:R$65536,MATCH($A7,[8]annual!$A$1:$A$65536,0)),"")</f>
        <v>20.394153485312206</v>
      </c>
      <c r="BS7">
        <f>IFERROR(INDEX([8]annual!S$1:S$65536,MATCH($A7,[8]annual!$A$1:$A$65536,0)),"")</f>
        <v>38.409893992932865</v>
      </c>
      <c r="BT7" t="str">
        <f>IFERROR(INDEX([10]annual!B$1:B$65536,MATCH($A7,[10]annual!$A$1:$A$65536,0)),"")</f>
        <v/>
      </c>
      <c r="BU7" t="str">
        <f>IFERROR(INDEX([10]annual!C$1:C$65536,MATCH($A7,[10]annual!$A$1:$A$65536,0)),"")</f>
        <v/>
      </c>
      <c r="BV7" t="str">
        <f>IFERROR(INDEX([10]annual!D$1:D$65536,MATCH($A7,[10]annual!$A$1:$A$65536,0)),"")</f>
        <v/>
      </c>
      <c r="BW7" t="str">
        <f>IFERROR(INDEX([10]annual!E$1:E$65536,MATCH($A7,[10]annual!$A$1:$A$65536,0)),"")</f>
        <v/>
      </c>
      <c r="BX7" t="str">
        <f>IFERROR(INDEX([10]annual!F$1:F$65536,MATCH($A7,[10]annual!$A$1:$A$65536,0)),"")</f>
        <v/>
      </c>
      <c r="BY7" t="str">
        <f>IFERROR(INDEX([10]annual!G$1:G$65536,MATCH($A7,[10]annual!$A$1:$A$65536,0)),"")</f>
        <v/>
      </c>
      <c r="BZ7" t="str">
        <f>IFERROR(INDEX([11]monthly!$B$1:$B$65536,MATCH($A7,[11]annual!$A$1:$A$65536,0)),"")</f>
        <v/>
      </c>
      <c r="CA7">
        <f>IFERROR(INDEX([12]annual!B$1:B$65536,MATCH($A7,[12]annual!$A$1:$A$65536,0)),"")</f>
        <v>18.607358205605401</v>
      </c>
      <c r="CB7">
        <f>IFERROR(INDEX([12]annual!C$1:C$65536,MATCH($A7,[12]annual!$A$1:$A$65536,0)),"")</f>
        <v>19.032</v>
      </c>
      <c r="CC7" t="str">
        <f>IFERROR(INDEX([13]annual!$B:$B,MATCH($A7,[13]annual!$A:$A,0)),"")</f>
        <v/>
      </c>
      <c r="CD7" t="str">
        <f>IFERROR(INDEX([13]annual!$C:$C,MATCH($A7,[13]annual!$A:$A,0)),"")</f>
        <v/>
      </c>
    </row>
    <row r="8" spans="1:82" x14ac:dyDescent="0.2">
      <c r="A8">
        <v>1986</v>
      </c>
      <c r="B8" s="1">
        <v>31413</v>
      </c>
      <c r="C8">
        <f>IFERROR(INDEX([1]annual!$B$1:$B$65536,MATCH($A8,[1]annual!$A$1:$A$65536,0)),"")</f>
        <v>493130.83027999999</v>
      </c>
      <c r="D8">
        <f>IFERROR(INDEX([1]annual!$C$1:$C$65536,MATCH($A8,[1]annual!$A$1:$A$65536,0)),"")</f>
        <v>53622.174449999999</v>
      </c>
      <c r="E8">
        <f>IFERROR(INDEX([1]annual!$D$1:$D$65536,MATCH($A8,[1]annual!$A$1:$A$65536,0)),"")</f>
        <v>104290.70217</v>
      </c>
      <c r="F8">
        <f>IFERROR(INDEX([1]annual!$E$1:$E$65536,MATCH($A8,[1]annual!$A$1:$A$65536,0)),"")</f>
        <v>128635.83655000001</v>
      </c>
      <c r="G8">
        <f>IFERROR(INDEX([1]annual!$F$1:$F$65536,MATCH($A8,[1]annual!$A$1:$A$65536,0)),"")</f>
        <v>112061.14604999989</v>
      </c>
      <c r="H8">
        <f>IFERROR(INDEX([1]annual!$G$1:$G$65536,MATCH($A8,[1]annual!$A$1:$A$65536,0)),"")</f>
        <v>25234.036579999578</v>
      </c>
      <c r="I8">
        <f>IFERROR(INDEX([1]annual!$H$1:$H$65536,MATCH($A8,[1]annual!$A$1:$A$65536,0)),"")</f>
        <v>692852.43397999974</v>
      </c>
      <c r="J8">
        <f>IFERROR(INDEX([2]annual!$B$1:$B$65536,MATCH($A8,[2]annual!$A$1:$A$65536,0)),"")</f>
        <v>493130.83027999999</v>
      </c>
      <c r="K8">
        <f>IFERROR(INDEX([2]annual!$C$1:$C$65536,MATCH($A8,[2]annual!$A$1:$A$65536,0)),"")</f>
        <v>53622.174449999999</v>
      </c>
      <c r="L8">
        <f>IFERROR(INDEX([2]annual!$D$1:$D$65536,MATCH($A8,[2]annual!$A$1:$A$65536,0)),"")</f>
        <v>104290.70217</v>
      </c>
      <c r="M8">
        <f>IFERROR(INDEX([2]annual!$E$1:$E$65536,MATCH($A8,[2]annual!$A$1:$A$65536,0)),"")</f>
        <v>128635.83655000001</v>
      </c>
      <c r="N8">
        <f>IFERROR(INDEX([2]annual!$F$1:$F$65536,MATCH($A8,[2]annual!$A$1:$A$65536,0)),"")</f>
        <v>112061.14604999989</v>
      </c>
      <c r="O8">
        <f>IFERROR(INDEX([2]annual!$G$1:$G$65536,MATCH($A8,[2]annual!$A$1:$A$65536,0)),"")</f>
        <v>25234.036579999578</v>
      </c>
      <c r="P8">
        <f>IFERROR(INDEX([2]annual!$H$1:$H$65536,MATCH($A8,[2]annual!$A$1:$A$65536,0)),"")</f>
        <v>692852.43397999974</v>
      </c>
      <c r="Q8">
        <f>IFERROR(INDEX([3]annual!$B$1:$B$65536,MATCH($A8,[3]annual!$A$1:$A$65536,0)),"")</f>
        <v>145702.59825986801</v>
      </c>
      <c r="R8">
        <f>IFERROR(INDEX([3]annual!$C$1:$C$65536,MATCH($A8,[3]annual!$A$1:$A$65536,0)),"")</f>
        <v>265396.77600615402</v>
      </c>
      <c r="S8">
        <f>IFERROR(INDEX([3]annual!$D$1:$D$65536,MATCH($A8,[3]annual!$A$1:$A$65536,0)),"")</f>
        <v>281753.05970573198</v>
      </c>
      <c r="T8">
        <f>IFERROR(INDEX([3]annual!$E$1:$E$65536,MATCH($A8,[3]annual!$A$1:$A$65536,0)),"")</f>
        <v>692852.43397175404</v>
      </c>
      <c r="U8">
        <f>IFERROR(INDEX([4]annual!$B$1:$B$65536,MATCH($A8,[4]annual!$A$1:$A$65536,0)),"")</f>
        <v>808001.91035769181</v>
      </c>
      <c r="V8">
        <f>IFERROR(INDEX([4]annual!$C$1:$C$65536,MATCH($A8,[4]annual!$A$1:$A$65536,0)),"")</f>
        <v>1406262.7494374714</v>
      </c>
      <c r="W8">
        <f>IFERROR(INDEX([4]annual!$D$1:$D$65536,MATCH($A8,[4]annual!$A$1:$A$65536,0)),"")</f>
        <v>2084687.4418937271</v>
      </c>
      <c r="X8">
        <f>IFERROR(INDEX([4]annual!$E$1:$E$65536,MATCH($A8,[4]annual!$A$1:$A$65536,0)),"")</f>
        <v>4298952.1016888898</v>
      </c>
      <c r="Y8" t="str">
        <f>IFERROR(INDEX([5]quarterly!B$1:B$65536,MATCH($A8,[5]annual!$A$1:$A$65536,0)),"")</f>
        <v>-</v>
      </c>
      <c r="Z8" t="str">
        <f>IFERROR(INDEX([5]quarterly!C$1:C$65536,MATCH($A8,[5]annual!$A$1:$A$65536,0)),"")</f>
        <v>-</v>
      </c>
      <c r="AA8" t="str">
        <f>IFERROR(INDEX([5]quarterly!D$1:D$65536,MATCH($A8,[5]annual!$A$1:$A$65536,0)),"")</f>
        <v>-</v>
      </c>
      <c r="AB8">
        <f>IFERROR(INDEX([6]quarterly!B$1:B$65536,MATCH($A8,[6]annual!$A$1:$A$65536,0)),"")</f>
        <v>-509</v>
      </c>
      <c r="AC8">
        <f>IFERROR(INDEX([6]quarterly!C$1:C$65536,MATCH($A8,[6]annual!$A$1:$A$65536,0)),"")</f>
        <v>-509</v>
      </c>
      <c r="AD8">
        <f>IFERROR(INDEX([7]annual!B$1:B$65536,MATCH($A8,[7]annual!$A$1:$A$65536,0)),"")</f>
        <v>16.756341275941601</v>
      </c>
      <c r="AE8" t="str">
        <f>IFERROR(INDEX([7]annual!C$1:C$65536,MATCH($A8,[7]annual!$A$1:$A$65536,0)),"")</f>
        <v/>
      </c>
      <c r="AF8" t="str">
        <f>IFERROR(INDEX([7]annual!D$1:D$65536,MATCH($A8,[7]annual!$A$1:$A$65536,0)),"")</f>
        <v/>
      </c>
      <c r="AG8" t="str">
        <f>IFERROR(INDEX([7]annual!E$1:E$65536,MATCH($A8,[7]annual!$A$1:$A$65536,0)),"")</f>
        <v/>
      </c>
      <c r="AH8" t="str">
        <f>IFERROR(INDEX([7]annual!F$1:F$65536,MATCH($A8,[7]annual!$A$1:$A$65536,0)),"")</f>
        <v/>
      </c>
      <c r="AI8" t="str">
        <f>IFERROR(INDEX([7]annual!G$1:G$65536,MATCH($A8,[7]annual!$A$1:$A$65536,0)),"")</f>
        <v/>
      </c>
      <c r="AJ8" t="str">
        <f>IFERROR(INDEX([7]annual!H$1:H$65536,MATCH($A8,[7]annual!$A$1:$A$65536,0)),"")</f>
        <v/>
      </c>
      <c r="AK8" t="str">
        <f>IFERROR(INDEX([7]annual!I$1:I$65536,MATCH($A8,[7]annual!$A$1:$A$65536,0)),"")</f>
        <v/>
      </c>
      <c r="AL8" t="str">
        <f>IFERROR(INDEX([7]annual!J$1:J$65536,MATCH($A8,[7]annual!$A$1:$A$65536,0)),"")</f>
        <v/>
      </c>
      <c r="AM8" t="str">
        <f>IFERROR(INDEX([7]annual!K$1:K$65536,MATCH($A8,[7]annual!$A$1:$A$65536,0)),"")</f>
        <v/>
      </c>
      <c r="AN8" t="str">
        <f>IFERROR(INDEX([7]annual!L$1:L$65536,MATCH($A8,[7]annual!$A$1:$A$65536,0)),"")</f>
        <v/>
      </c>
      <c r="AO8" t="str">
        <f>IFERROR(INDEX([7]annual!M$1:M$65536,MATCH($A8,[7]annual!$A$1:$A$65536,0)),"")</f>
        <v/>
      </c>
      <c r="AP8">
        <f>IFERROR(INDEX([7]annual!N$1:N$65536,MATCH($A8,[7]annual!$A$1:$A$65536,0)),"")</f>
        <v>0.92592592592592404</v>
      </c>
      <c r="AQ8">
        <f>IFERROR(INDEX([7]annual!O$1:O$65536,MATCH($A8,[7]annual!$A$1:$A$65536,0)),"")</f>
        <v>0</v>
      </c>
      <c r="AR8">
        <f>IFERROR(INDEX([7]annual!P$1:P$65536,MATCH($A8,[7]annual!$A$1:$A$65536,0)),"")</f>
        <v>0</v>
      </c>
      <c r="AS8">
        <f>IFERROR(INDEX([7]annual!Q$1:Q$65536,MATCH($A8,[7]annual!$A$1:$A$65536,0)),"")</f>
        <v>0</v>
      </c>
      <c r="AT8">
        <f>IFERROR(INDEX([7]annual!R$1:R$65536,MATCH($A8,[7]annual!$A$1:$A$65536,0)),"")</f>
        <v>0</v>
      </c>
      <c r="AU8">
        <f>IFERROR(INDEX([7]annual!S$1:S$65536,MATCH($A8,[7]annual!$A$1:$A$65536,0)),"")</f>
        <v>0</v>
      </c>
      <c r="AV8">
        <f>IFERROR(INDEX([7]annual!T$1:T$65536,MATCH($A8,[7]annual!$A$1:$A$65536,0)),"")</f>
        <v>0</v>
      </c>
      <c r="AW8">
        <f>IFERROR(INDEX([7]annual!U$1:U$65536,MATCH($A8,[7]annual!$A$1:$A$65536,0)),"")</f>
        <v>0</v>
      </c>
      <c r="AX8">
        <f>IFERROR(INDEX([7]annual!V$1:V$65536,MATCH($A8,[7]annual!$A$1:$A$65536,0)),"")</f>
        <v>0</v>
      </c>
      <c r="AY8">
        <f>IFERROR(INDEX([7]annual!W$1:W$65536,MATCH($A8,[7]annual!$A$1:$A$65536,0)),"")</f>
        <v>0</v>
      </c>
      <c r="AZ8">
        <f>IFERROR(INDEX([7]annual!X$1:X$65536,MATCH($A8,[7]annual!$A$1:$A$65536,0)),"")</f>
        <v>0</v>
      </c>
      <c r="BA8">
        <f>IFERROR(INDEX([7]annual!Y$1:Y$65536,MATCH($A8,[7]annual!$A$1:$A$65536,0)),"")</f>
        <v>0</v>
      </c>
      <c r="BB8">
        <f>IFERROR(INDEX([8]annual!B$1:B$65536,MATCH($A8,[8]annual!$A$1:$A$65536,0)),"")</f>
        <v>3091</v>
      </c>
      <c r="BC8">
        <f>IFERROR(INDEX([8]annual!C$1:C$65536,MATCH($A8,[8]annual!$A$1:$A$65536,0)),"")</f>
        <v>4842</v>
      </c>
      <c r="BD8">
        <f>IFERROR(INDEX([8]annual!D$1:D$65536,MATCH($A8,[8]annual!$A$1:$A$65536,0)),"")</f>
        <v>8633</v>
      </c>
      <c r="BE8">
        <f>IFERROR(INDEX([8]annual!E$1:E$65536,MATCH($A8,[8]annual!$A$1:$A$65536,0)),"")</f>
        <v>9078</v>
      </c>
      <c r="BF8">
        <f>IFERROR(INDEX([8]annual!F$1:F$65536,MATCH($A8,[8]annual!$A$1:$A$65536,0)),"")</f>
        <v>29974</v>
      </c>
      <c r="BG8">
        <f>IFERROR(INDEX([8]annual!G$1:G$65536,MATCH($A8,[8]annual!$A$1:$A$65536,0)),"")</f>
        <v>33987</v>
      </c>
      <c r="BH8">
        <f>IFERROR(INDEX([8]annual!H$1:H$65536,MATCH($A8,[8]annual!$A$1:$A$65536,0)),"")</f>
        <v>29183</v>
      </c>
      <c r="BI8">
        <f>IFERROR(INDEX([8]annual!I$1:I$65536,MATCH($A8,[8]annual!$A$1:$A$65536,0)),"")</f>
        <v>2506</v>
      </c>
      <c r="BJ8">
        <f>IFERROR(INDEX([8]annual!J$1:J$65536,MATCH($A8,[8]annual!$A$1:$A$65536,0)),"")</f>
        <v>63.837257331681116</v>
      </c>
      <c r="BK8">
        <f>IFERROR(INDEX([8]annual!K$1:K$65536,MATCH($A8,[8]annual!$A$1:$A$65536,0)),"")</f>
        <v>35.804471215104833</v>
      </c>
      <c r="BL8">
        <f>IFERROR(INDEX([8]annual!L$1:L$65536,MATCH($A8,[8]annual!$A$1:$A$65536,0)),"")</f>
        <v>34.049350077109494</v>
      </c>
      <c r="BM8">
        <f>IFERROR(INDEX([8]annual!M$1:M$65536,MATCH($A8,[8]annual!$A$1:$A$65536,0)),"")</f>
        <v>10.312270634549943</v>
      </c>
      <c r="BN8">
        <f>IFERROR(INDEX([8]annual!N$1:N$65536,MATCH($A8,[8]annual!$A$1:$A$65536,0)),"")</f>
        <v>9.094653838232265</v>
      </c>
      <c r="BO8">
        <f>IFERROR(INDEX([8]annual!O$1:O$65536,MATCH($A8,[8]annual!$A$1:$A$65536,0)),"")</f>
        <v>97.361046240074728</v>
      </c>
      <c r="BP8">
        <f>IFERROR(INDEX([8]annual!P$1:P$65536,MATCH($A8,[8]annual!$A$1:$A$65536,0)),"")</f>
        <v>85.865183746726686</v>
      </c>
      <c r="BQ8">
        <f>IFERROR(INDEX([8]annual!Q$1:Q$65536,MATCH($A8,[8]annual!$A$1:$A$65536,0)),"")</f>
        <v>66.952069909082894</v>
      </c>
      <c r="BR8">
        <f>IFERROR(INDEX([8]annual!R$1:R$65536,MATCH($A8,[8]annual!$A$1:$A$65536,0)),"")</f>
        <v>18.913113837643806</v>
      </c>
      <c r="BS8">
        <f>IFERROR(INDEX([8]annual!S$1:S$65536,MATCH($A8,[8]annual!$A$1:$A$65536,0)),"")</f>
        <v>81.074086056292458</v>
      </c>
      <c r="BT8" t="str">
        <f>IFERROR(INDEX([10]annual!B$1:B$65536,MATCH($A8,[10]annual!$A$1:$A$65536,0)),"")</f>
        <v/>
      </c>
      <c r="BU8" t="str">
        <f>IFERROR(INDEX([10]annual!C$1:C$65536,MATCH($A8,[10]annual!$A$1:$A$65536,0)),"")</f>
        <v/>
      </c>
      <c r="BV8" t="str">
        <f>IFERROR(INDEX([10]annual!D$1:D$65536,MATCH($A8,[10]annual!$A$1:$A$65536,0)),"")</f>
        <v/>
      </c>
      <c r="BW8" t="str">
        <f>IFERROR(INDEX([10]annual!E$1:E$65536,MATCH($A8,[10]annual!$A$1:$A$65536,0)),"")</f>
        <v/>
      </c>
      <c r="BX8" t="str">
        <f>IFERROR(INDEX([10]annual!F$1:F$65536,MATCH($A8,[10]annual!$A$1:$A$65536,0)),"")</f>
        <v/>
      </c>
      <c r="BY8" t="str">
        <f>IFERROR(INDEX([10]annual!G$1:G$65536,MATCH($A8,[10]annual!$A$1:$A$65536,0)),"")</f>
        <v/>
      </c>
      <c r="BZ8" t="str">
        <f>IFERROR(INDEX([11]monthly!$B$1:$B$65536,MATCH($A8,[11]annual!$A$1:$A$65536,0)),"")</f>
        <v/>
      </c>
      <c r="CA8">
        <f>IFERROR(INDEX([12]annual!B$1:B$65536,MATCH($A8,[12]annual!$A$1:$A$65536,0)),"")</f>
        <v>20.385717959197201</v>
      </c>
      <c r="CB8">
        <f>IFERROR(INDEX([12]annual!C$1:C$65536,MATCH($A8,[12]annual!$A$1:$A$65536,0)),"")</f>
        <v>20.53</v>
      </c>
      <c r="CC8" t="str">
        <f>IFERROR(INDEX([13]annual!$B:$B,MATCH($A8,[13]annual!$A:$A,0)),"")</f>
        <v/>
      </c>
      <c r="CD8" t="str">
        <f>IFERROR(INDEX([13]annual!$C:$C,MATCH($A8,[13]annual!$A:$A,0)),"")</f>
        <v/>
      </c>
    </row>
    <row r="9" spans="1:82" x14ac:dyDescent="0.2">
      <c r="A9">
        <v>1987</v>
      </c>
      <c r="B9" s="1">
        <v>31778</v>
      </c>
      <c r="C9">
        <f>IFERROR(INDEX([1]annual!$B$1:$B$65536,MATCH($A9,[1]annual!$A$1:$A$65536,0)),"")</f>
        <v>531395.19925999991</v>
      </c>
      <c r="D9">
        <f>IFERROR(INDEX([1]annual!$C$1:$C$65536,MATCH($A9,[1]annual!$A$1:$A$65536,0)),"")</f>
        <v>63043.010930000099</v>
      </c>
      <c r="E9">
        <f>IFERROR(INDEX([1]annual!$D$1:$D$65536,MATCH($A9,[1]annual!$A$1:$A$65536,0)),"")</f>
        <v>133382.00309000001</v>
      </c>
      <c r="F9">
        <f>IFERROR(INDEX([1]annual!$E$1:$E$65536,MATCH($A9,[1]annual!$A$1:$A$65536,0)),"")</f>
        <v>144120.19146000012</v>
      </c>
      <c r="G9">
        <f>IFERROR(INDEX([1]annual!$F$1:$F$65536,MATCH($A9,[1]annual!$A$1:$A$65536,0)),"")</f>
        <v>146252.55776999998</v>
      </c>
      <c r="H9">
        <f>IFERROR(INDEX([1]annual!$G$1:$G$65536,MATCH($A9,[1]annual!$A$1:$A$65536,0)),"")</f>
        <v>51595.209689999436</v>
      </c>
      <c r="I9">
        <f>IFERROR(INDEX([1]annual!$H$1:$H$65536,MATCH($A9,[1]annual!$A$1:$A$65536,0)),"")</f>
        <v>777283.05665999954</v>
      </c>
      <c r="J9">
        <f>IFERROR(INDEX([2]annual!$B$1:$B$65536,MATCH($A9,[2]annual!$A$1:$A$65536,0)),"")</f>
        <v>531395.19925999991</v>
      </c>
      <c r="K9">
        <f>IFERROR(INDEX([2]annual!$C$1:$C$65536,MATCH($A9,[2]annual!$A$1:$A$65536,0)),"")</f>
        <v>63043.010930000099</v>
      </c>
      <c r="L9">
        <f>IFERROR(INDEX([2]annual!$D$1:$D$65536,MATCH($A9,[2]annual!$A$1:$A$65536,0)),"")</f>
        <v>133382.00309000001</v>
      </c>
      <c r="M9">
        <f>IFERROR(INDEX([2]annual!$E$1:$E$65536,MATCH($A9,[2]annual!$A$1:$A$65536,0)),"")</f>
        <v>144120.19146000012</v>
      </c>
      <c r="N9">
        <f>IFERROR(INDEX([2]annual!$F$1:$F$65536,MATCH($A9,[2]annual!$A$1:$A$65536,0)),"")</f>
        <v>146252.55776999998</v>
      </c>
      <c r="O9">
        <f>IFERROR(INDEX([2]annual!$G$1:$G$65536,MATCH($A9,[2]annual!$A$1:$A$65536,0)),"")</f>
        <v>51595.209689999436</v>
      </c>
      <c r="P9">
        <f>IFERROR(INDEX([2]annual!$H$1:$H$65536,MATCH($A9,[2]annual!$A$1:$A$65536,0)),"")</f>
        <v>777283.05665999954</v>
      </c>
      <c r="Q9">
        <f>IFERROR(INDEX([3]annual!$B$1:$B$65536,MATCH($A9,[3]annual!$A$1:$A$65536,0)),"")</f>
        <v>163846.879456906</v>
      </c>
      <c r="R9">
        <f>IFERROR(INDEX([3]annual!$C$1:$C$65536,MATCH($A9,[3]annual!$A$1:$A$65536,0)),"")</f>
        <v>296683.81977825501</v>
      </c>
      <c r="S9">
        <f>IFERROR(INDEX([3]annual!$D$1:$D$65536,MATCH($A9,[3]annual!$A$1:$A$65536,0)),"")</f>
        <v>316752.35741872602</v>
      </c>
      <c r="T9">
        <f>IFERROR(INDEX([3]annual!$E$1:$E$65536,MATCH($A9,[3]annual!$A$1:$A$65536,0)),"")</f>
        <v>777283.05665388703</v>
      </c>
      <c r="U9">
        <f>IFERROR(INDEX([4]annual!$B$1:$B$65536,MATCH($A9,[4]annual!$A$1:$A$65536,0)),"")</f>
        <v>832871.45433653041</v>
      </c>
      <c r="V9">
        <f>IFERROR(INDEX([4]annual!$C$1:$C$65536,MATCH($A9,[4]annual!$A$1:$A$65536,0)),"")</f>
        <v>1461896.1201730077</v>
      </c>
      <c r="W9">
        <f>IFERROR(INDEX([4]annual!$D$1:$D$65536,MATCH($A9,[4]annual!$A$1:$A$65536,0)),"")</f>
        <v>2191696.6357700364</v>
      </c>
      <c r="X9">
        <f>IFERROR(INDEX([4]annual!$E$1:$E$65536,MATCH($A9,[4]annual!$A$1:$A$65536,0)),"")</f>
        <v>4486464.2102795746</v>
      </c>
      <c r="Y9" t="str">
        <f>IFERROR(INDEX([5]quarterly!B$1:B$65536,MATCH($A9,[5]annual!$A$1:$A$65536,0)),"")</f>
        <v>-</v>
      </c>
      <c r="Z9" t="str">
        <f>IFERROR(INDEX([5]quarterly!C$1:C$65536,MATCH($A9,[5]annual!$A$1:$A$65536,0)),"")</f>
        <v>-</v>
      </c>
      <c r="AA9" t="str">
        <f>IFERROR(INDEX([5]quarterly!D$1:D$65536,MATCH($A9,[5]annual!$A$1:$A$65536,0)),"")</f>
        <v>-</v>
      </c>
      <c r="AB9">
        <f>IFERROR(INDEX([6]quarterly!B$1:B$65536,MATCH($A9,[6]annual!$A$1:$A$65536,0)),"")</f>
        <v>-98</v>
      </c>
      <c r="AC9">
        <f>IFERROR(INDEX([6]quarterly!C$1:C$65536,MATCH($A9,[6]annual!$A$1:$A$65536,0)),"")</f>
        <v>-607</v>
      </c>
      <c r="AD9">
        <f>IFERROR(INDEX([7]annual!B$1:B$65536,MATCH($A9,[7]annual!$A$1:$A$65536,0)),"")</f>
        <v>17.448116833205201</v>
      </c>
      <c r="AE9" t="str">
        <f>IFERROR(INDEX([7]annual!C$1:C$65536,MATCH($A9,[7]annual!$A$1:$A$65536,0)),"")</f>
        <v/>
      </c>
      <c r="AF9" t="str">
        <f>IFERROR(INDEX([7]annual!D$1:D$65536,MATCH($A9,[7]annual!$A$1:$A$65536,0)),"")</f>
        <v/>
      </c>
      <c r="AG9" t="str">
        <f>IFERROR(INDEX([7]annual!E$1:E$65536,MATCH($A9,[7]annual!$A$1:$A$65536,0)),"")</f>
        <v/>
      </c>
      <c r="AH9" t="str">
        <f>IFERROR(INDEX([7]annual!F$1:F$65536,MATCH($A9,[7]annual!$A$1:$A$65536,0)),"")</f>
        <v/>
      </c>
      <c r="AI9" t="str">
        <f>IFERROR(INDEX([7]annual!G$1:G$65536,MATCH($A9,[7]annual!$A$1:$A$65536,0)),"")</f>
        <v/>
      </c>
      <c r="AJ9" t="str">
        <f>IFERROR(INDEX([7]annual!H$1:H$65536,MATCH($A9,[7]annual!$A$1:$A$65536,0)),"")</f>
        <v/>
      </c>
      <c r="AK9" t="str">
        <f>IFERROR(INDEX([7]annual!I$1:I$65536,MATCH($A9,[7]annual!$A$1:$A$65536,0)),"")</f>
        <v/>
      </c>
      <c r="AL9" t="str">
        <f>IFERROR(INDEX([7]annual!J$1:J$65536,MATCH($A9,[7]annual!$A$1:$A$65536,0)),"")</f>
        <v/>
      </c>
      <c r="AM9" t="str">
        <f>IFERROR(INDEX([7]annual!K$1:K$65536,MATCH($A9,[7]annual!$A$1:$A$65536,0)),"")</f>
        <v/>
      </c>
      <c r="AN9" t="str">
        <f>IFERROR(INDEX([7]annual!L$1:L$65536,MATCH($A9,[7]annual!$A$1:$A$65536,0)),"")</f>
        <v/>
      </c>
      <c r="AO9" t="str">
        <f>IFERROR(INDEX([7]annual!M$1:M$65536,MATCH($A9,[7]annual!$A$1:$A$65536,0)),"")</f>
        <v/>
      </c>
      <c r="AP9">
        <f>IFERROR(INDEX([7]annual!N$1:N$65536,MATCH($A9,[7]annual!$A$1:$A$65536,0)),"")</f>
        <v>4.1284403669724696</v>
      </c>
      <c r="AQ9">
        <f>IFERROR(INDEX([7]annual!O$1:O$65536,MATCH($A9,[7]annual!$A$1:$A$65536,0)),"")</f>
        <v>0</v>
      </c>
      <c r="AR9">
        <f>IFERROR(INDEX([7]annual!P$1:P$65536,MATCH($A9,[7]annual!$A$1:$A$65536,0)),"")</f>
        <v>0</v>
      </c>
      <c r="AS9">
        <f>IFERROR(INDEX([7]annual!Q$1:Q$65536,MATCH($A9,[7]annual!$A$1:$A$65536,0)),"")</f>
        <v>0</v>
      </c>
      <c r="AT9">
        <f>IFERROR(INDEX([7]annual!R$1:R$65536,MATCH($A9,[7]annual!$A$1:$A$65536,0)),"")</f>
        <v>0</v>
      </c>
      <c r="AU9">
        <f>IFERROR(INDEX([7]annual!S$1:S$65536,MATCH($A9,[7]annual!$A$1:$A$65536,0)),"")</f>
        <v>0</v>
      </c>
      <c r="AV9">
        <f>IFERROR(INDEX([7]annual!T$1:T$65536,MATCH($A9,[7]annual!$A$1:$A$65536,0)),"")</f>
        <v>0</v>
      </c>
      <c r="AW9">
        <f>IFERROR(INDEX([7]annual!U$1:U$65536,MATCH($A9,[7]annual!$A$1:$A$65536,0)),"")</f>
        <v>0</v>
      </c>
      <c r="AX9">
        <f>IFERROR(INDEX([7]annual!V$1:V$65536,MATCH($A9,[7]annual!$A$1:$A$65536,0)),"")</f>
        <v>0</v>
      </c>
      <c r="AY9">
        <f>IFERROR(INDEX([7]annual!W$1:W$65536,MATCH($A9,[7]annual!$A$1:$A$65536,0)),"")</f>
        <v>0</v>
      </c>
      <c r="AZ9">
        <f>IFERROR(INDEX([7]annual!X$1:X$65536,MATCH($A9,[7]annual!$A$1:$A$65536,0)),"")</f>
        <v>0</v>
      </c>
      <c r="BA9">
        <f>IFERROR(INDEX([7]annual!Y$1:Y$65536,MATCH($A9,[7]annual!$A$1:$A$65536,0)),"")</f>
        <v>0</v>
      </c>
      <c r="BB9">
        <f>IFERROR(INDEX([8]annual!B$1:B$65536,MATCH($A9,[8]annual!$A$1:$A$65536,0)),"")</f>
        <v>3005</v>
      </c>
      <c r="BC9">
        <f>IFERROR(INDEX([8]annual!C$1:C$65536,MATCH($A9,[8]annual!$A$1:$A$65536,0)),"")</f>
        <v>5720</v>
      </c>
      <c r="BD9">
        <f>IFERROR(INDEX([8]annual!D$1:D$65536,MATCH($A9,[8]annual!$A$1:$A$65536,0)),"")</f>
        <v>9174</v>
      </c>
      <c r="BE9">
        <f>IFERROR(INDEX([8]annual!E$1:E$65536,MATCH($A9,[8]annual!$A$1:$A$65536,0)),"")</f>
        <v>9749</v>
      </c>
      <c r="BF9">
        <f>IFERROR(INDEX([8]annual!F$1:F$65536,MATCH($A9,[8]annual!$A$1:$A$65536,0)),"")</f>
        <v>34167</v>
      </c>
      <c r="BG9">
        <f>IFERROR(INDEX([8]annual!G$1:G$65536,MATCH($A9,[8]annual!$A$1:$A$65536,0)),"")</f>
        <v>37791</v>
      </c>
      <c r="BH9">
        <f>IFERROR(INDEX([8]annual!H$1:H$65536,MATCH($A9,[8]annual!$A$1:$A$65536,0)),"")</f>
        <v>30585</v>
      </c>
      <c r="BI9">
        <f>IFERROR(INDEX([8]annual!I$1:I$65536,MATCH($A9,[8]annual!$A$1:$A$65536,0)),"")</f>
        <v>2014</v>
      </c>
      <c r="BJ9">
        <f>IFERROR(INDEX([8]annual!J$1:J$65536,MATCH($A9,[8]annual!$A$1:$A$65536,0)),"")</f>
        <v>52.534965034965033</v>
      </c>
      <c r="BK9">
        <f>IFERROR(INDEX([8]annual!K$1:K$65536,MATCH($A9,[8]annual!$A$1:$A$65536,0)),"")</f>
        <v>32.755613690865488</v>
      </c>
      <c r="BL9">
        <f>IFERROR(INDEX([8]annual!L$1:L$65536,MATCH($A9,[8]annual!$A$1:$A$65536,0)),"")</f>
        <v>30.823674222997234</v>
      </c>
      <c r="BM9">
        <f>IFERROR(INDEX([8]annual!M$1:M$65536,MATCH($A9,[8]annual!$A$1:$A$65536,0)),"")</f>
        <v>8.7950361459888207</v>
      </c>
      <c r="BN9">
        <f>IFERROR(INDEX([8]annual!N$1:N$65536,MATCH($A9,[8]annual!$A$1:$A$65536,0)),"")</f>
        <v>7.9516286946627508</v>
      </c>
      <c r="BO9">
        <f>IFERROR(INDEX([8]annual!O$1:O$65536,MATCH($A9,[8]annual!$A$1:$A$65536,0)),"")</f>
        <v>89.516199841952755</v>
      </c>
      <c r="BP9">
        <f>IFERROR(INDEX([8]annual!P$1:P$65536,MATCH($A9,[8]annual!$A$1:$A$65536,0)),"")</f>
        <v>80.931967928871956</v>
      </c>
      <c r="BQ9">
        <f>IFERROR(INDEX([8]annual!Q$1:Q$65536,MATCH($A9,[8]annual!$A$1:$A$65536,0)),"")</f>
        <v>65.322431266703717</v>
      </c>
      <c r="BR9">
        <f>IFERROR(INDEX([8]annual!R$1:R$65536,MATCH($A9,[8]annual!$A$1:$A$65536,0)),"")</f>
        <v>15.609536662168241</v>
      </c>
      <c r="BS9">
        <f>IFERROR(INDEX([8]annual!S$1:S$65536,MATCH($A9,[8]annual!$A$1:$A$65536,0)),"")</f>
        <v>67.021630615640603</v>
      </c>
      <c r="BT9" t="str">
        <f>IFERROR(INDEX([10]annual!B$1:B$65536,MATCH($A9,[10]annual!$A$1:$A$65536,0)),"")</f>
        <v/>
      </c>
      <c r="BU9" t="str">
        <f>IFERROR(INDEX([10]annual!C$1:C$65536,MATCH($A9,[10]annual!$A$1:$A$65536,0)),"")</f>
        <v/>
      </c>
      <c r="BV9" t="str">
        <f>IFERROR(INDEX([10]annual!D$1:D$65536,MATCH($A9,[10]annual!$A$1:$A$65536,0)),"")</f>
        <v/>
      </c>
      <c r="BW9" t="str">
        <f>IFERROR(INDEX([10]annual!E$1:E$65536,MATCH($A9,[10]annual!$A$1:$A$65536,0)),"")</f>
        <v/>
      </c>
      <c r="BX9" t="str">
        <f>IFERROR(INDEX([10]annual!F$1:F$65536,MATCH($A9,[10]annual!$A$1:$A$65536,0)),"")</f>
        <v/>
      </c>
      <c r="BY9" t="str">
        <f>IFERROR(INDEX([10]annual!G$1:G$65536,MATCH($A9,[10]annual!$A$1:$A$65536,0)),"")</f>
        <v/>
      </c>
      <c r="BZ9" t="str">
        <f>IFERROR(INDEX([11]monthly!$B$1:$B$65536,MATCH($A9,[11]annual!$A$1:$A$65536,0)),"")</f>
        <v/>
      </c>
      <c r="CA9">
        <f>IFERROR(INDEX([12]annual!B$1:B$65536,MATCH($A9,[12]annual!$A$1:$A$65536,0)),"")</f>
        <v>20.567702321888401</v>
      </c>
      <c r="CB9">
        <f>IFERROR(INDEX([12]annual!C$1:C$65536,MATCH($A9,[12]annual!$A$1:$A$65536,0)),"")</f>
        <v>20.8</v>
      </c>
      <c r="CC9" t="str">
        <f>IFERROR(INDEX([13]annual!$B:$B,MATCH($A9,[13]annual!$A:$A,0)),"")</f>
        <v/>
      </c>
      <c r="CD9" t="str">
        <f>IFERROR(INDEX([13]annual!$C:$C,MATCH($A9,[13]annual!$A:$A,0)),"")</f>
        <v/>
      </c>
    </row>
    <row r="10" spans="1:82" x14ac:dyDescent="0.2">
      <c r="A10">
        <v>1988</v>
      </c>
      <c r="B10" s="1">
        <v>32143</v>
      </c>
      <c r="C10">
        <f>IFERROR(INDEX([1]annual!$B$1:$B$65536,MATCH($A10,[1]annual!$A$1:$A$65536,0)),"")</f>
        <v>615708.89196000097</v>
      </c>
      <c r="D10">
        <f>IFERROR(INDEX([1]annual!$C$1:$C$65536,MATCH($A10,[1]annual!$A$1:$A$65536,0)),"")</f>
        <v>79385.299319999991</v>
      </c>
      <c r="E10">
        <f>IFERROR(INDEX([1]annual!$D$1:$D$65536,MATCH($A10,[1]annual!$A$1:$A$65536,0)),"")</f>
        <v>166585.76485000009</v>
      </c>
      <c r="F10">
        <f>IFERROR(INDEX([1]annual!$E$1:$E$65536,MATCH($A10,[1]annual!$A$1:$A$65536,0)),"")</f>
        <v>182050.23524999997</v>
      </c>
      <c r="G10">
        <f>IFERROR(INDEX([1]annual!$F$1:$F$65536,MATCH($A10,[1]annual!$A$1:$A$65536,0)),"")</f>
        <v>175905.09946999999</v>
      </c>
      <c r="H10">
        <f>IFERROR(INDEX([1]annual!$G$1:$G$65536,MATCH($A10,[1]annual!$A$1:$A$65536,0)),"")</f>
        <v>42455.044019999012</v>
      </c>
      <c r="I10">
        <f>IFERROR(INDEX([1]annual!$H$1:$H$65536,MATCH($A10,[1]annual!$A$1:$A$65536,0)),"")</f>
        <v>910280.13593000011</v>
      </c>
      <c r="J10">
        <f>IFERROR(INDEX([2]annual!$B$1:$B$65536,MATCH($A10,[2]annual!$A$1:$A$65536,0)),"")</f>
        <v>615708.89196000097</v>
      </c>
      <c r="K10">
        <f>IFERROR(INDEX([2]annual!$C$1:$C$65536,MATCH($A10,[2]annual!$A$1:$A$65536,0)),"")</f>
        <v>79385.299319999991</v>
      </c>
      <c r="L10">
        <f>IFERROR(INDEX([2]annual!$D$1:$D$65536,MATCH($A10,[2]annual!$A$1:$A$65536,0)),"")</f>
        <v>166585.76485000009</v>
      </c>
      <c r="M10">
        <f>IFERROR(INDEX([2]annual!$E$1:$E$65536,MATCH($A10,[2]annual!$A$1:$A$65536,0)),"")</f>
        <v>182050.23524999997</v>
      </c>
      <c r="N10">
        <f>IFERROR(INDEX([2]annual!$F$1:$F$65536,MATCH($A10,[2]annual!$A$1:$A$65536,0)),"")</f>
        <v>175905.09946999999</v>
      </c>
      <c r="O10">
        <f>IFERROR(INDEX([2]annual!$G$1:$G$65536,MATCH($A10,[2]annual!$A$1:$A$65536,0)),"")</f>
        <v>42455.044019999012</v>
      </c>
      <c r="P10">
        <f>IFERROR(INDEX([2]annual!$H$1:$H$65536,MATCH($A10,[2]annual!$A$1:$A$65536,0)),"")</f>
        <v>910280.13593000011</v>
      </c>
      <c r="Q10">
        <f>IFERROR(INDEX([3]annual!$B$1:$B$65536,MATCH($A10,[3]annual!$A$1:$A$65536,0)),"")</f>
        <v>183061.47257498701</v>
      </c>
      <c r="R10">
        <f>IFERROR(INDEX([3]annual!$C$1:$C$65536,MATCH($A10,[3]annual!$A$1:$A$65536,0)),"")</f>
        <v>354158.26203030301</v>
      </c>
      <c r="S10">
        <f>IFERROR(INDEX([3]annual!$D$1:$D$65536,MATCH($A10,[3]annual!$A$1:$A$65536,0)),"")</f>
        <v>373060.40133086499</v>
      </c>
      <c r="T10">
        <f>IFERROR(INDEX([3]annual!$E$1:$E$65536,MATCH($A10,[3]annual!$A$1:$A$65536,0)),"")</f>
        <v>910280.13593615498</v>
      </c>
      <c r="U10">
        <f>IFERROR(INDEX([4]annual!$B$1:$B$65536,MATCH($A10,[4]annual!$A$1:$A$65536,0)),"")</f>
        <v>857447.32840216777</v>
      </c>
      <c r="V10">
        <f>IFERROR(INDEX([4]annual!$C$1:$C$65536,MATCH($A10,[4]annual!$A$1:$A$65536,0)),"")</f>
        <v>1586594.5454979427</v>
      </c>
      <c r="W10">
        <f>IFERROR(INDEX([4]annual!$D$1:$D$65536,MATCH($A10,[4]annual!$A$1:$A$65536,0)),"")</f>
        <v>2342877.7536214334</v>
      </c>
      <c r="X10">
        <f>IFERROR(INDEX([4]annual!$E$1:$E$65536,MATCH($A10,[4]annual!$A$1:$A$65536,0)),"")</f>
        <v>4786919.6275215438</v>
      </c>
      <c r="Y10" t="str">
        <f>IFERROR(INDEX([5]quarterly!B$1:B$65536,MATCH($A10,[5]annual!$A$1:$A$65536,0)),"")</f>
        <v>-</v>
      </c>
      <c r="Z10" t="str">
        <f>IFERROR(INDEX([5]quarterly!C$1:C$65536,MATCH($A10,[5]annual!$A$1:$A$65536,0)),"")</f>
        <v>-</v>
      </c>
      <c r="AA10" t="str">
        <f>IFERROR(INDEX([5]quarterly!D$1:D$65536,MATCH($A10,[5]annual!$A$1:$A$65536,0)),"")</f>
        <v>-</v>
      </c>
      <c r="AB10">
        <f>IFERROR(INDEX([6]quarterly!B$1:B$65536,MATCH($A10,[6]annual!$A$1:$A$65536,0)),"")</f>
        <v>-165</v>
      </c>
      <c r="AC10">
        <f>IFERROR(INDEX([6]quarterly!C$1:C$65536,MATCH($A10,[6]annual!$A$1:$A$65536,0)),"")</f>
        <v>-772</v>
      </c>
      <c r="AD10">
        <f>IFERROR(INDEX([7]annual!B$1:B$65536,MATCH($A10,[7]annual!$A$1:$A$65536,0)),"")</f>
        <v>19.907763259031501</v>
      </c>
      <c r="AE10" t="str">
        <f>IFERROR(INDEX([7]annual!C$1:C$65536,MATCH($A10,[7]annual!$A$1:$A$65536,0)),"")</f>
        <v/>
      </c>
      <c r="AF10" t="str">
        <f>IFERROR(INDEX([7]annual!D$1:D$65536,MATCH($A10,[7]annual!$A$1:$A$65536,0)),"")</f>
        <v/>
      </c>
      <c r="AG10" t="str">
        <f>IFERROR(INDEX([7]annual!E$1:E$65536,MATCH($A10,[7]annual!$A$1:$A$65536,0)),"")</f>
        <v/>
      </c>
      <c r="AH10" t="str">
        <f>IFERROR(INDEX([7]annual!F$1:F$65536,MATCH($A10,[7]annual!$A$1:$A$65536,0)),"")</f>
        <v/>
      </c>
      <c r="AI10" t="str">
        <f>IFERROR(INDEX([7]annual!G$1:G$65536,MATCH($A10,[7]annual!$A$1:$A$65536,0)),"")</f>
        <v/>
      </c>
      <c r="AJ10" t="str">
        <f>IFERROR(INDEX([7]annual!H$1:H$65536,MATCH($A10,[7]annual!$A$1:$A$65536,0)),"")</f>
        <v/>
      </c>
      <c r="AK10" t="str">
        <f>IFERROR(INDEX([7]annual!I$1:I$65536,MATCH($A10,[7]annual!$A$1:$A$65536,0)),"")</f>
        <v/>
      </c>
      <c r="AL10" t="str">
        <f>IFERROR(INDEX([7]annual!J$1:J$65536,MATCH($A10,[7]annual!$A$1:$A$65536,0)),"")</f>
        <v/>
      </c>
      <c r="AM10" t="str">
        <f>IFERROR(INDEX([7]annual!K$1:K$65536,MATCH($A10,[7]annual!$A$1:$A$65536,0)),"")</f>
        <v/>
      </c>
      <c r="AN10" t="str">
        <f>IFERROR(INDEX([7]annual!L$1:L$65536,MATCH($A10,[7]annual!$A$1:$A$65536,0)),"")</f>
        <v/>
      </c>
      <c r="AO10" t="str">
        <f>IFERROR(INDEX([7]annual!M$1:M$65536,MATCH($A10,[7]annual!$A$1:$A$65536,0)),"")</f>
        <v/>
      </c>
      <c r="AP10">
        <f>IFERROR(INDEX([7]annual!N$1:N$65536,MATCH($A10,[7]annual!$A$1:$A$65536,0)),"")</f>
        <v>14.096916299559499</v>
      </c>
      <c r="AQ10">
        <f>IFERROR(INDEX([7]annual!O$1:O$65536,MATCH($A10,[7]annual!$A$1:$A$65536,0)),"")</f>
        <v>0</v>
      </c>
      <c r="AR10">
        <f>IFERROR(INDEX([7]annual!P$1:P$65536,MATCH($A10,[7]annual!$A$1:$A$65536,0)),"")</f>
        <v>0</v>
      </c>
      <c r="AS10">
        <f>IFERROR(INDEX([7]annual!Q$1:Q$65536,MATCH($A10,[7]annual!$A$1:$A$65536,0)),"")</f>
        <v>0</v>
      </c>
      <c r="AT10">
        <f>IFERROR(INDEX([7]annual!R$1:R$65536,MATCH($A10,[7]annual!$A$1:$A$65536,0)),"")</f>
        <v>0</v>
      </c>
      <c r="AU10">
        <f>IFERROR(INDEX([7]annual!S$1:S$65536,MATCH($A10,[7]annual!$A$1:$A$65536,0)),"")</f>
        <v>0</v>
      </c>
      <c r="AV10">
        <f>IFERROR(INDEX([7]annual!T$1:T$65536,MATCH($A10,[7]annual!$A$1:$A$65536,0)),"")</f>
        <v>0</v>
      </c>
      <c r="AW10">
        <f>IFERROR(INDEX([7]annual!U$1:U$65536,MATCH($A10,[7]annual!$A$1:$A$65536,0)),"")</f>
        <v>0</v>
      </c>
      <c r="AX10">
        <f>IFERROR(INDEX([7]annual!V$1:V$65536,MATCH($A10,[7]annual!$A$1:$A$65536,0)),"")</f>
        <v>0</v>
      </c>
      <c r="AY10">
        <f>IFERROR(INDEX([7]annual!W$1:W$65536,MATCH($A10,[7]annual!$A$1:$A$65536,0)),"")</f>
        <v>0</v>
      </c>
      <c r="AZ10">
        <f>IFERROR(INDEX([7]annual!X$1:X$65536,MATCH($A10,[7]annual!$A$1:$A$65536,0)),"")</f>
        <v>0</v>
      </c>
      <c r="BA10">
        <f>IFERROR(INDEX([7]annual!Y$1:Y$65536,MATCH($A10,[7]annual!$A$1:$A$65536,0)),"")</f>
        <v>0</v>
      </c>
      <c r="BB10">
        <f>IFERROR(INDEX([8]annual!B$1:B$65536,MATCH($A10,[8]annual!$A$1:$A$65536,0)),"")</f>
        <v>3002</v>
      </c>
      <c r="BC10">
        <f>IFERROR(INDEX([8]annual!C$1:C$65536,MATCH($A10,[8]annual!$A$1:$A$65536,0)),"")</f>
        <v>7074</v>
      </c>
      <c r="BD10">
        <f>IFERROR(INDEX([8]annual!D$1:D$65536,MATCH($A10,[8]annual!$A$1:$A$65536,0)),"")</f>
        <v>10666</v>
      </c>
      <c r="BE10">
        <f>IFERROR(INDEX([8]annual!E$1:E$65536,MATCH($A10,[8]annual!$A$1:$A$65536,0)),"")</f>
        <v>11444</v>
      </c>
      <c r="BF10">
        <f>IFERROR(INDEX([8]annual!F$1:F$65536,MATCH($A10,[8]annual!$A$1:$A$65536,0)),"")</f>
        <v>39458</v>
      </c>
      <c r="BG10">
        <f>IFERROR(INDEX([8]annual!G$1:G$65536,MATCH($A10,[8]annual!$A$1:$A$65536,0)),"")</f>
        <v>43152</v>
      </c>
      <c r="BH10">
        <f>IFERROR(INDEX([8]annual!H$1:H$65536,MATCH($A10,[8]annual!$A$1:$A$65536,0)),"")</f>
        <v>29301</v>
      </c>
      <c r="BI10">
        <f>IFERROR(INDEX([8]annual!I$1:I$65536,MATCH($A10,[8]annual!$A$1:$A$65536,0)),"")</f>
        <v>2111</v>
      </c>
      <c r="BJ10">
        <f>IFERROR(INDEX([8]annual!J$1:J$65536,MATCH($A10,[8]annual!$A$1:$A$65536,0)),"")</f>
        <v>42.437093582131752</v>
      </c>
      <c r="BK10">
        <f>IFERROR(INDEX([8]annual!K$1:K$65536,MATCH($A10,[8]annual!$A$1:$A$65536,0)),"")</f>
        <v>28.145509094318395</v>
      </c>
      <c r="BL10">
        <f>IFERROR(INDEX([8]annual!L$1:L$65536,MATCH($A10,[8]annual!$A$1:$A$65536,0)),"")</f>
        <v>26.232086682977979</v>
      </c>
      <c r="BM10">
        <f>IFERROR(INDEX([8]annual!M$1:M$65536,MATCH($A10,[8]annual!$A$1:$A$65536,0)),"")</f>
        <v>7.6080896142734042</v>
      </c>
      <c r="BN10">
        <f>IFERROR(INDEX([8]annual!N$1:N$65536,MATCH($A10,[8]annual!$A$1:$A$65536,0)),"")</f>
        <v>6.9568038561364478</v>
      </c>
      <c r="BO10">
        <f>IFERROR(INDEX([8]annual!O$1:O$65536,MATCH($A10,[8]annual!$A$1:$A$65536,0)),"")</f>
        <v>74.258705458969033</v>
      </c>
      <c r="BP10">
        <f>IFERROR(INDEX([8]annual!P$1:P$65536,MATCH($A10,[8]annual!$A$1:$A$65536,0)),"")</f>
        <v>67.90183537263627</v>
      </c>
      <c r="BQ10">
        <f>IFERROR(INDEX([8]annual!Q$1:Q$65536,MATCH($A10,[8]annual!$A$1:$A$65536,0)),"")</f>
        <v>55.74249165739711</v>
      </c>
      <c r="BR10">
        <f>IFERROR(INDEX([8]annual!R$1:R$65536,MATCH($A10,[8]annual!$A$1:$A$65536,0)),"")</f>
        <v>12.159343715239155</v>
      </c>
      <c r="BS10">
        <f>IFERROR(INDEX([8]annual!S$1:S$65536,MATCH($A10,[8]annual!$A$1:$A$65536,0)),"")</f>
        <v>70.319786808794134</v>
      </c>
      <c r="BT10" t="str">
        <f>IFERROR(INDEX([10]annual!B$1:B$65536,MATCH($A10,[10]annual!$A$1:$A$65536,0)),"")</f>
        <v/>
      </c>
      <c r="BU10" t="str">
        <f>IFERROR(INDEX([10]annual!C$1:C$65536,MATCH($A10,[10]annual!$A$1:$A$65536,0)),"")</f>
        <v/>
      </c>
      <c r="BV10" t="str">
        <f>IFERROR(INDEX([10]annual!D$1:D$65536,MATCH($A10,[10]annual!$A$1:$A$65536,0)),"")</f>
        <v/>
      </c>
      <c r="BW10" t="str">
        <f>IFERROR(INDEX([10]annual!E$1:E$65536,MATCH($A10,[10]annual!$A$1:$A$65536,0)),"")</f>
        <v/>
      </c>
      <c r="BX10" t="str">
        <f>IFERROR(INDEX([10]annual!F$1:F$65536,MATCH($A10,[10]annual!$A$1:$A$65536,0)),"")</f>
        <v/>
      </c>
      <c r="BY10" t="str">
        <f>IFERROR(INDEX([10]annual!G$1:G$65536,MATCH($A10,[10]annual!$A$1:$A$65536,0)),"")</f>
        <v/>
      </c>
      <c r="BZ10" t="str">
        <f>IFERROR(INDEX([11]monthly!$B$1:$B$65536,MATCH($A10,[11]annual!$A$1:$A$65536,0)),"")</f>
        <v/>
      </c>
      <c r="CA10">
        <f>IFERROR(INDEX([12]annual!B$1:B$65536,MATCH($A10,[12]annual!$A$1:$A$65536,0)),"")</f>
        <v>21.094757758072699</v>
      </c>
      <c r="CB10">
        <f>IFERROR(INDEX([12]annual!C$1:C$65536,MATCH($A10,[12]annual!$A$1:$A$65536,0)),"")</f>
        <v>21.335000000000001</v>
      </c>
      <c r="CC10" t="str">
        <f>IFERROR(INDEX([13]annual!$B:$B,MATCH($A10,[13]annual!$A:$A,0)),"")</f>
        <v/>
      </c>
      <c r="CD10" t="str">
        <f>IFERROR(INDEX([13]annual!$C:$C,MATCH($A10,[13]annual!$A:$A,0)),"")</f>
        <v/>
      </c>
    </row>
    <row r="11" spans="1:82" x14ac:dyDescent="0.2">
      <c r="A11">
        <v>1989</v>
      </c>
      <c r="B11" s="1">
        <v>32509</v>
      </c>
      <c r="C11">
        <f>IFERROR(INDEX([1]annual!$B$1:$B$65536,MATCH($A11,[1]annual!$A$1:$A$65536,0)),"")</f>
        <v>710148.60346000001</v>
      </c>
      <c r="D11">
        <f>IFERROR(INDEX([1]annual!$C$1:$C$65536,MATCH($A11,[1]annual!$A$1:$A$65536,0)),"")</f>
        <v>96267.226459999991</v>
      </c>
      <c r="E11">
        <f>IFERROR(INDEX([1]annual!$D$1:$D$65536,MATCH($A11,[1]annual!$A$1:$A$65536,0)),"")</f>
        <v>221552.11027</v>
      </c>
      <c r="F11">
        <f>IFERROR(INDEX([1]annual!$E$1:$E$65536,MATCH($A11,[1]annual!$A$1:$A$65536,0)),"")</f>
        <v>208162.76556000009</v>
      </c>
      <c r="G11">
        <f>IFERROR(INDEX([1]annual!$F$1:$F$65536,MATCH($A11,[1]annual!$A$1:$A$65536,0)),"")</f>
        <v>227177.44524000009</v>
      </c>
      <c r="H11">
        <f>IFERROR(INDEX([1]annual!$G$1:$G$65536,MATCH($A11,[1]annual!$A$1:$A$65536,0)),"")</f>
        <v>45575.259969999694</v>
      </c>
      <c r="I11">
        <f>IFERROR(INDEX([1]annual!$H$1:$H$65536,MATCH($A11,[1]annual!$A$1:$A$65536,0)),"")</f>
        <v>1054528.5204799997</v>
      </c>
      <c r="J11">
        <f>IFERROR(INDEX([2]annual!$B$1:$B$65536,MATCH($A11,[2]annual!$A$1:$A$65536,0)),"")</f>
        <v>710148.60346000001</v>
      </c>
      <c r="K11">
        <f>IFERROR(INDEX([2]annual!$C$1:$C$65536,MATCH($A11,[2]annual!$A$1:$A$65536,0)),"")</f>
        <v>96267.226459999991</v>
      </c>
      <c r="L11">
        <f>IFERROR(INDEX([2]annual!$D$1:$D$65536,MATCH($A11,[2]annual!$A$1:$A$65536,0)),"")</f>
        <v>221552.11027</v>
      </c>
      <c r="M11">
        <f>IFERROR(INDEX([2]annual!$E$1:$E$65536,MATCH($A11,[2]annual!$A$1:$A$65536,0)),"")</f>
        <v>208162.76556000009</v>
      </c>
      <c r="N11">
        <f>IFERROR(INDEX([2]annual!$F$1:$F$65536,MATCH($A11,[2]annual!$A$1:$A$65536,0)),"")</f>
        <v>227177.44524000009</v>
      </c>
      <c r="O11">
        <f>IFERROR(INDEX([2]annual!$G$1:$G$65536,MATCH($A11,[2]annual!$A$1:$A$65536,0)),"")</f>
        <v>45575.259969999694</v>
      </c>
      <c r="P11">
        <f>IFERROR(INDEX([2]annual!$H$1:$H$65536,MATCH($A11,[2]annual!$A$1:$A$65536,0)),"")</f>
        <v>1054528.5204799997</v>
      </c>
      <c r="Q11">
        <f>IFERROR(INDEX([3]annual!$B$1:$B$65536,MATCH($A11,[3]annual!$A$1:$A$65536,0)),"")</f>
        <v>209483.25169628701</v>
      </c>
      <c r="R11">
        <f>IFERROR(INDEX([3]annual!$C$1:$C$65536,MATCH($A11,[3]annual!$A$1:$A$65536,0)),"")</f>
        <v>407440.78657772398</v>
      </c>
      <c r="S11">
        <f>IFERROR(INDEX([3]annual!$D$1:$D$65536,MATCH($A11,[3]annual!$A$1:$A$65536,0)),"")</f>
        <v>437604.48219674802</v>
      </c>
      <c r="T11">
        <f>IFERROR(INDEX([3]annual!$E$1:$E$65536,MATCH($A11,[3]annual!$A$1:$A$65536,0)),"")</f>
        <v>1054528.5204707589</v>
      </c>
      <c r="U11">
        <f>IFERROR(INDEX([4]annual!$B$1:$B$65536,MATCH($A11,[4]annual!$A$1:$A$65536,0)),"")</f>
        <v>880808.03649390547</v>
      </c>
      <c r="V11">
        <f>IFERROR(INDEX([4]annual!$C$1:$C$65536,MATCH($A11,[4]annual!$A$1:$A$65536,0)),"")</f>
        <v>1700405.8959481732</v>
      </c>
      <c r="W11">
        <f>IFERROR(INDEX([4]annual!$D$1:$D$65536,MATCH($A11,[4]annual!$A$1:$A$65536,0)),"")</f>
        <v>2501724.889301742</v>
      </c>
      <c r="X11">
        <f>IFERROR(INDEX([4]annual!$E$1:$E$65536,MATCH($A11,[4]annual!$A$1:$A$65536,0)),"")</f>
        <v>5082938.8217438208</v>
      </c>
      <c r="Y11">
        <f>IFERROR(INDEX([5]quarterly!B$1:B$65536,MATCH($A11,[5]annual!$A$1:$A$65536,0)),"")</f>
        <v>57.4</v>
      </c>
      <c r="Z11">
        <f>IFERROR(INDEX([5]quarterly!C$1:C$65536,MATCH($A11,[5]annual!$A$1:$A$65536,0)),"")</f>
        <v>91.8</v>
      </c>
      <c r="AA11">
        <f>IFERROR(INDEX([5]quarterly!D$1:D$65536,MATCH($A11,[5]annual!$A$1:$A$65536,0)),"")</f>
        <v>8.1999999999999993</v>
      </c>
      <c r="AB11">
        <f>IFERROR(INDEX([6]quarterly!B$1:B$65536,MATCH($A11,[6]annual!$A$1:$A$65536,0)),"")</f>
        <v>887</v>
      </c>
      <c r="AC11">
        <f>IFERROR(INDEX([6]quarterly!C$1:C$65536,MATCH($A11,[6]annual!$A$1:$A$65536,0)),"")</f>
        <v>115</v>
      </c>
      <c r="AD11">
        <f>IFERROR(INDEX([7]annual!B$1:B$65536,MATCH($A11,[7]annual!$A$1:$A$65536,0)),"")</f>
        <v>21.983089930822501</v>
      </c>
      <c r="AE11" t="str">
        <f>IFERROR(INDEX([7]annual!C$1:C$65536,MATCH($A11,[7]annual!$A$1:$A$65536,0)),"")</f>
        <v/>
      </c>
      <c r="AF11" t="str">
        <f>IFERROR(INDEX([7]annual!D$1:D$65536,MATCH($A11,[7]annual!$A$1:$A$65536,0)),"")</f>
        <v/>
      </c>
      <c r="AG11" t="str">
        <f>IFERROR(INDEX([7]annual!E$1:E$65536,MATCH($A11,[7]annual!$A$1:$A$65536,0)),"")</f>
        <v/>
      </c>
      <c r="AH11" t="str">
        <f>IFERROR(INDEX([7]annual!F$1:F$65536,MATCH($A11,[7]annual!$A$1:$A$65536,0)),"")</f>
        <v/>
      </c>
      <c r="AI11" t="str">
        <f>IFERROR(INDEX([7]annual!G$1:G$65536,MATCH($A11,[7]annual!$A$1:$A$65536,0)),"")</f>
        <v/>
      </c>
      <c r="AJ11" t="str">
        <f>IFERROR(INDEX([7]annual!H$1:H$65536,MATCH($A11,[7]annual!$A$1:$A$65536,0)),"")</f>
        <v/>
      </c>
      <c r="AK11" t="str">
        <f>IFERROR(INDEX([7]annual!I$1:I$65536,MATCH($A11,[7]annual!$A$1:$A$65536,0)),"")</f>
        <v/>
      </c>
      <c r="AL11" t="str">
        <f>IFERROR(INDEX([7]annual!J$1:J$65536,MATCH($A11,[7]annual!$A$1:$A$65536,0)),"")</f>
        <v/>
      </c>
      <c r="AM11" t="str">
        <f>IFERROR(INDEX([7]annual!K$1:K$65536,MATCH($A11,[7]annual!$A$1:$A$65536,0)),"")</f>
        <v/>
      </c>
      <c r="AN11" t="str">
        <f>IFERROR(INDEX([7]annual!L$1:L$65536,MATCH($A11,[7]annual!$A$1:$A$65536,0)),"")</f>
        <v/>
      </c>
      <c r="AO11" t="str">
        <f>IFERROR(INDEX([7]annual!M$1:M$65536,MATCH($A11,[7]annual!$A$1:$A$65536,0)),"")</f>
        <v/>
      </c>
      <c r="AP11">
        <f>IFERROR(INDEX([7]annual!N$1:N$65536,MATCH($A11,[7]annual!$A$1:$A$65536,0)),"")</f>
        <v>10.424710424710399</v>
      </c>
      <c r="AQ11">
        <f>IFERROR(INDEX([7]annual!O$1:O$65536,MATCH($A11,[7]annual!$A$1:$A$65536,0)),"")</f>
        <v>0</v>
      </c>
      <c r="AR11">
        <f>IFERROR(INDEX([7]annual!P$1:P$65536,MATCH($A11,[7]annual!$A$1:$A$65536,0)),"")</f>
        <v>0</v>
      </c>
      <c r="AS11">
        <f>IFERROR(INDEX([7]annual!Q$1:Q$65536,MATCH($A11,[7]annual!$A$1:$A$65536,0)),"")</f>
        <v>0</v>
      </c>
      <c r="AT11">
        <f>IFERROR(INDEX([7]annual!R$1:R$65536,MATCH($A11,[7]annual!$A$1:$A$65536,0)),"")</f>
        <v>0</v>
      </c>
      <c r="AU11">
        <f>IFERROR(INDEX([7]annual!S$1:S$65536,MATCH($A11,[7]annual!$A$1:$A$65536,0)),"")</f>
        <v>0</v>
      </c>
      <c r="AV11">
        <f>IFERROR(INDEX([7]annual!T$1:T$65536,MATCH($A11,[7]annual!$A$1:$A$65536,0)),"")</f>
        <v>0</v>
      </c>
      <c r="AW11">
        <f>IFERROR(INDEX([7]annual!U$1:U$65536,MATCH($A11,[7]annual!$A$1:$A$65536,0)),"")</f>
        <v>0</v>
      </c>
      <c r="AX11">
        <f>IFERROR(INDEX([7]annual!V$1:V$65536,MATCH($A11,[7]annual!$A$1:$A$65536,0)),"")</f>
        <v>0</v>
      </c>
      <c r="AY11">
        <f>IFERROR(INDEX([7]annual!W$1:W$65536,MATCH($A11,[7]annual!$A$1:$A$65536,0)),"")</f>
        <v>0</v>
      </c>
      <c r="AZ11">
        <f>IFERROR(INDEX([7]annual!X$1:X$65536,MATCH($A11,[7]annual!$A$1:$A$65536,0)),"")</f>
        <v>0</v>
      </c>
      <c r="BA11">
        <f>IFERROR(INDEX([7]annual!Y$1:Y$65536,MATCH($A11,[7]annual!$A$1:$A$65536,0)),"")</f>
        <v>0</v>
      </c>
      <c r="BB11">
        <f>IFERROR(INDEX([8]annual!B$1:B$65536,MATCH($A11,[8]annual!$A$1:$A$65536,0)),"")</f>
        <v>3139</v>
      </c>
      <c r="BC11">
        <f>IFERROR(INDEX([8]annual!C$1:C$65536,MATCH($A11,[8]annual!$A$1:$A$65536,0)),"")</f>
        <v>7821</v>
      </c>
      <c r="BD11">
        <f>IFERROR(INDEX([8]annual!D$1:D$65536,MATCH($A11,[8]annual!$A$1:$A$65536,0)),"")</f>
        <v>12407</v>
      </c>
      <c r="BE11">
        <f>IFERROR(INDEX([8]annual!E$1:E$65536,MATCH($A11,[8]annual!$A$1:$A$65536,0)),"")</f>
        <v>13239</v>
      </c>
      <c r="BF11">
        <f>IFERROR(INDEX([8]annual!F$1:F$65536,MATCH($A11,[8]annual!$A$1:$A$65536,0)),"")</f>
        <v>44319</v>
      </c>
      <c r="BG11">
        <f>IFERROR(INDEX([8]annual!G$1:G$65536,MATCH($A11,[8]annual!$A$1:$A$65536,0)),"")</f>
        <v>48514</v>
      </c>
      <c r="BH11">
        <f>IFERROR(INDEX([8]annual!H$1:H$65536,MATCH($A11,[8]annual!$A$1:$A$65536,0)),"")</f>
        <v>28707</v>
      </c>
      <c r="BI11">
        <f>IFERROR(INDEX([8]annual!I$1:I$65536,MATCH($A11,[8]annual!$A$1:$A$65536,0)),"")</f>
        <v>2375</v>
      </c>
      <c r="BJ11">
        <f>IFERROR(INDEX([8]annual!J$1:J$65536,MATCH($A11,[8]annual!$A$1:$A$65536,0)),"")</f>
        <v>40.135532540595833</v>
      </c>
      <c r="BK11">
        <f>IFERROR(INDEX([8]annual!K$1:K$65536,MATCH($A11,[8]annual!$A$1:$A$65536,0)),"")</f>
        <v>25.300233739018296</v>
      </c>
      <c r="BL11">
        <f>IFERROR(INDEX([8]annual!L$1:L$65536,MATCH($A11,[8]annual!$A$1:$A$65536,0)),"")</f>
        <v>23.710250018883603</v>
      </c>
      <c r="BM11">
        <f>IFERROR(INDEX([8]annual!M$1:M$65536,MATCH($A11,[8]annual!$A$1:$A$65536,0)),"")</f>
        <v>7.0827410365757348</v>
      </c>
      <c r="BN11">
        <f>IFERROR(INDEX([8]annual!N$1:N$65536,MATCH($A11,[8]annual!$A$1:$A$65536,0)),"")</f>
        <v>6.4702972337881848</v>
      </c>
      <c r="BO11">
        <f>IFERROR(INDEX([8]annual!O$1:O$65536,MATCH($A11,[8]annual!$A$1:$A$65536,0)),"")</f>
        <v>64.773573410952409</v>
      </c>
      <c r="BP11">
        <f>IFERROR(INDEX([8]annual!P$1:P$65536,MATCH($A11,[8]annual!$A$1:$A$65536,0)),"")</f>
        <v>59.172609968256587</v>
      </c>
      <c r="BQ11">
        <f>IFERROR(INDEX([8]annual!Q$1:Q$65536,MATCH($A11,[8]annual!$A$1:$A$65536,0)),"")</f>
        <v>48.054169930329387</v>
      </c>
      <c r="BR11">
        <f>IFERROR(INDEX([8]annual!R$1:R$65536,MATCH($A11,[8]annual!$A$1:$A$65536,0)),"")</f>
        <v>11.118440037927197</v>
      </c>
      <c r="BS11">
        <f>IFERROR(INDEX([8]annual!S$1:S$65536,MATCH($A11,[8]annual!$A$1:$A$65536,0)),"")</f>
        <v>75.661038547308053</v>
      </c>
      <c r="BT11" t="str">
        <f>IFERROR(INDEX([10]annual!B$1:B$65536,MATCH($A11,[10]annual!$A$1:$A$65536,0)),"")</f>
        <v/>
      </c>
      <c r="BU11" t="str">
        <f>IFERROR(INDEX([10]annual!C$1:C$65536,MATCH($A11,[10]annual!$A$1:$A$65536,0)),"")</f>
        <v/>
      </c>
      <c r="BV11" t="str">
        <f>IFERROR(INDEX([10]annual!D$1:D$65536,MATCH($A11,[10]annual!$A$1:$A$65536,0)),"")</f>
        <v/>
      </c>
      <c r="BW11" t="str">
        <f>IFERROR(INDEX([10]annual!E$1:E$65536,MATCH($A11,[10]annual!$A$1:$A$65536,0)),"")</f>
        <v/>
      </c>
      <c r="BX11" t="str">
        <f>IFERROR(INDEX([10]annual!F$1:F$65536,MATCH($A11,[10]annual!$A$1:$A$65536,0)),"")</f>
        <v/>
      </c>
      <c r="BY11" t="str">
        <f>IFERROR(INDEX([10]annual!G$1:G$65536,MATCH($A11,[10]annual!$A$1:$A$65536,0)),"")</f>
        <v/>
      </c>
      <c r="BZ11">
        <f>IFERROR(INDEX([11]monthly!$B$1:$B$65536,MATCH($A11,[11]annual!$A$1:$A$65536,0)),"")</f>
        <v>69351</v>
      </c>
      <c r="CA11">
        <f>IFERROR(INDEX([12]annual!B$1:B$65536,MATCH($A11,[12]annual!$A$1:$A$65536,0)),"")</f>
        <v>21.736691837548399</v>
      </c>
      <c r="CB11">
        <f>IFERROR(INDEX([12]annual!C$1:C$65536,MATCH($A11,[12]annual!$A$1:$A$65536,0)),"")</f>
        <v>22.44</v>
      </c>
      <c r="CC11" t="str">
        <f>IFERROR(INDEX([13]annual!$B:$B,MATCH($A11,[13]annual!$A:$A,0)),"")</f>
        <v/>
      </c>
      <c r="CD11" t="str">
        <f>IFERROR(INDEX([13]annual!$C:$C,MATCH($A11,[13]annual!$A:$A,0)),"")</f>
        <v/>
      </c>
    </row>
    <row r="12" spans="1:82" x14ac:dyDescent="0.2">
      <c r="A12">
        <v>1990</v>
      </c>
      <c r="B12" s="1">
        <v>32874</v>
      </c>
      <c r="C12">
        <f>IFERROR(INDEX([1]annual!$B$1:$B$65536,MATCH($A12,[1]annual!$A$1:$A$65536,0)),"")</f>
        <v>833567.80157000094</v>
      </c>
      <c r="D12">
        <f>IFERROR(INDEX([1]annual!$C$1:$C$65536,MATCH($A12,[1]annual!$A$1:$A$65536,0)),"")</f>
        <v>118051.21467</v>
      </c>
      <c r="E12">
        <f>IFERROR(INDEX([1]annual!$D$1:$D$65536,MATCH($A12,[1]annual!$A$1:$A$65536,0)),"")</f>
        <v>286485.80512999999</v>
      </c>
      <c r="F12">
        <f>IFERROR(INDEX([1]annual!$E$1:$E$65536,MATCH($A12,[1]annual!$A$1:$A$65536,0)),"")</f>
        <v>238125.71569999988</v>
      </c>
      <c r="G12">
        <f>IFERROR(INDEX([1]annual!$F$1:$F$65536,MATCH($A12,[1]annual!$A$1:$A$65536,0)),"")</f>
        <v>288910.04340000008</v>
      </c>
      <c r="H12">
        <f>IFERROR(INDEX([1]annual!$G$1:$G$65536,MATCH($A12,[1]annual!$A$1:$A$65536,0)),"")</f>
        <v>40561.20876999828</v>
      </c>
      <c r="I12">
        <f>IFERROR(INDEX([1]annual!$H$1:$H$65536,MATCH($A12,[1]annual!$A$1:$A$65536,0)),"")</f>
        <v>1227881.7024399992</v>
      </c>
      <c r="J12">
        <f>IFERROR(INDEX([2]annual!$B$1:$B$65536,MATCH($A12,[2]annual!$A$1:$A$65536,0)),"")</f>
        <v>833567.80157000094</v>
      </c>
      <c r="K12">
        <f>IFERROR(INDEX([2]annual!$C$1:$C$65536,MATCH($A12,[2]annual!$A$1:$A$65536,0)),"")</f>
        <v>118051.21467</v>
      </c>
      <c r="L12">
        <f>IFERROR(INDEX([2]annual!$D$1:$D$65536,MATCH($A12,[2]annual!$A$1:$A$65536,0)),"")</f>
        <v>286485.80512999999</v>
      </c>
      <c r="M12">
        <f>IFERROR(INDEX([2]annual!$E$1:$E$65536,MATCH($A12,[2]annual!$A$1:$A$65536,0)),"")</f>
        <v>238125.71569999988</v>
      </c>
      <c r="N12">
        <f>IFERROR(INDEX([2]annual!$F$1:$F$65536,MATCH($A12,[2]annual!$A$1:$A$65536,0)),"")</f>
        <v>288910.04340000008</v>
      </c>
      <c r="O12">
        <f>IFERROR(INDEX([2]annual!$G$1:$G$65536,MATCH($A12,[2]annual!$A$1:$A$65536,0)),"")</f>
        <v>40561.20876999828</v>
      </c>
      <c r="P12">
        <f>IFERROR(INDEX([2]annual!$H$1:$H$65536,MATCH($A12,[2]annual!$A$1:$A$65536,0)),"")</f>
        <v>1227881.7024399992</v>
      </c>
      <c r="Q12">
        <f>IFERROR(INDEX([3]annual!$B$1:$B$65536,MATCH($A12,[3]annual!$A$1:$A$65536,0)),"")</f>
        <v>235260.205026993</v>
      </c>
      <c r="R12">
        <f>IFERROR(INDEX([3]annual!$C$1:$C$65536,MATCH($A12,[3]annual!$A$1:$A$65536,0)),"")</f>
        <v>468665.50221897598</v>
      </c>
      <c r="S12">
        <f>IFERROR(INDEX([3]annual!$D$1:$D$65536,MATCH($A12,[3]annual!$A$1:$A$65536,0)),"")</f>
        <v>523955.99518913002</v>
      </c>
      <c r="T12">
        <f>IFERROR(INDEX([3]annual!$E$1:$E$65536,MATCH($A12,[3]annual!$A$1:$A$65536,0)),"")</f>
        <v>1227881.7024350991</v>
      </c>
      <c r="U12">
        <f>IFERROR(INDEX([4]annual!$B$1:$B$65536,MATCH($A12,[4]annual!$A$1:$A$65536,0)),"")</f>
        <v>882507.33960876532</v>
      </c>
      <c r="V12">
        <f>IFERROR(INDEX([4]annual!$C$1:$C$65536,MATCH($A12,[4]annual!$A$1:$A$65536,0)),"")</f>
        <v>1740358.8920344855</v>
      </c>
      <c r="W12">
        <f>IFERROR(INDEX([4]annual!$D$1:$D$65536,MATCH($A12,[4]annual!$A$1:$A$65536,0)),"")</f>
        <v>2616762.9487857753</v>
      </c>
      <c r="X12">
        <f>IFERROR(INDEX([4]annual!$E$1:$E$65536,MATCH($A12,[4]annual!$A$1:$A$65536,0)),"")</f>
        <v>5239629.1804290265</v>
      </c>
      <c r="Y12" t="str">
        <f>IFERROR(INDEX([5]quarterly!B$1:B$65536,MATCH($A12,[5]annual!$A$1:$A$65536,0)),"")</f>
        <v>-</v>
      </c>
      <c r="Z12" t="str">
        <f>IFERROR(INDEX([5]quarterly!C$1:C$65536,MATCH($A12,[5]annual!$A$1:$A$65536,0)),"")</f>
        <v>-</v>
      </c>
      <c r="AA12" t="str">
        <f>IFERROR(INDEX([5]quarterly!D$1:D$65536,MATCH($A12,[5]annual!$A$1:$A$65536,0)),"")</f>
        <v>-</v>
      </c>
      <c r="AB12">
        <f>IFERROR(INDEX([6]quarterly!B$1:B$65536,MATCH($A12,[6]annual!$A$1:$A$65536,0)),"")</f>
        <v>-378</v>
      </c>
      <c r="AC12">
        <f>IFERROR(INDEX([6]quarterly!C$1:C$65536,MATCH($A12,[6]annual!$A$1:$A$65536,0)),"")</f>
        <v>-378</v>
      </c>
      <c r="AD12">
        <f>IFERROR(INDEX([7]annual!B$1:B$65536,MATCH($A12,[7]annual!$A$1:$A$65536,0)),"")</f>
        <v>25.0576479631053</v>
      </c>
      <c r="AE12" t="str">
        <f>IFERROR(INDEX([7]annual!C$1:C$65536,MATCH($A12,[7]annual!$A$1:$A$65536,0)),"")</f>
        <v/>
      </c>
      <c r="AF12" t="str">
        <f>IFERROR(INDEX([7]annual!D$1:D$65536,MATCH($A12,[7]annual!$A$1:$A$65536,0)),"")</f>
        <v/>
      </c>
      <c r="AG12" t="str">
        <f>IFERROR(INDEX([7]annual!E$1:E$65536,MATCH($A12,[7]annual!$A$1:$A$65536,0)),"")</f>
        <v/>
      </c>
      <c r="AH12" t="str">
        <f>IFERROR(INDEX([7]annual!F$1:F$65536,MATCH($A12,[7]annual!$A$1:$A$65536,0)),"")</f>
        <v/>
      </c>
      <c r="AI12" t="str">
        <f>IFERROR(INDEX([7]annual!G$1:G$65536,MATCH($A12,[7]annual!$A$1:$A$65536,0)),"")</f>
        <v/>
      </c>
      <c r="AJ12" t="str">
        <f>IFERROR(INDEX([7]annual!H$1:H$65536,MATCH($A12,[7]annual!$A$1:$A$65536,0)),"")</f>
        <v/>
      </c>
      <c r="AK12" t="str">
        <f>IFERROR(INDEX([7]annual!I$1:I$65536,MATCH($A12,[7]annual!$A$1:$A$65536,0)),"")</f>
        <v/>
      </c>
      <c r="AL12" t="str">
        <f>IFERROR(INDEX([7]annual!J$1:J$65536,MATCH($A12,[7]annual!$A$1:$A$65536,0)),"")</f>
        <v/>
      </c>
      <c r="AM12" t="str">
        <f>IFERROR(INDEX([7]annual!K$1:K$65536,MATCH($A12,[7]annual!$A$1:$A$65536,0)),"")</f>
        <v/>
      </c>
      <c r="AN12" t="str">
        <f>IFERROR(INDEX([7]annual!L$1:L$65536,MATCH($A12,[7]annual!$A$1:$A$65536,0)),"")</f>
        <v/>
      </c>
      <c r="AO12" t="str">
        <f>IFERROR(INDEX([7]annual!M$1:M$65536,MATCH($A12,[7]annual!$A$1:$A$65536,0)),"")</f>
        <v/>
      </c>
      <c r="AP12">
        <f>IFERROR(INDEX([7]annual!N$1:N$65536,MATCH($A12,[7]annual!$A$1:$A$65536,0)),"")</f>
        <v>13.986013986013999</v>
      </c>
      <c r="AQ12">
        <f>IFERROR(INDEX([7]annual!O$1:O$65536,MATCH($A12,[7]annual!$A$1:$A$65536,0)),"")</f>
        <v>0</v>
      </c>
      <c r="AR12">
        <f>IFERROR(INDEX([7]annual!P$1:P$65536,MATCH($A12,[7]annual!$A$1:$A$65536,0)),"")</f>
        <v>0</v>
      </c>
      <c r="AS12">
        <f>IFERROR(INDEX([7]annual!Q$1:Q$65536,MATCH($A12,[7]annual!$A$1:$A$65536,0)),"")</f>
        <v>0</v>
      </c>
      <c r="AT12">
        <f>IFERROR(INDEX([7]annual!R$1:R$65536,MATCH($A12,[7]annual!$A$1:$A$65536,0)),"")</f>
        <v>0</v>
      </c>
      <c r="AU12">
        <f>IFERROR(INDEX([7]annual!S$1:S$65536,MATCH($A12,[7]annual!$A$1:$A$65536,0)),"")</f>
        <v>0</v>
      </c>
      <c r="AV12">
        <f>IFERROR(INDEX([7]annual!T$1:T$65536,MATCH($A12,[7]annual!$A$1:$A$65536,0)),"")</f>
        <v>0</v>
      </c>
      <c r="AW12">
        <f>IFERROR(INDEX([7]annual!U$1:U$65536,MATCH($A12,[7]annual!$A$1:$A$65536,0)),"")</f>
        <v>0</v>
      </c>
      <c r="AX12">
        <f>IFERROR(INDEX([7]annual!V$1:V$65536,MATCH($A12,[7]annual!$A$1:$A$65536,0)),"")</f>
        <v>0</v>
      </c>
      <c r="AY12">
        <f>IFERROR(INDEX([7]annual!W$1:W$65536,MATCH($A12,[7]annual!$A$1:$A$65536,0)),"")</f>
        <v>0</v>
      </c>
      <c r="AZ12">
        <f>IFERROR(INDEX([7]annual!X$1:X$65536,MATCH($A12,[7]annual!$A$1:$A$65536,0)),"")</f>
        <v>0</v>
      </c>
      <c r="BA12">
        <f>IFERROR(INDEX([7]annual!Y$1:Y$65536,MATCH($A12,[7]annual!$A$1:$A$65536,0)),"")</f>
        <v>0</v>
      </c>
      <c r="BB12">
        <f>IFERROR(INDEX([8]annual!B$1:B$65536,MATCH($A12,[8]annual!$A$1:$A$65536,0)),"")</f>
        <v>3547</v>
      </c>
      <c r="BC12">
        <f>IFERROR(INDEX([8]annual!C$1:C$65536,MATCH($A12,[8]annual!$A$1:$A$65536,0)),"")</f>
        <v>8186</v>
      </c>
      <c r="BD12">
        <f>IFERROR(INDEX([8]annual!D$1:D$65536,MATCH($A12,[8]annual!$A$1:$A$65536,0)),"")</f>
        <v>13028</v>
      </c>
      <c r="BE12">
        <f>IFERROR(INDEX([8]annual!E$1:E$65536,MATCH($A12,[8]annual!$A$1:$A$65536,0)),"")</f>
        <v>13745</v>
      </c>
      <c r="BF12">
        <f>IFERROR(INDEX([8]annual!F$1:F$65536,MATCH($A12,[8]annual!$A$1:$A$65536,0)),"")</f>
        <v>48355</v>
      </c>
      <c r="BG12">
        <f>IFERROR(INDEX([8]annual!G$1:G$65536,MATCH($A12,[8]annual!$A$1:$A$65536,0)),"")</f>
        <v>50508</v>
      </c>
      <c r="BH12">
        <f>IFERROR(INDEX([8]annual!H$1:H$65536,MATCH($A12,[8]annual!$A$1:$A$65536,0)),"")</f>
        <v>28488</v>
      </c>
      <c r="BI12">
        <f>IFERROR(INDEX([8]annual!I$1:I$65536,MATCH($A12,[8]annual!$A$1:$A$65536,0)),"")</f>
        <v>2048</v>
      </c>
      <c r="BJ12">
        <f>IFERROR(INDEX([8]annual!J$1:J$65536,MATCH($A12,[8]annual!$A$1:$A$65536,0)),"")</f>
        <v>43.3300757390667</v>
      </c>
      <c r="BK12">
        <f>IFERROR(INDEX([8]annual!K$1:K$65536,MATCH($A12,[8]annual!$A$1:$A$65536,0)),"")</f>
        <v>27.225974823457172</v>
      </c>
      <c r="BL12">
        <f>IFERROR(INDEX([8]annual!L$1:L$65536,MATCH($A12,[8]annual!$A$1:$A$65536,0)),"")</f>
        <v>25.805747544561658</v>
      </c>
      <c r="BM12">
        <f>IFERROR(INDEX([8]annual!M$1:M$65536,MATCH($A12,[8]annual!$A$1:$A$65536,0)),"")</f>
        <v>7.3353324371833315</v>
      </c>
      <c r="BN12">
        <f>IFERROR(INDEX([8]annual!N$1:N$65536,MATCH($A12,[8]annual!$A$1:$A$65536,0)),"")</f>
        <v>7.0226498772471686</v>
      </c>
      <c r="BO12">
        <f>IFERROR(INDEX([8]annual!O$1:O$65536,MATCH($A12,[8]annual!$A$1:$A$65536,0)),"")</f>
        <v>58.914279805604387</v>
      </c>
      <c r="BP12">
        <f>IFERROR(INDEX([8]annual!P$1:P$65536,MATCH($A12,[8]annual!$A$1:$A$65536,0)),"")</f>
        <v>56.402946067949635</v>
      </c>
      <c r="BQ12">
        <f>IFERROR(INDEX([8]annual!Q$1:Q$65536,MATCH($A12,[8]annual!$A$1:$A$65536,0)),"")</f>
        <v>46.436208125445475</v>
      </c>
      <c r="BR12">
        <f>IFERROR(INDEX([8]annual!R$1:R$65536,MATCH($A12,[8]annual!$A$1:$A$65536,0)),"")</f>
        <v>9.9667379425041567</v>
      </c>
      <c r="BS12">
        <f>IFERROR(INDEX([8]annual!S$1:S$65536,MATCH($A12,[8]annual!$A$1:$A$65536,0)),"")</f>
        <v>57.738934310685089</v>
      </c>
      <c r="BT12" t="str">
        <f>IFERROR(INDEX([10]annual!B$1:B$65536,MATCH($A12,[10]annual!$A$1:$A$65536,0)),"")</f>
        <v/>
      </c>
      <c r="BU12" t="str">
        <f>IFERROR(INDEX([10]annual!C$1:C$65536,MATCH($A12,[10]annual!$A$1:$A$65536,0)),"")</f>
        <v/>
      </c>
      <c r="BV12" t="str">
        <f>IFERROR(INDEX([10]annual!D$1:D$65536,MATCH($A12,[10]annual!$A$1:$A$65536,0)),"")</f>
        <v/>
      </c>
      <c r="BW12" t="str">
        <f>IFERROR(INDEX([10]annual!E$1:E$65536,MATCH($A12,[10]annual!$A$1:$A$65536,0)),"")</f>
        <v/>
      </c>
      <c r="BX12" t="str">
        <f>IFERROR(INDEX([10]annual!F$1:F$65536,MATCH($A12,[10]annual!$A$1:$A$65536,0)),"")</f>
        <v/>
      </c>
      <c r="BY12" t="str">
        <f>IFERROR(INDEX([10]annual!G$1:G$65536,MATCH($A12,[10]annual!$A$1:$A$65536,0)),"")</f>
        <v/>
      </c>
      <c r="BZ12">
        <f>IFERROR(INDEX([11]monthly!$B$1:$B$65536,MATCH($A12,[11]annual!$A$1:$A$65536,0)),"")</f>
        <v>64208</v>
      </c>
      <c r="CA12">
        <f>IFERROR(INDEX([12]annual!B$1:B$65536,MATCH($A12,[12]annual!$A$1:$A$65536,0)),"")</f>
        <v>24.3104922888303</v>
      </c>
      <c r="CB12">
        <f>IFERROR(INDEX([12]annual!C$1:C$65536,MATCH($A12,[12]annual!$A$1:$A$65536,0)),"")</f>
        <v>28</v>
      </c>
      <c r="CC12" t="str">
        <f>IFERROR(INDEX([13]annual!$B:$B,MATCH($A12,[13]annual!$A:$A,0)),"")</f>
        <v/>
      </c>
      <c r="CD12" t="str">
        <f>IFERROR(INDEX([13]annual!$C:$C,MATCH($A12,[13]annual!$A:$A,0)),"")</f>
        <v/>
      </c>
    </row>
    <row r="13" spans="1:82" x14ac:dyDescent="0.2">
      <c r="A13">
        <v>1991</v>
      </c>
      <c r="B13" s="1">
        <v>33239</v>
      </c>
      <c r="C13">
        <f>IFERROR(INDEX([1]annual!$B$1:$B$65536,MATCH($A13,[1]annual!$A$1:$A$65536,0)),"")</f>
        <v>1005553.938810001</v>
      </c>
      <c r="D13">
        <f>IFERROR(INDEX([1]annual!$C$1:$C$65536,MATCH($A13,[1]annual!$A$1:$A$65536,0)),"")</f>
        <v>135676.77969999998</v>
      </c>
      <c r="E13">
        <f>IFERROR(INDEX([1]annual!$D$1:$D$65536,MATCH($A13,[1]annual!$A$1:$A$65536,0)),"")</f>
        <v>280565.84935999999</v>
      </c>
      <c r="F13">
        <f>IFERROR(INDEX([1]annual!$E$1:$E$65536,MATCH($A13,[1]annual!$A$1:$A$65536,0)),"")</f>
        <v>298325.05174000002</v>
      </c>
      <c r="G13">
        <f>IFERROR(INDEX([1]annual!$F$1:$F$65536,MATCH($A13,[1]annual!$A$1:$A$65536,0)),"")</f>
        <v>330905.67639000004</v>
      </c>
      <c r="H13">
        <f>IFERROR(INDEX([1]annual!$G$1:$G$65536,MATCH($A13,[1]annual!$A$1:$A$65536,0)),"")</f>
        <v>33741.570879999083</v>
      </c>
      <c r="I13">
        <f>IFERROR(INDEX([1]annual!$H$1:$H$65536,MATCH($A13,[1]annual!$A$1:$A$65536,0)),"")</f>
        <v>1422957.5141</v>
      </c>
      <c r="J13">
        <f>IFERROR(INDEX([2]annual!$B$1:$B$65536,MATCH($A13,[2]annual!$A$1:$A$65536,0)),"")</f>
        <v>1005553.938810001</v>
      </c>
      <c r="K13">
        <f>IFERROR(INDEX([2]annual!$C$1:$C$65536,MATCH($A13,[2]annual!$A$1:$A$65536,0)),"")</f>
        <v>135676.77969999998</v>
      </c>
      <c r="L13">
        <f>IFERROR(INDEX([2]annual!$D$1:$D$65536,MATCH($A13,[2]annual!$A$1:$A$65536,0)),"")</f>
        <v>280565.84935999999</v>
      </c>
      <c r="M13">
        <f>IFERROR(INDEX([2]annual!$E$1:$E$65536,MATCH($A13,[2]annual!$A$1:$A$65536,0)),"")</f>
        <v>298325.05174000002</v>
      </c>
      <c r="N13">
        <f>IFERROR(INDEX([2]annual!$F$1:$F$65536,MATCH($A13,[2]annual!$A$1:$A$65536,0)),"")</f>
        <v>330905.67639000004</v>
      </c>
      <c r="O13">
        <f>IFERROR(INDEX([2]annual!$G$1:$G$65536,MATCH($A13,[2]annual!$A$1:$A$65536,0)),"")</f>
        <v>33741.570879999083</v>
      </c>
      <c r="P13">
        <f>IFERROR(INDEX([2]annual!$H$1:$H$65536,MATCH($A13,[2]annual!$A$1:$A$65536,0)),"")</f>
        <v>1422957.5141</v>
      </c>
      <c r="Q13">
        <f>IFERROR(INDEX([3]annual!$B$1:$B$65536,MATCH($A13,[3]annual!$A$1:$A$65536,0)),"")</f>
        <v>260948.51544748299</v>
      </c>
      <c r="R13">
        <f>IFERROR(INDEX([3]annual!$C$1:$C$65536,MATCH($A13,[3]annual!$A$1:$A$65536,0)),"")</f>
        <v>535902.92968491698</v>
      </c>
      <c r="S13">
        <f>IFERROR(INDEX([3]annual!$D$1:$D$65536,MATCH($A13,[3]annual!$A$1:$A$65536,0)),"")</f>
        <v>626106.06896839698</v>
      </c>
      <c r="T13">
        <f>IFERROR(INDEX([3]annual!$E$1:$E$65536,MATCH($A13,[3]annual!$A$1:$A$65536,0)),"")</f>
        <v>1422957.514100797</v>
      </c>
      <c r="U13">
        <f>IFERROR(INDEX([4]annual!$B$1:$B$65536,MATCH($A13,[4]annual!$A$1:$A$65536,0)),"")</f>
        <v>895479.29034383979</v>
      </c>
      <c r="V13">
        <f>IFERROR(INDEX([4]annual!$C$1:$C$65536,MATCH($A13,[4]annual!$A$1:$A$65536,0)),"")</f>
        <v>1696934.690902299</v>
      </c>
      <c r="W13">
        <f>IFERROR(INDEX([4]annual!$D$1:$D$65536,MATCH($A13,[4]annual!$A$1:$A$65536,0)),"")</f>
        <v>2624349.9771846659</v>
      </c>
      <c r="X13">
        <f>IFERROR(INDEX([4]annual!$E$1:$E$65536,MATCH($A13,[4]annual!$A$1:$A$65536,0)),"")</f>
        <v>5216763.9584308043</v>
      </c>
      <c r="Y13">
        <f>IFERROR(INDEX([5]quarterly!B$1:B$65536,MATCH($A13,[5]annual!$A$1:$A$65536,0)),"")</f>
        <v>53.1</v>
      </c>
      <c r="Z13">
        <f>IFERROR(INDEX([5]quarterly!C$1:C$65536,MATCH($A13,[5]annual!$A$1:$A$65536,0)),"")</f>
        <v>93.8</v>
      </c>
      <c r="AA13">
        <f>IFERROR(INDEX([5]quarterly!D$1:D$65536,MATCH($A13,[5]annual!$A$1:$A$65536,0)),"")</f>
        <v>6.2</v>
      </c>
      <c r="AB13">
        <f>IFERROR(INDEX([6]quarterly!B$1:B$65536,MATCH($A13,[6]annual!$A$1:$A$65536,0)),"")</f>
        <v>448</v>
      </c>
      <c r="AC13">
        <f>IFERROR(INDEX([6]quarterly!C$1:C$65536,MATCH($A13,[6]annual!$A$1:$A$65536,0)),"")</f>
        <v>70</v>
      </c>
      <c r="AD13">
        <f>IFERROR(INDEX([7]annual!B$1:B$65536,MATCH($A13,[7]annual!$A$1:$A$65536,0)),"")</f>
        <v>29.900076863950801</v>
      </c>
      <c r="AE13" t="str">
        <f>IFERROR(INDEX([7]annual!C$1:C$65536,MATCH($A13,[7]annual!$A$1:$A$65536,0)),"")</f>
        <v/>
      </c>
      <c r="AF13" t="str">
        <f>IFERROR(INDEX([7]annual!D$1:D$65536,MATCH($A13,[7]annual!$A$1:$A$65536,0)),"")</f>
        <v/>
      </c>
      <c r="AG13" t="str">
        <f>IFERROR(INDEX([7]annual!E$1:E$65536,MATCH($A13,[7]annual!$A$1:$A$65536,0)),"")</f>
        <v/>
      </c>
      <c r="AH13" t="str">
        <f>IFERROR(INDEX([7]annual!F$1:F$65536,MATCH($A13,[7]annual!$A$1:$A$65536,0)),"")</f>
        <v/>
      </c>
      <c r="AI13" t="str">
        <f>IFERROR(INDEX([7]annual!G$1:G$65536,MATCH($A13,[7]annual!$A$1:$A$65536,0)),"")</f>
        <v/>
      </c>
      <c r="AJ13" t="str">
        <f>IFERROR(INDEX([7]annual!H$1:H$65536,MATCH($A13,[7]annual!$A$1:$A$65536,0)),"")</f>
        <v/>
      </c>
      <c r="AK13" t="str">
        <f>IFERROR(INDEX([7]annual!I$1:I$65536,MATCH($A13,[7]annual!$A$1:$A$65536,0)),"")</f>
        <v/>
      </c>
      <c r="AL13" t="str">
        <f>IFERROR(INDEX([7]annual!J$1:J$65536,MATCH($A13,[7]annual!$A$1:$A$65536,0)),"")</f>
        <v/>
      </c>
      <c r="AM13" t="str">
        <f>IFERROR(INDEX([7]annual!K$1:K$65536,MATCH($A13,[7]annual!$A$1:$A$65536,0)),"")</f>
        <v/>
      </c>
      <c r="AN13" t="str">
        <f>IFERROR(INDEX([7]annual!L$1:L$65536,MATCH($A13,[7]annual!$A$1:$A$65536,0)),"")</f>
        <v/>
      </c>
      <c r="AO13" t="str">
        <f>IFERROR(INDEX([7]annual!M$1:M$65536,MATCH($A13,[7]annual!$A$1:$A$65536,0)),"")</f>
        <v/>
      </c>
      <c r="AP13">
        <f>IFERROR(INDEX([7]annual!N$1:N$65536,MATCH($A13,[7]annual!$A$1:$A$65536,0)),"")</f>
        <v>19.3251533742331</v>
      </c>
      <c r="AQ13">
        <f>IFERROR(INDEX([7]annual!O$1:O$65536,MATCH($A13,[7]annual!$A$1:$A$65536,0)),"")</f>
        <v>0</v>
      </c>
      <c r="AR13">
        <f>IFERROR(INDEX([7]annual!P$1:P$65536,MATCH($A13,[7]annual!$A$1:$A$65536,0)),"")</f>
        <v>0</v>
      </c>
      <c r="AS13">
        <f>IFERROR(INDEX([7]annual!Q$1:Q$65536,MATCH($A13,[7]annual!$A$1:$A$65536,0)),"")</f>
        <v>0</v>
      </c>
      <c r="AT13">
        <f>IFERROR(INDEX([7]annual!R$1:R$65536,MATCH($A13,[7]annual!$A$1:$A$65536,0)),"")</f>
        <v>0</v>
      </c>
      <c r="AU13">
        <f>IFERROR(INDEX([7]annual!S$1:S$65536,MATCH($A13,[7]annual!$A$1:$A$65536,0)),"")</f>
        <v>0</v>
      </c>
      <c r="AV13">
        <f>IFERROR(INDEX([7]annual!T$1:T$65536,MATCH($A13,[7]annual!$A$1:$A$65536,0)),"")</f>
        <v>0</v>
      </c>
      <c r="AW13">
        <f>IFERROR(INDEX([7]annual!U$1:U$65536,MATCH($A13,[7]annual!$A$1:$A$65536,0)),"")</f>
        <v>0</v>
      </c>
      <c r="AX13">
        <f>IFERROR(INDEX([7]annual!V$1:V$65536,MATCH($A13,[7]annual!$A$1:$A$65536,0)),"")</f>
        <v>0</v>
      </c>
      <c r="AY13">
        <f>IFERROR(INDEX([7]annual!W$1:W$65536,MATCH($A13,[7]annual!$A$1:$A$65536,0)),"")</f>
        <v>0</v>
      </c>
      <c r="AZ13">
        <f>IFERROR(INDEX([7]annual!X$1:X$65536,MATCH($A13,[7]annual!$A$1:$A$65536,0)),"")</f>
        <v>0</v>
      </c>
      <c r="BA13">
        <f>IFERROR(INDEX([7]annual!Y$1:Y$65536,MATCH($A13,[7]annual!$A$1:$A$65536,0)),"")</f>
        <v>0</v>
      </c>
      <c r="BB13">
        <f>IFERROR(INDEX([8]annual!B$1:B$65536,MATCH($A13,[8]annual!$A$1:$A$65536,0)),"")</f>
        <v>2828</v>
      </c>
      <c r="BC13">
        <f>IFERROR(INDEX([8]annual!C$1:C$65536,MATCH($A13,[8]annual!$A$1:$A$65536,0)),"")</f>
        <v>8841</v>
      </c>
      <c r="BD13">
        <f>IFERROR(INDEX([8]annual!D$1:D$65536,MATCH($A13,[8]annual!$A$1:$A$65536,0)),"")</f>
        <v>14464</v>
      </c>
      <c r="BE13">
        <f>IFERROR(INDEX([8]annual!E$1:E$65536,MATCH($A13,[8]annual!$A$1:$A$65536,0)),"")</f>
        <v>15292</v>
      </c>
      <c r="BF13">
        <f>IFERROR(INDEX([8]annual!F$1:F$65536,MATCH($A13,[8]annual!$A$1:$A$65536,0)),"")</f>
        <v>51060</v>
      </c>
      <c r="BG13">
        <f>IFERROR(INDEX([8]annual!G$1:G$65536,MATCH($A13,[8]annual!$A$1:$A$65536,0)),"")</f>
        <v>51784</v>
      </c>
      <c r="BH13">
        <f>IFERROR(INDEX([8]annual!H$1:H$65536,MATCH($A13,[8]annual!$A$1:$A$65536,0)),"")</f>
        <v>30099</v>
      </c>
      <c r="BI13">
        <f>IFERROR(INDEX([8]annual!I$1:I$65536,MATCH($A13,[8]annual!$A$1:$A$65536,0)),"")</f>
        <v>4526</v>
      </c>
      <c r="BJ13">
        <f>IFERROR(INDEX([8]annual!J$1:J$65536,MATCH($A13,[8]annual!$A$1:$A$65536,0)),"")</f>
        <v>31.987331749802056</v>
      </c>
      <c r="BK13">
        <f>IFERROR(INDEX([8]annual!K$1:K$65536,MATCH($A13,[8]annual!$A$1:$A$65536,0)),"")</f>
        <v>19.551991150442475</v>
      </c>
      <c r="BL13">
        <f>IFERROR(INDEX([8]annual!L$1:L$65536,MATCH($A13,[8]annual!$A$1:$A$65536,0)),"")</f>
        <v>18.493329845670939</v>
      </c>
      <c r="BM13">
        <f>IFERROR(INDEX([8]annual!M$1:M$65536,MATCH($A13,[8]annual!$A$1:$A$65536,0)),"")</f>
        <v>5.5385820603211906</v>
      </c>
      <c r="BN13">
        <f>IFERROR(INDEX([8]annual!N$1:N$65536,MATCH($A13,[8]annual!$A$1:$A$65536,0)),"")</f>
        <v>5.4611463000154483</v>
      </c>
      <c r="BO13">
        <f>IFERROR(INDEX([8]annual!O$1:O$65536,MATCH($A13,[8]annual!$A$1:$A$65536,0)),"")</f>
        <v>58.948296122209165</v>
      </c>
      <c r="BP13">
        <f>IFERROR(INDEX([8]annual!P$1:P$65536,MATCH($A13,[8]annual!$A$1:$A$65536,0)),"")</f>
        <v>58.124131005716052</v>
      </c>
      <c r="BQ13">
        <f>IFERROR(INDEX([8]annual!Q$1:Q$65536,MATCH($A13,[8]annual!$A$1:$A$65536,0)),"")</f>
        <v>47.730959369689479</v>
      </c>
      <c r="BR13">
        <f>IFERROR(INDEX([8]annual!R$1:R$65536,MATCH($A13,[8]annual!$A$1:$A$65536,0)),"")</f>
        <v>10.395102734435346</v>
      </c>
      <c r="BS13">
        <f>IFERROR(INDEX([8]annual!S$1:S$65536,MATCH($A13,[8]annual!$A$1:$A$65536,0)),"")</f>
        <v>160.04243281471005</v>
      </c>
      <c r="BT13" t="str">
        <f>IFERROR(INDEX([10]annual!B$1:B$65536,MATCH($A13,[10]annual!$A$1:$A$65536,0)),"")</f>
        <v/>
      </c>
      <c r="BU13" t="str">
        <f>IFERROR(INDEX([10]annual!C$1:C$65536,MATCH($A13,[10]annual!$A$1:$A$65536,0)),"")</f>
        <v/>
      </c>
      <c r="BV13" t="str">
        <f>IFERROR(INDEX([10]annual!D$1:D$65536,MATCH($A13,[10]annual!$A$1:$A$65536,0)),"")</f>
        <v/>
      </c>
      <c r="BW13" t="str">
        <f>IFERROR(INDEX([10]annual!E$1:E$65536,MATCH($A13,[10]annual!$A$1:$A$65536,0)),"")</f>
        <v/>
      </c>
      <c r="BX13" t="str">
        <f>IFERROR(INDEX([10]annual!F$1:F$65536,MATCH($A13,[10]annual!$A$1:$A$65536,0)),"")</f>
        <v/>
      </c>
      <c r="BY13" t="str">
        <f>IFERROR(INDEX([10]annual!G$1:G$65536,MATCH($A13,[10]annual!$A$1:$A$65536,0)),"")</f>
        <v/>
      </c>
      <c r="BZ13">
        <f>IFERROR(INDEX([11]monthly!$B$1:$B$65536,MATCH($A13,[11]annual!$A$1:$A$65536,0)),"")</f>
        <v>78221</v>
      </c>
      <c r="CA13">
        <f>IFERROR(INDEX([12]annual!B$1:B$65536,MATCH($A13,[12]annual!$A$1:$A$65536,0)),"")</f>
        <v>27.478636182600798</v>
      </c>
      <c r="CB13">
        <f>IFERROR(INDEX([12]annual!C$1:C$65536,MATCH($A13,[12]annual!$A$1:$A$65536,0)),"")</f>
        <v>26.65</v>
      </c>
      <c r="CC13" t="str">
        <f>IFERROR(INDEX([13]annual!$B:$B,MATCH($A13,[13]annual!$A:$A,0)),"")</f>
        <v/>
      </c>
      <c r="CD13" t="str">
        <f>IFERROR(INDEX([13]annual!$C:$C,MATCH($A13,[13]annual!$A:$A,0)),"")</f>
        <v/>
      </c>
    </row>
    <row r="14" spans="1:82" x14ac:dyDescent="0.2">
      <c r="A14">
        <v>1992</v>
      </c>
      <c r="B14" s="1">
        <v>33604</v>
      </c>
      <c r="C14">
        <f>IFERROR(INDEX([1]annual!$B$1:$B$65536,MATCH($A14,[1]annual!$A$1:$A$65536,0)),"")</f>
        <v>1115467.160210001</v>
      </c>
      <c r="D14">
        <f>IFERROR(INDEX([1]annual!$C$1:$C$65536,MATCH($A14,[1]annual!$A$1:$A$65536,0)),"")</f>
        <v>142574.82316</v>
      </c>
      <c r="E14">
        <f>IFERROR(INDEX([1]annual!$D$1:$D$65536,MATCH($A14,[1]annual!$A$1:$A$65536,0)),"")</f>
        <v>319840.54014000006</v>
      </c>
      <c r="F14">
        <f>IFERROR(INDEX([1]annual!$E$1:$E$65536,MATCH($A14,[1]annual!$A$1:$A$65536,0)),"")</f>
        <v>320323.55048999994</v>
      </c>
      <c r="G14">
        <f>IFERROR(INDEX([1]annual!$F$1:$F$65536,MATCH($A14,[1]annual!$A$1:$A$65536,0)),"")</f>
        <v>373225.78720000049</v>
      </c>
      <c r="H14">
        <f>IFERROR(INDEX([1]annual!$G$1:$G$65536,MATCH($A14,[1]annual!$A$1:$A$65536,0)),"")</f>
        <v>16543.879139999393</v>
      </c>
      <c r="I14">
        <f>IFERROR(INDEX([1]annual!$H$1:$H$65536,MATCH($A14,[1]annual!$A$1:$A$65536,0)),"")</f>
        <v>1541524.1659399997</v>
      </c>
      <c r="J14">
        <f>IFERROR(INDEX([2]annual!$B$1:$B$65536,MATCH($A14,[2]annual!$A$1:$A$65536,0)),"")</f>
        <v>1115467.160210001</v>
      </c>
      <c r="K14">
        <f>IFERROR(INDEX([2]annual!$C$1:$C$65536,MATCH($A14,[2]annual!$A$1:$A$65536,0)),"")</f>
        <v>142574.82316</v>
      </c>
      <c r="L14">
        <f>IFERROR(INDEX([2]annual!$D$1:$D$65536,MATCH($A14,[2]annual!$A$1:$A$65536,0)),"")</f>
        <v>319840.54014000006</v>
      </c>
      <c r="M14">
        <f>IFERROR(INDEX([2]annual!$E$1:$E$65536,MATCH($A14,[2]annual!$A$1:$A$65536,0)),"")</f>
        <v>320323.55048999994</v>
      </c>
      <c r="N14">
        <f>IFERROR(INDEX([2]annual!$F$1:$F$65536,MATCH($A14,[2]annual!$A$1:$A$65536,0)),"")</f>
        <v>373225.78720000049</v>
      </c>
      <c r="O14">
        <f>IFERROR(INDEX([2]annual!$G$1:$G$65536,MATCH($A14,[2]annual!$A$1:$A$65536,0)),"")</f>
        <v>16543.879139999393</v>
      </c>
      <c r="P14">
        <f>IFERROR(INDEX([2]annual!$H$1:$H$65536,MATCH($A14,[2]annual!$A$1:$A$65536,0)),"")</f>
        <v>1541524.1659399997</v>
      </c>
      <c r="Q14">
        <f>IFERROR(INDEX([3]annual!$B$1:$B$65536,MATCH($A14,[3]annual!$A$1:$A$65536,0)),"")</f>
        <v>294543.98185618699</v>
      </c>
      <c r="R14">
        <f>IFERROR(INDEX([3]annual!$C$1:$C$65536,MATCH($A14,[3]annual!$A$1:$A$65536,0)),"")</f>
        <v>562005.61932439695</v>
      </c>
      <c r="S14">
        <f>IFERROR(INDEX([3]annual!$D$1:$D$65536,MATCH($A14,[3]annual!$A$1:$A$65536,0)),"")</f>
        <v>684974.56475868297</v>
      </c>
      <c r="T14">
        <f>IFERROR(INDEX([3]annual!$E$1:$E$65536,MATCH($A14,[3]annual!$A$1:$A$65536,0)),"")</f>
        <v>1541524.1659392668</v>
      </c>
      <c r="U14">
        <f>IFERROR(INDEX([4]annual!$B$1:$B$65536,MATCH($A14,[4]annual!$A$1:$A$65536,0)),"")</f>
        <v>898629.09920878231</v>
      </c>
      <c r="V14">
        <f>IFERROR(INDEX([4]annual!$C$1:$C$65536,MATCH($A14,[4]annual!$A$1:$A$65536,0)),"")</f>
        <v>1688626.3711590078</v>
      </c>
      <c r="W14">
        <f>IFERROR(INDEX([4]annual!$D$1:$D$65536,MATCH($A14,[4]annual!$A$1:$A$65536,0)),"")</f>
        <v>2651295.2106225258</v>
      </c>
      <c r="X14">
        <f>IFERROR(INDEX([4]annual!$E$1:$E$65536,MATCH($A14,[4]annual!$A$1:$A$65536,0)),"")</f>
        <v>5238550.680990316</v>
      </c>
      <c r="Y14" t="str">
        <f>IFERROR(INDEX([5]quarterly!B$1:B$65536,MATCH($A14,[5]annual!$A$1:$A$65536,0)),"")</f>
        <v>-</v>
      </c>
      <c r="Z14" t="str">
        <f>IFERROR(INDEX([5]quarterly!C$1:C$65536,MATCH($A14,[5]annual!$A$1:$A$65536,0)),"")</f>
        <v>-</v>
      </c>
      <c r="AA14" t="str">
        <f>IFERROR(INDEX([5]quarterly!D$1:D$65536,MATCH($A14,[5]annual!$A$1:$A$65536,0)),"")</f>
        <v>-</v>
      </c>
      <c r="AB14">
        <f>IFERROR(INDEX([6]quarterly!B$1:B$65536,MATCH($A14,[6]annual!$A$1:$A$65536,0)),"")</f>
        <v>-246</v>
      </c>
      <c r="AC14">
        <f>IFERROR(INDEX([6]quarterly!C$1:C$65536,MATCH($A14,[6]annual!$A$1:$A$65536,0)),"")</f>
        <v>-176</v>
      </c>
      <c r="AD14">
        <f>IFERROR(INDEX([7]annual!B$1:B$65536,MATCH($A14,[7]annual!$A$1:$A$65536,0)),"")</f>
        <v>32.436587240584203</v>
      </c>
      <c r="AE14" t="str">
        <f>IFERROR(INDEX([7]annual!C$1:C$65536,MATCH($A14,[7]annual!$A$1:$A$65536,0)),"")</f>
        <v/>
      </c>
      <c r="AF14" t="str">
        <f>IFERROR(INDEX([7]annual!D$1:D$65536,MATCH($A14,[7]annual!$A$1:$A$65536,0)),"")</f>
        <v/>
      </c>
      <c r="AG14" t="str">
        <f>IFERROR(INDEX([7]annual!E$1:E$65536,MATCH($A14,[7]annual!$A$1:$A$65536,0)),"")</f>
        <v/>
      </c>
      <c r="AH14" t="str">
        <f>IFERROR(INDEX([7]annual!F$1:F$65536,MATCH($A14,[7]annual!$A$1:$A$65536,0)),"")</f>
        <v/>
      </c>
      <c r="AI14" t="str">
        <f>IFERROR(INDEX([7]annual!G$1:G$65536,MATCH($A14,[7]annual!$A$1:$A$65536,0)),"")</f>
        <v/>
      </c>
      <c r="AJ14" t="str">
        <f>IFERROR(INDEX([7]annual!H$1:H$65536,MATCH($A14,[7]annual!$A$1:$A$65536,0)),"")</f>
        <v/>
      </c>
      <c r="AK14" t="str">
        <f>IFERROR(INDEX([7]annual!I$1:I$65536,MATCH($A14,[7]annual!$A$1:$A$65536,0)),"")</f>
        <v/>
      </c>
      <c r="AL14" t="str">
        <f>IFERROR(INDEX([7]annual!J$1:J$65536,MATCH($A14,[7]annual!$A$1:$A$65536,0)),"")</f>
        <v/>
      </c>
      <c r="AM14" t="str">
        <f>IFERROR(INDEX([7]annual!K$1:K$65536,MATCH($A14,[7]annual!$A$1:$A$65536,0)),"")</f>
        <v/>
      </c>
      <c r="AN14" t="str">
        <f>IFERROR(INDEX([7]annual!L$1:L$65536,MATCH($A14,[7]annual!$A$1:$A$65536,0)),"")</f>
        <v/>
      </c>
      <c r="AO14" t="str">
        <f>IFERROR(INDEX([7]annual!M$1:M$65536,MATCH($A14,[7]annual!$A$1:$A$65536,0)),"")</f>
        <v/>
      </c>
      <c r="AP14">
        <f>IFERROR(INDEX([7]annual!N$1:N$65536,MATCH($A14,[7]annual!$A$1:$A$65536,0)),"")</f>
        <v>8.4832904884318996</v>
      </c>
      <c r="AQ14">
        <f>IFERROR(INDEX([7]annual!O$1:O$65536,MATCH($A14,[7]annual!$A$1:$A$65536,0)),"")</f>
        <v>0</v>
      </c>
      <c r="AR14">
        <f>IFERROR(INDEX([7]annual!P$1:P$65536,MATCH($A14,[7]annual!$A$1:$A$65536,0)),"")</f>
        <v>0</v>
      </c>
      <c r="AS14">
        <f>IFERROR(INDEX([7]annual!Q$1:Q$65536,MATCH($A14,[7]annual!$A$1:$A$65536,0)),"")</f>
        <v>0</v>
      </c>
      <c r="AT14">
        <f>IFERROR(INDEX([7]annual!R$1:R$65536,MATCH($A14,[7]annual!$A$1:$A$65536,0)),"")</f>
        <v>0</v>
      </c>
      <c r="AU14">
        <f>IFERROR(INDEX([7]annual!S$1:S$65536,MATCH($A14,[7]annual!$A$1:$A$65536,0)),"")</f>
        <v>0</v>
      </c>
      <c r="AV14">
        <f>IFERROR(INDEX([7]annual!T$1:T$65536,MATCH($A14,[7]annual!$A$1:$A$65536,0)),"")</f>
        <v>0</v>
      </c>
      <c r="AW14">
        <f>IFERROR(INDEX([7]annual!U$1:U$65536,MATCH($A14,[7]annual!$A$1:$A$65536,0)),"")</f>
        <v>0</v>
      </c>
      <c r="AX14">
        <f>IFERROR(INDEX([7]annual!V$1:V$65536,MATCH($A14,[7]annual!$A$1:$A$65536,0)),"")</f>
        <v>0</v>
      </c>
      <c r="AY14">
        <f>IFERROR(INDEX([7]annual!W$1:W$65536,MATCH($A14,[7]annual!$A$1:$A$65536,0)),"")</f>
        <v>0</v>
      </c>
      <c r="AZ14">
        <f>IFERROR(INDEX([7]annual!X$1:X$65536,MATCH($A14,[7]annual!$A$1:$A$65536,0)),"")</f>
        <v>0</v>
      </c>
      <c r="BA14">
        <f>IFERROR(INDEX([7]annual!Y$1:Y$65536,MATCH($A14,[7]annual!$A$1:$A$65536,0)),"")</f>
        <v>0</v>
      </c>
      <c r="BB14">
        <f>IFERROR(INDEX([8]annual!B$1:B$65536,MATCH($A14,[8]annual!$A$1:$A$65536,0)),"")</f>
        <v>2942</v>
      </c>
      <c r="BC14">
        <f>IFERROR(INDEX([8]annual!C$1:C$65536,MATCH($A14,[8]annual!$A$1:$A$65536,0)),"")</f>
        <v>9824</v>
      </c>
      <c r="BD14">
        <f>IFERROR(INDEX([8]annual!D$1:D$65536,MATCH($A14,[8]annual!$A$1:$A$65536,0)),"")</f>
        <v>17267</v>
      </c>
      <c r="BE14">
        <f>IFERROR(INDEX([8]annual!E$1:E$65536,MATCH($A14,[8]annual!$A$1:$A$65536,0)),"")</f>
        <v>18093</v>
      </c>
      <c r="BF14">
        <f>IFERROR(INDEX([8]annual!F$1:F$65536,MATCH($A14,[8]annual!$A$1:$A$65536,0)),"")</f>
        <v>61526</v>
      </c>
      <c r="BG14">
        <f>IFERROR(INDEX([8]annual!G$1:G$65536,MATCH($A14,[8]annual!$A$1:$A$65536,0)),"")</f>
        <v>60422</v>
      </c>
      <c r="BH14">
        <f>IFERROR(INDEX([8]annual!H$1:H$65536,MATCH($A14,[8]annual!$A$1:$A$65536,0)),"")</f>
        <v>30931</v>
      </c>
      <c r="BI14">
        <f>IFERROR(INDEX([8]annual!I$1:I$65536,MATCH($A14,[8]annual!$A$1:$A$65536,0)),"")</f>
        <v>5338</v>
      </c>
      <c r="BJ14">
        <f>IFERROR(INDEX([8]annual!J$1:J$65536,MATCH($A14,[8]annual!$A$1:$A$65536,0)),"")</f>
        <v>29.947068403908794</v>
      </c>
      <c r="BK14">
        <f>IFERROR(INDEX([8]annual!K$1:K$65536,MATCH($A14,[8]annual!$A$1:$A$65536,0)),"")</f>
        <v>17.038281114264205</v>
      </c>
      <c r="BL14">
        <f>IFERROR(INDEX([8]annual!L$1:L$65536,MATCH($A14,[8]annual!$A$1:$A$65536,0)),"")</f>
        <v>16.260432211352459</v>
      </c>
      <c r="BM14">
        <f>IFERROR(INDEX([8]annual!M$1:M$65536,MATCH($A14,[8]annual!$A$1:$A$65536,0)),"")</f>
        <v>4.7817182979553365</v>
      </c>
      <c r="BN14">
        <f>IFERROR(INDEX([8]annual!N$1:N$65536,MATCH($A14,[8]annual!$A$1:$A$65536,0)),"")</f>
        <v>4.8690874184899542</v>
      </c>
      <c r="BO14">
        <f>IFERROR(INDEX([8]annual!O$1:O$65536,MATCH($A14,[8]annual!$A$1:$A$65536,0)),"")</f>
        <v>50.273055293696977</v>
      </c>
      <c r="BP14">
        <f>IFERROR(INDEX([8]annual!P$1:P$65536,MATCH($A14,[8]annual!$A$1:$A$65536,0)),"")</f>
        <v>51.191618946741258</v>
      </c>
      <c r="BQ14">
        <f>IFERROR(INDEX([8]annual!Q$1:Q$65536,MATCH($A14,[8]annual!$A$1:$A$65536,0)),"")</f>
        <v>41.539505478137102</v>
      </c>
      <c r="BR14">
        <f>IFERROR(INDEX([8]annual!R$1:R$65536,MATCH($A14,[8]annual!$A$1:$A$65536,0)),"")</f>
        <v>9.652113468604151</v>
      </c>
      <c r="BS14">
        <f>IFERROR(INDEX([8]annual!S$1:S$65536,MATCH($A14,[8]annual!$A$1:$A$65536,0)),"")</f>
        <v>181.44119646498979</v>
      </c>
      <c r="BT14" t="str">
        <f>IFERROR(INDEX([10]annual!B$1:B$65536,MATCH($A14,[10]annual!$A$1:$A$65536,0)),"")</f>
        <v/>
      </c>
      <c r="BU14" t="str">
        <f>IFERROR(INDEX([10]annual!C$1:C$65536,MATCH($A14,[10]annual!$A$1:$A$65536,0)),"")</f>
        <v/>
      </c>
      <c r="BV14" t="str">
        <f>IFERROR(INDEX([10]annual!D$1:D$65536,MATCH($A14,[10]annual!$A$1:$A$65536,0)),"")</f>
        <v/>
      </c>
      <c r="BW14" t="str">
        <f>IFERROR(INDEX([10]annual!E$1:E$65536,MATCH($A14,[10]annual!$A$1:$A$65536,0)),"")</f>
        <v/>
      </c>
      <c r="BX14" t="str">
        <f>IFERROR(INDEX([10]annual!F$1:F$65536,MATCH($A14,[10]annual!$A$1:$A$65536,0)),"")</f>
        <v/>
      </c>
      <c r="BY14" t="str">
        <f>IFERROR(INDEX([10]annual!G$1:G$65536,MATCH($A14,[10]annual!$A$1:$A$65536,0)),"")</f>
        <v/>
      </c>
      <c r="BZ14">
        <f>IFERROR(INDEX([11]monthly!$B$1:$B$65536,MATCH($A14,[11]annual!$A$1:$A$65536,0)),"")</f>
        <v>77605</v>
      </c>
      <c r="CA14">
        <f>IFERROR(INDEX([12]annual!B$1:B$65536,MATCH($A14,[12]annual!$A$1:$A$65536,0)),"")</f>
        <v>25.512488224981599</v>
      </c>
      <c r="CB14">
        <f>IFERROR(INDEX([12]annual!C$1:C$65536,MATCH($A14,[12]annual!$A$1:$A$65536,0)),"")</f>
        <v>25.096</v>
      </c>
      <c r="CC14" t="str">
        <f>IFERROR(INDEX([13]annual!$B:$B,MATCH($A14,[13]annual!$A:$A,0)),"")</f>
        <v/>
      </c>
      <c r="CD14" t="str">
        <f>IFERROR(INDEX([13]annual!$C:$C,MATCH($A14,[13]annual!$A:$A,0)),"")</f>
        <v/>
      </c>
    </row>
    <row r="15" spans="1:82" x14ac:dyDescent="0.2">
      <c r="A15">
        <v>1993</v>
      </c>
      <c r="B15" s="1">
        <v>33970</v>
      </c>
      <c r="C15">
        <f>IFERROR(INDEX([1]annual!$B$1:$B$65536,MATCH($A15,[1]annual!$A$1:$A$65536,0)),"")</f>
        <v>1222080.0657999988</v>
      </c>
      <c r="D15">
        <f>IFERROR(INDEX([1]annual!$C$1:$C$65536,MATCH($A15,[1]annual!$A$1:$A$65536,0)),"")</f>
        <v>161962.2426400001</v>
      </c>
      <c r="E15">
        <f>IFERROR(INDEX([1]annual!$D$1:$D$65536,MATCH($A15,[1]annual!$A$1:$A$65536,0)),"")</f>
        <v>390078.30967999989</v>
      </c>
      <c r="F15">
        <f>IFERROR(INDEX([1]annual!$E$1:$E$65536,MATCH($A15,[1]annual!$A$1:$A$65536,0)),"")</f>
        <v>375232.51971999987</v>
      </c>
      <c r="G15">
        <f>IFERROR(INDEX([1]annual!$F$1:$F$65536,MATCH($A15,[1]annual!$A$1:$A$65536,0)),"")</f>
        <v>473801.89378000004</v>
      </c>
      <c r="H15">
        <f>IFERROR(INDEX([1]annual!$G$1:$G$65536,MATCH($A15,[1]annual!$A$1:$A$65536,0)),"")</f>
        <v>6869.6246700000484</v>
      </c>
      <c r="I15">
        <f>IFERROR(INDEX([1]annual!$H$1:$H$65536,MATCH($A15,[1]annual!$A$1:$A$65536,0)),"")</f>
        <v>1682420.8687299988</v>
      </c>
      <c r="J15">
        <f>IFERROR(INDEX([2]annual!$B$1:$B$65536,MATCH($A15,[2]annual!$A$1:$A$65536,0)),"")</f>
        <v>1222080.0657999988</v>
      </c>
      <c r="K15">
        <f>IFERROR(INDEX([2]annual!$C$1:$C$65536,MATCH($A15,[2]annual!$A$1:$A$65536,0)),"")</f>
        <v>161962.2426400001</v>
      </c>
      <c r="L15">
        <f>IFERROR(INDEX([2]annual!$D$1:$D$65536,MATCH($A15,[2]annual!$A$1:$A$65536,0)),"")</f>
        <v>390078.30967999989</v>
      </c>
      <c r="M15">
        <f>IFERROR(INDEX([2]annual!$E$1:$E$65536,MATCH($A15,[2]annual!$A$1:$A$65536,0)),"")</f>
        <v>375232.51971999987</v>
      </c>
      <c r="N15">
        <f>IFERROR(INDEX([2]annual!$F$1:$F$65536,MATCH($A15,[2]annual!$A$1:$A$65536,0)),"")</f>
        <v>473801.89378000004</v>
      </c>
      <c r="O15">
        <f>IFERROR(INDEX([2]annual!$G$1:$G$65536,MATCH($A15,[2]annual!$A$1:$A$65536,0)),"")</f>
        <v>6869.6246700000484</v>
      </c>
      <c r="P15">
        <f>IFERROR(INDEX([2]annual!$H$1:$H$65536,MATCH($A15,[2]annual!$A$1:$A$65536,0)),"")</f>
        <v>1682420.8687299988</v>
      </c>
      <c r="Q15">
        <f>IFERROR(INDEX([3]annual!$B$1:$B$65536,MATCH($A15,[3]annual!$A$1:$A$65536,0)),"")</f>
        <v>318111.35549543099</v>
      </c>
      <c r="R15">
        <f>IFERROR(INDEX([3]annual!$C$1:$C$65536,MATCH($A15,[3]annual!$A$1:$A$65536,0)),"")</f>
        <v>610698.75808542001</v>
      </c>
      <c r="S15">
        <f>IFERROR(INDEX([3]annual!$D$1:$D$65536,MATCH($A15,[3]annual!$A$1:$A$65536,0)),"")</f>
        <v>753610.75514092995</v>
      </c>
      <c r="T15">
        <f>IFERROR(INDEX([3]annual!$E$1:$E$65536,MATCH($A15,[3]annual!$A$1:$A$65536,0)),"")</f>
        <v>1682420.8687217808</v>
      </c>
      <c r="U15">
        <f>IFERROR(INDEX([4]annual!$B$1:$B$65536,MATCH($A15,[4]annual!$A$1:$A$65536,0)),"")</f>
        <v>917565.79855391325</v>
      </c>
      <c r="V15">
        <f>IFERROR(INDEX([4]annual!$C$1:$C$65536,MATCH($A15,[4]annual!$A$1:$A$65536,0)),"")</f>
        <v>1717526.1255265989</v>
      </c>
      <c r="W15">
        <f>IFERROR(INDEX([4]annual!$D$1:$D$65536,MATCH($A15,[4]annual!$A$1:$A$65536,0)),"")</f>
        <v>2717758.1696511954</v>
      </c>
      <c r="X15">
        <f>IFERROR(INDEX([4]annual!$E$1:$E$65536,MATCH($A15,[4]annual!$A$1:$A$65536,0)),"")</f>
        <v>5352850.093731707</v>
      </c>
      <c r="Y15">
        <f>IFERROR(INDEX([5]quarterly!B$1:B$65536,MATCH($A15,[5]annual!$A$1:$A$65536,0)),"")</f>
        <v>56.7</v>
      </c>
      <c r="Z15">
        <f>IFERROR(INDEX([5]quarterly!C$1:C$65536,MATCH($A15,[5]annual!$A$1:$A$65536,0)),"")</f>
        <v>92.8</v>
      </c>
      <c r="AA15">
        <f>IFERROR(INDEX([5]quarterly!D$1:D$65536,MATCH($A15,[5]annual!$A$1:$A$65536,0)),"")</f>
        <v>7.2</v>
      </c>
      <c r="AB15">
        <f>IFERROR(INDEX([6]quarterly!B$1:B$65536,MATCH($A15,[6]annual!$A$1:$A$65536,0)),"")</f>
        <v>-104</v>
      </c>
      <c r="AC15">
        <f>IFERROR(INDEX([6]quarterly!C$1:C$65536,MATCH($A15,[6]annual!$A$1:$A$65536,0)),"")</f>
        <v>-280</v>
      </c>
      <c r="AD15">
        <f>IFERROR(INDEX([7]annual!B$1:B$65536,MATCH($A15,[7]annual!$A$1:$A$65536,0)),"")</f>
        <v>34.6208045093518</v>
      </c>
      <c r="AE15" t="str">
        <f>IFERROR(INDEX([7]annual!C$1:C$65536,MATCH($A15,[7]annual!$A$1:$A$65536,0)),"")</f>
        <v/>
      </c>
      <c r="AF15" t="str">
        <f>IFERROR(INDEX([7]annual!D$1:D$65536,MATCH($A15,[7]annual!$A$1:$A$65536,0)),"")</f>
        <v/>
      </c>
      <c r="AG15" t="str">
        <f>IFERROR(INDEX([7]annual!E$1:E$65536,MATCH($A15,[7]annual!$A$1:$A$65536,0)),"")</f>
        <v/>
      </c>
      <c r="AH15" t="str">
        <f>IFERROR(INDEX([7]annual!F$1:F$65536,MATCH($A15,[7]annual!$A$1:$A$65536,0)),"")</f>
        <v/>
      </c>
      <c r="AI15" t="str">
        <f>IFERROR(INDEX([7]annual!G$1:G$65536,MATCH($A15,[7]annual!$A$1:$A$65536,0)),"")</f>
        <v/>
      </c>
      <c r="AJ15" t="str">
        <f>IFERROR(INDEX([7]annual!H$1:H$65536,MATCH($A15,[7]annual!$A$1:$A$65536,0)),"")</f>
        <v/>
      </c>
      <c r="AK15" t="str">
        <f>IFERROR(INDEX([7]annual!I$1:I$65536,MATCH($A15,[7]annual!$A$1:$A$65536,0)),"")</f>
        <v/>
      </c>
      <c r="AL15" t="str">
        <f>IFERROR(INDEX([7]annual!J$1:J$65536,MATCH($A15,[7]annual!$A$1:$A$65536,0)),"")</f>
        <v/>
      </c>
      <c r="AM15" t="str">
        <f>IFERROR(INDEX([7]annual!K$1:K$65536,MATCH($A15,[7]annual!$A$1:$A$65536,0)),"")</f>
        <v/>
      </c>
      <c r="AN15" t="str">
        <f>IFERROR(INDEX([7]annual!L$1:L$65536,MATCH($A15,[7]annual!$A$1:$A$65536,0)),"")</f>
        <v/>
      </c>
      <c r="AO15" t="str">
        <f>IFERROR(INDEX([7]annual!M$1:M$65536,MATCH($A15,[7]annual!$A$1:$A$65536,0)),"")</f>
        <v/>
      </c>
      <c r="AP15">
        <f>IFERROR(INDEX([7]annual!N$1:N$65536,MATCH($A15,[7]annual!$A$1:$A$65536,0)),"")</f>
        <v>6.7338072669826099</v>
      </c>
      <c r="AQ15">
        <f>IFERROR(INDEX([7]annual!O$1:O$65536,MATCH($A15,[7]annual!$A$1:$A$65536,0)),"")</f>
        <v>0</v>
      </c>
      <c r="AR15">
        <f>IFERROR(INDEX([7]annual!P$1:P$65536,MATCH($A15,[7]annual!$A$1:$A$65536,0)),"")</f>
        <v>0</v>
      </c>
      <c r="AS15">
        <f>IFERROR(INDEX([7]annual!Q$1:Q$65536,MATCH($A15,[7]annual!$A$1:$A$65536,0)),"")</f>
        <v>0</v>
      </c>
      <c r="AT15">
        <f>IFERROR(INDEX([7]annual!R$1:R$65536,MATCH($A15,[7]annual!$A$1:$A$65536,0)),"")</f>
        <v>0</v>
      </c>
      <c r="AU15">
        <f>IFERROR(INDEX([7]annual!S$1:S$65536,MATCH($A15,[7]annual!$A$1:$A$65536,0)),"")</f>
        <v>0</v>
      </c>
      <c r="AV15">
        <f>IFERROR(INDEX([7]annual!T$1:T$65536,MATCH($A15,[7]annual!$A$1:$A$65536,0)),"")</f>
        <v>0</v>
      </c>
      <c r="AW15">
        <f>IFERROR(INDEX([7]annual!U$1:U$65536,MATCH($A15,[7]annual!$A$1:$A$65536,0)),"")</f>
        <v>0</v>
      </c>
      <c r="AX15">
        <f>IFERROR(INDEX([7]annual!V$1:V$65536,MATCH($A15,[7]annual!$A$1:$A$65536,0)),"")</f>
        <v>0</v>
      </c>
      <c r="AY15">
        <f>IFERROR(INDEX([7]annual!W$1:W$65536,MATCH($A15,[7]annual!$A$1:$A$65536,0)),"")</f>
        <v>0</v>
      </c>
      <c r="AZ15">
        <f>IFERROR(INDEX([7]annual!X$1:X$65536,MATCH($A15,[7]annual!$A$1:$A$65536,0)),"")</f>
        <v>0</v>
      </c>
      <c r="BA15">
        <f>IFERROR(INDEX([7]annual!Y$1:Y$65536,MATCH($A15,[7]annual!$A$1:$A$65536,0)),"")</f>
        <v>0</v>
      </c>
      <c r="BB15">
        <f>IFERROR(INDEX([8]annual!B$1:B$65536,MATCH($A15,[8]annual!$A$1:$A$65536,0)),"")</f>
        <v>3229</v>
      </c>
      <c r="BC15">
        <f>IFERROR(INDEX([8]annual!C$1:C$65536,MATCH($A15,[8]annual!$A$1:$A$65536,0)),"")</f>
        <v>11375</v>
      </c>
      <c r="BD15">
        <f>IFERROR(INDEX([8]annual!D$1:D$65536,MATCH($A15,[8]annual!$A$1:$A$65536,0)),"")</f>
        <v>18872</v>
      </c>
      <c r="BE15">
        <f>IFERROR(INDEX([8]annual!E$1:E$65536,MATCH($A15,[8]annual!$A$1:$A$65536,0)),"")</f>
        <v>19618</v>
      </c>
      <c r="BF15">
        <f>IFERROR(INDEX([8]annual!F$1:F$65536,MATCH($A15,[8]annual!$A$1:$A$65536,0)),"")</f>
        <v>64247</v>
      </c>
      <c r="BG15">
        <f>IFERROR(INDEX([8]annual!G$1:G$65536,MATCH($A15,[8]annual!$A$1:$A$65536,0)),"")</f>
        <v>62037</v>
      </c>
      <c r="BH15">
        <f>IFERROR(INDEX([8]annual!H$1:H$65536,MATCH($A15,[8]annual!$A$1:$A$65536,0)),"")</f>
        <v>34848</v>
      </c>
      <c r="BI15">
        <f>IFERROR(INDEX([8]annual!I$1:I$65536,MATCH($A15,[8]annual!$A$1:$A$65536,0)),"")</f>
        <v>5922</v>
      </c>
      <c r="BJ15">
        <f>IFERROR(INDEX([8]annual!J$1:J$65536,MATCH($A15,[8]annual!$A$1:$A$65536,0)),"")</f>
        <v>28.386813186813185</v>
      </c>
      <c r="BK15">
        <f>IFERROR(INDEX([8]annual!K$1:K$65536,MATCH($A15,[8]annual!$A$1:$A$65536,0)),"")</f>
        <v>17.110004239084358</v>
      </c>
      <c r="BL15">
        <f>IFERROR(INDEX([8]annual!L$1:L$65536,MATCH($A15,[8]annual!$A$1:$A$65536,0)),"")</f>
        <v>16.459374044245081</v>
      </c>
      <c r="BM15">
        <f>IFERROR(INDEX([8]annual!M$1:M$65536,MATCH($A15,[8]annual!$A$1:$A$65536,0)),"")</f>
        <v>5.0259156069544106</v>
      </c>
      <c r="BN15">
        <f>IFERROR(INDEX([8]annual!N$1:N$65536,MATCH($A15,[8]annual!$A$1:$A$65536,0)),"")</f>
        <v>5.2049583313184069</v>
      </c>
      <c r="BO15">
        <f>IFERROR(INDEX([8]annual!O$1:O$65536,MATCH($A15,[8]annual!$A$1:$A$65536,0)),"")</f>
        <v>54.240664933771235</v>
      </c>
      <c r="BP15">
        <f>IFERROR(INDEX([8]annual!P$1:P$65536,MATCH($A15,[8]annual!$A$1:$A$65536,0)),"")</f>
        <v>56.172929058465101</v>
      </c>
      <c r="BQ15">
        <f>IFERROR(INDEX([8]annual!Q$1:Q$65536,MATCH($A15,[8]annual!$A$1:$A$65536,0)),"")</f>
        <v>46.965520576430194</v>
      </c>
      <c r="BR15">
        <f>IFERROR(INDEX([8]annual!R$1:R$65536,MATCH($A15,[8]annual!$A$1:$A$65536,0)),"")</f>
        <v>9.2074084820349142</v>
      </c>
      <c r="BS15">
        <f>IFERROR(INDEX([8]annual!S$1:S$65536,MATCH($A15,[8]annual!$A$1:$A$65536,0)),"")</f>
        <v>183.40043357076493</v>
      </c>
      <c r="BT15" t="str">
        <f>IFERROR(INDEX([10]annual!B$1:B$65536,MATCH($A15,[10]annual!$A$1:$A$65536,0)),"")</f>
        <v/>
      </c>
      <c r="BU15" t="str">
        <f>IFERROR(INDEX([10]annual!C$1:C$65536,MATCH($A15,[10]annual!$A$1:$A$65536,0)),"")</f>
        <v/>
      </c>
      <c r="BV15" t="str">
        <f>IFERROR(INDEX([10]annual!D$1:D$65536,MATCH($A15,[10]annual!$A$1:$A$65536,0)),"")</f>
        <v/>
      </c>
      <c r="BW15" t="str">
        <f>IFERROR(INDEX([10]annual!E$1:E$65536,MATCH($A15,[10]annual!$A$1:$A$65536,0)),"")</f>
        <v/>
      </c>
      <c r="BX15" t="str">
        <f>IFERROR(INDEX([10]annual!F$1:F$65536,MATCH($A15,[10]annual!$A$1:$A$65536,0)),"")</f>
        <v/>
      </c>
      <c r="BY15" t="str">
        <f>IFERROR(INDEX([10]annual!G$1:G$65536,MATCH($A15,[10]annual!$A$1:$A$65536,0)),"")</f>
        <v/>
      </c>
      <c r="BZ15">
        <f>IFERROR(INDEX([11]monthly!$B$1:$B$65536,MATCH($A15,[11]annual!$A$1:$A$65536,0)),"")</f>
        <v>77835</v>
      </c>
      <c r="CA15">
        <f>IFERROR(INDEX([12]annual!B$1:B$65536,MATCH($A15,[12]annual!$A$1:$A$65536,0)),"")</f>
        <v>27.1198508793806</v>
      </c>
      <c r="CB15">
        <f>IFERROR(INDEX([12]annual!C$1:C$65536,MATCH($A15,[12]annual!$A$1:$A$65536,0)),"")</f>
        <v>27.699000000000002</v>
      </c>
      <c r="CC15" t="str">
        <f>IFERROR(INDEX([13]annual!$B:$B,MATCH($A15,[13]annual!$A:$A,0)),"")</f>
        <v/>
      </c>
      <c r="CD15" t="str">
        <f>IFERROR(INDEX([13]annual!$C:$C,MATCH($A15,[13]annual!$A:$A,0)),"")</f>
        <v/>
      </c>
    </row>
    <row r="16" spans="1:82" x14ac:dyDescent="0.2">
      <c r="A16">
        <v>1994</v>
      </c>
      <c r="B16" s="1">
        <v>34335</v>
      </c>
      <c r="C16">
        <f>IFERROR(INDEX([1]annual!$B$1:$B$65536,MATCH($A16,[1]annual!$A$1:$A$65536,0)),"")</f>
        <v>1373838.7727199998</v>
      </c>
      <c r="D16">
        <f>IFERROR(INDEX([1]annual!$C$1:$C$65536,MATCH($A16,[1]annual!$A$1:$A$65536,0)),"")</f>
        <v>199101.43132000009</v>
      </c>
      <c r="E16">
        <f>IFERROR(INDEX([1]annual!$D$1:$D$65536,MATCH($A16,[1]annual!$A$1:$A$65536,0)),"")</f>
        <v>450531.68512999953</v>
      </c>
      <c r="F16">
        <f>IFERROR(INDEX([1]annual!$E$1:$E$65536,MATCH($A16,[1]annual!$A$1:$A$65536,0)),"")</f>
        <v>465301.34658000001</v>
      </c>
      <c r="G16">
        <f>IFERROR(INDEX([1]annual!$F$1:$F$65536,MATCH($A16,[1]annual!$A$1:$A$65536,0)),"")</f>
        <v>549858.65337999898</v>
      </c>
      <c r="H16">
        <f>IFERROR(INDEX([1]annual!$G$1:$G$65536,MATCH($A16,[1]annual!$A$1:$A$65536,0)),"")</f>
        <v>-6252.1615000027232</v>
      </c>
      <c r="I16">
        <f>IFERROR(INDEX([1]annual!$H$1:$H$65536,MATCH($A16,[1]annual!$A$1:$A$65536,0)),"")</f>
        <v>1932662.4208699982</v>
      </c>
      <c r="J16">
        <f>IFERROR(INDEX([2]annual!$B$1:$B$65536,MATCH($A16,[2]annual!$A$1:$A$65536,0)),"")</f>
        <v>1373838.7727199998</v>
      </c>
      <c r="K16">
        <f>IFERROR(INDEX([2]annual!$C$1:$C$65536,MATCH($A16,[2]annual!$A$1:$A$65536,0)),"")</f>
        <v>199101.43132000009</v>
      </c>
      <c r="L16">
        <f>IFERROR(INDEX([2]annual!$D$1:$D$65536,MATCH($A16,[2]annual!$A$1:$A$65536,0)),"")</f>
        <v>450531.68512999953</v>
      </c>
      <c r="M16">
        <f>IFERROR(INDEX([2]annual!$E$1:$E$65536,MATCH($A16,[2]annual!$A$1:$A$65536,0)),"")</f>
        <v>465301.34658000001</v>
      </c>
      <c r="N16">
        <f>IFERROR(INDEX([2]annual!$F$1:$F$65536,MATCH($A16,[2]annual!$A$1:$A$65536,0)),"")</f>
        <v>549858.65337999898</v>
      </c>
      <c r="O16">
        <f>IFERROR(INDEX([2]annual!$G$1:$G$65536,MATCH($A16,[2]annual!$A$1:$A$65536,0)),"")</f>
        <v>-6252.1615000027232</v>
      </c>
      <c r="P16">
        <f>IFERROR(INDEX([2]annual!$H$1:$H$65536,MATCH($A16,[2]annual!$A$1:$A$65536,0)),"")</f>
        <v>1932662.4208699982</v>
      </c>
      <c r="Q16">
        <f>IFERROR(INDEX([3]annual!$B$1:$B$65536,MATCH($A16,[3]annual!$A$1:$A$65536,0)),"")</f>
        <v>372231.475183242</v>
      </c>
      <c r="R16">
        <f>IFERROR(INDEX([3]annual!$C$1:$C$65536,MATCH($A16,[3]annual!$A$1:$A$65536,0)),"")</f>
        <v>698922.48123600602</v>
      </c>
      <c r="S16">
        <f>IFERROR(INDEX([3]annual!$D$1:$D$65536,MATCH($A16,[3]annual!$A$1:$A$65536,0)),"")</f>
        <v>861508.46444965503</v>
      </c>
      <c r="T16">
        <f>IFERROR(INDEX([3]annual!$E$1:$E$65536,MATCH($A16,[3]annual!$A$1:$A$65536,0)),"")</f>
        <v>1932662.4208689032</v>
      </c>
      <c r="U16">
        <f>IFERROR(INDEX([4]annual!$B$1:$B$65536,MATCH($A16,[4]annual!$A$1:$A$65536,0)),"")</f>
        <v>940282.22375213436</v>
      </c>
      <c r="V16">
        <f>IFERROR(INDEX([4]annual!$C$1:$C$65536,MATCH($A16,[4]annual!$A$1:$A$65536,0)),"")</f>
        <v>1816046.5744356662</v>
      </c>
      <c r="W16">
        <f>IFERROR(INDEX([4]annual!$D$1:$D$65536,MATCH($A16,[4]annual!$A$1:$A$65536,0)),"")</f>
        <v>2830637.0756729385</v>
      </c>
      <c r="X16">
        <f>IFERROR(INDEX([4]annual!$E$1:$E$65536,MATCH($A16,[4]annual!$A$1:$A$65536,0)),"")</f>
        <v>5586965.8738607392</v>
      </c>
      <c r="Y16" t="str">
        <f>IFERROR(INDEX([5]quarterly!B$1:B$65536,MATCH($A16,[5]annual!$A$1:$A$65536,0)),"")</f>
        <v>-</v>
      </c>
      <c r="Z16" t="str">
        <f>IFERROR(INDEX([5]quarterly!C$1:C$65536,MATCH($A16,[5]annual!$A$1:$A$65536,0)),"")</f>
        <v>-</v>
      </c>
      <c r="AA16" t="str">
        <f>IFERROR(INDEX([5]quarterly!D$1:D$65536,MATCH($A16,[5]annual!$A$1:$A$65536,0)),"")</f>
        <v>-</v>
      </c>
      <c r="AB16">
        <f>IFERROR(INDEX([6]quarterly!B$1:B$65536,MATCH($A16,[6]annual!$A$1:$A$65536,0)),"")</f>
        <v>782</v>
      </c>
      <c r="AC16">
        <f>IFERROR(INDEX([6]quarterly!C$1:C$65536,MATCH($A16,[6]annual!$A$1:$A$65536,0)),"")</f>
        <v>782</v>
      </c>
      <c r="AD16">
        <f>IFERROR(INDEX([7]annual!B$1:B$65536,MATCH($A16,[7]annual!$A$1:$A$65536,0)),"")</f>
        <v>38.944401742249603</v>
      </c>
      <c r="AE16">
        <f>IFERROR(INDEX([7]annual!C$1:C$65536,MATCH($A16,[7]annual!$A$1:$A$65536,0)),"")</f>
        <v>39.504407910412198</v>
      </c>
      <c r="AF16">
        <f>IFERROR(INDEX([7]annual!D$1:D$65536,MATCH($A16,[7]annual!$A$1:$A$65536,0)),"")</f>
        <v>42.657342657342703</v>
      </c>
      <c r="AG16">
        <f>IFERROR(INDEX([7]annual!E$1:E$65536,MATCH($A16,[7]annual!$A$1:$A$65536,0)),"")</f>
        <v>47.444175410277097</v>
      </c>
      <c r="AH16">
        <f>IFERROR(INDEX([7]annual!F$1:F$65536,MATCH($A16,[7]annual!$A$1:$A$65536,0)),"")</f>
        <v>36.519607843137301</v>
      </c>
      <c r="AI16">
        <f>IFERROR(INDEX([7]annual!G$1:G$65536,MATCH($A16,[7]annual!$A$1:$A$65536,0)),"")</f>
        <v>47.846132672722298</v>
      </c>
      <c r="AJ16">
        <f>IFERROR(INDEX([7]annual!H$1:H$65536,MATCH($A16,[7]annual!$A$1:$A$65536,0)),"")</f>
        <v>33.430761236684901</v>
      </c>
      <c r="AK16">
        <f>IFERROR(INDEX([7]annual!I$1:I$65536,MATCH($A16,[7]annual!$A$1:$A$65536,0)),"")</f>
        <v>28.175550251922601</v>
      </c>
      <c r="AL16">
        <f>IFERROR(INDEX([7]annual!J$1:J$65536,MATCH($A16,[7]annual!$A$1:$A$65536,0)),"")</f>
        <v>55.099099099099099</v>
      </c>
      <c r="AM16">
        <f>IFERROR(INDEX([7]annual!K$1:K$65536,MATCH($A16,[7]annual!$A$1:$A$65536,0)),"")</f>
        <v>63.280060882800598</v>
      </c>
      <c r="AN16">
        <f>IFERROR(INDEX([7]annual!L$1:L$65536,MATCH($A16,[7]annual!$A$1:$A$65536,0)),"")</f>
        <v>18.3602347762289</v>
      </c>
      <c r="AO16">
        <f>IFERROR(INDEX([7]annual!M$1:M$65536,MATCH($A16,[7]annual!$A$1:$A$65536,0)),"")</f>
        <v>45.4643920931492</v>
      </c>
      <c r="AP16">
        <f>IFERROR(INDEX([7]annual!N$1:N$65536,MATCH($A16,[7]annual!$A$1:$A$65536,0)),"")</f>
        <v>12.488436632747399</v>
      </c>
      <c r="AQ16">
        <f>IFERROR(INDEX([7]annual!O$1:O$65536,MATCH($A16,[7]annual!$A$1:$A$65536,0)),"")</f>
        <v>0</v>
      </c>
      <c r="AR16">
        <f>IFERROR(INDEX([7]annual!P$1:P$65536,MATCH($A16,[7]annual!$A$1:$A$65536,0)),"")</f>
        <v>0</v>
      </c>
      <c r="AS16">
        <f>IFERROR(INDEX([7]annual!Q$1:Q$65536,MATCH($A16,[7]annual!$A$1:$A$65536,0)),"")</f>
        <v>0</v>
      </c>
      <c r="AT16">
        <f>IFERROR(INDEX([7]annual!R$1:R$65536,MATCH($A16,[7]annual!$A$1:$A$65536,0)),"")</f>
        <v>0</v>
      </c>
      <c r="AU16">
        <f>IFERROR(INDEX([7]annual!S$1:S$65536,MATCH($A16,[7]annual!$A$1:$A$65536,0)),"")</f>
        <v>0</v>
      </c>
      <c r="AV16">
        <f>IFERROR(INDEX([7]annual!T$1:T$65536,MATCH($A16,[7]annual!$A$1:$A$65536,0)),"")</f>
        <v>0</v>
      </c>
      <c r="AW16">
        <f>IFERROR(INDEX([7]annual!U$1:U$65536,MATCH($A16,[7]annual!$A$1:$A$65536,0)),"")</f>
        <v>0</v>
      </c>
      <c r="AX16">
        <f>IFERROR(INDEX([7]annual!V$1:V$65536,MATCH($A16,[7]annual!$A$1:$A$65536,0)),"")</f>
        <v>0</v>
      </c>
      <c r="AY16">
        <f>IFERROR(INDEX([7]annual!W$1:W$65536,MATCH($A16,[7]annual!$A$1:$A$65536,0)),"")</f>
        <v>0</v>
      </c>
      <c r="AZ16">
        <f>IFERROR(INDEX([7]annual!X$1:X$65536,MATCH($A16,[7]annual!$A$1:$A$65536,0)),"")</f>
        <v>0</v>
      </c>
      <c r="BA16">
        <f>IFERROR(INDEX([7]annual!Y$1:Y$65536,MATCH($A16,[7]annual!$A$1:$A$65536,0)),"")</f>
        <v>0</v>
      </c>
      <c r="BB16">
        <f>IFERROR(INDEX([8]annual!B$1:B$65536,MATCH($A16,[8]annual!$A$1:$A$65536,0)),"")</f>
        <v>4188</v>
      </c>
      <c r="BC16">
        <f>IFERROR(INDEX([8]annual!C$1:C$65536,MATCH($A16,[8]annual!$A$1:$A$65536,0)),"")</f>
        <v>13483</v>
      </c>
      <c r="BD16">
        <f>IFERROR(INDEX([8]annual!D$1:D$65536,MATCH($A16,[8]annual!$A$1:$A$65536,0)),"")</f>
        <v>24033</v>
      </c>
      <c r="BE16">
        <f>IFERROR(INDEX([8]annual!E$1:E$65536,MATCH($A16,[8]annual!$A$1:$A$65536,0)),"")</f>
        <v>25074</v>
      </c>
      <c r="BF16">
        <f>IFERROR(INDEX([8]annual!F$1:F$65536,MATCH($A16,[8]annual!$A$1:$A$65536,0)),"")</f>
        <v>76105</v>
      </c>
      <c r="BG16">
        <f>IFERROR(INDEX([8]annual!G$1:G$65536,MATCH($A16,[8]annual!$A$1:$A$65536,0)),"")</f>
        <v>73159</v>
      </c>
      <c r="BH16">
        <f>IFERROR(INDEX([8]annual!H$1:H$65536,MATCH($A16,[8]annual!$A$1:$A$65536,0)),"")</f>
        <v>37520</v>
      </c>
      <c r="BI16">
        <f>IFERROR(INDEX([8]annual!I$1:I$65536,MATCH($A16,[8]annual!$A$1:$A$65536,0)),"")</f>
        <v>7142</v>
      </c>
      <c r="BJ16">
        <f>IFERROR(INDEX([8]annual!J$1:J$65536,MATCH($A16,[8]annual!$A$1:$A$65536,0)),"")</f>
        <v>31.061336497812057</v>
      </c>
      <c r="BK16">
        <f>IFERROR(INDEX([8]annual!K$1:K$65536,MATCH($A16,[8]annual!$A$1:$A$65536,0)),"")</f>
        <v>17.426039196105357</v>
      </c>
      <c r="BL16">
        <f>IFERROR(INDEX([8]annual!L$1:L$65536,MATCH($A16,[8]annual!$A$1:$A$65536,0)),"")</f>
        <v>16.702560421153386</v>
      </c>
      <c r="BM16">
        <f>IFERROR(INDEX([8]annual!M$1:M$65536,MATCH($A16,[8]annual!$A$1:$A$65536,0)),"")</f>
        <v>5.5029235924052298</v>
      </c>
      <c r="BN16">
        <f>IFERROR(INDEX([8]annual!N$1:N$65536,MATCH($A16,[8]annual!$A$1:$A$65536,0)),"")</f>
        <v>5.7245178310255742</v>
      </c>
      <c r="BO16">
        <f>IFERROR(INDEX([8]annual!O$1:O$65536,MATCH($A16,[8]annual!$A$1:$A$65536,0)),"")</f>
        <v>49.300308783916961</v>
      </c>
      <c r="BP16">
        <f>IFERROR(INDEX([8]annual!P$1:P$65536,MATCH($A16,[8]annual!$A$1:$A$65536,0)),"")</f>
        <v>51.285556117497514</v>
      </c>
      <c r="BQ16">
        <f>IFERROR(INDEX([8]annual!Q$1:Q$65536,MATCH($A16,[8]annual!$A$1:$A$65536,0)),"")</f>
        <v>41.840375073470113</v>
      </c>
      <c r="BR16">
        <f>IFERROR(INDEX([8]annual!R$1:R$65536,MATCH($A16,[8]annual!$A$1:$A$65536,0)),"")</f>
        <v>9.4451810440273931</v>
      </c>
      <c r="BS16">
        <f>IFERROR(INDEX([8]annual!S$1:S$65536,MATCH($A16,[8]annual!$A$1:$A$65536,0)),"")</f>
        <v>170.53486150907355</v>
      </c>
      <c r="BT16" t="str">
        <f>IFERROR(INDEX([10]annual!B$1:B$65536,MATCH($A16,[10]annual!$A$1:$A$65536,0)),"")</f>
        <v/>
      </c>
      <c r="BU16" t="str">
        <f>IFERROR(INDEX([10]annual!C$1:C$65536,MATCH($A16,[10]annual!$A$1:$A$65536,0)),"")</f>
        <v/>
      </c>
      <c r="BV16" t="str">
        <f>IFERROR(INDEX([10]annual!D$1:D$65536,MATCH($A16,[10]annual!$A$1:$A$65536,0)),"")</f>
        <v/>
      </c>
      <c r="BW16" t="str">
        <f>IFERROR(INDEX([10]annual!E$1:E$65536,MATCH($A16,[10]annual!$A$1:$A$65536,0)),"")</f>
        <v/>
      </c>
      <c r="BX16" t="str">
        <f>IFERROR(INDEX([10]annual!F$1:F$65536,MATCH($A16,[10]annual!$A$1:$A$65536,0)),"")</f>
        <v/>
      </c>
      <c r="BY16" t="str">
        <f>IFERROR(INDEX([10]annual!G$1:G$65536,MATCH($A16,[10]annual!$A$1:$A$65536,0)),"")</f>
        <v/>
      </c>
      <c r="BZ16">
        <f>IFERROR(INDEX([11]monthly!$B$1:$B$65536,MATCH($A16,[11]annual!$A$1:$A$65536,0)),"")</f>
        <v>83145</v>
      </c>
      <c r="CA16">
        <f>IFERROR(INDEX([12]annual!B$1:B$65536,MATCH($A16,[12]annual!$A$1:$A$65536,0)),"")</f>
        <v>26.4171531410047</v>
      </c>
      <c r="CB16">
        <f>IFERROR(INDEX([12]annual!C$1:C$65536,MATCH($A16,[12]annual!$A$1:$A$65536,0)),"")</f>
        <v>24.417999999999999</v>
      </c>
      <c r="CC16" t="str">
        <f>IFERROR(INDEX([13]annual!$B:$B,MATCH($A16,[13]annual!$A:$A,0)),"")</f>
        <v/>
      </c>
      <c r="CD16" t="str">
        <f>IFERROR(INDEX([13]annual!$C:$C,MATCH($A16,[13]annual!$A:$A,0)),"")</f>
        <v/>
      </c>
    </row>
    <row r="17" spans="1:82" x14ac:dyDescent="0.2">
      <c r="A17">
        <v>1995</v>
      </c>
      <c r="B17" s="1">
        <v>34700</v>
      </c>
      <c r="C17">
        <f>IFERROR(INDEX([1]annual!$B$1:$B$65536,MATCH($A17,[1]annual!$A$1:$A$65536,0)),"")</f>
        <v>1544692.19181</v>
      </c>
      <c r="D17">
        <f>IFERROR(INDEX([1]annual!$C$1:$C$65536,MATCH($A17,[1]annual!$A$1:$A$65536,0)),"")</f>
        <v>236998.44482000003</v>
      </c>
      <c r="E17">
        <f>IFERROR(INDEX([1]annual!$D$1:$D$65536,MATCH($A17,[1]annual!$A$1:$A$65536,0)),"")</f>
        <v>474371.09557999996</v>
      </c>
      <c r="F17">
        <f>IFERROR(INDEX([1]annual!$E$1:$E$65536,MATCH($A17,[1]annual!$A$1:$A$65536,0)),"")</f>
        <v>564737.33898000105</v>
      </c>
      <c r="G17">
        <f>IFERROR(INDEX([1]annual!$F$1:$F$65536,MATCH($A17,[1]annual!$A$1:$A$65536,0)),"")</f>
        <v>683110.29707999993</v>
      </c>
      <c r="H17">
        <f>IFERROR(INDEX([1]annual!$G$1:$G$65536,MATCH($A17,[1]annual!$A$1:$A$65536,0)),"")</f>
        <v>38895.023699998332</v>
      </c>
      <c r="I17">
        <f>IFERROR(INDEX([1]annual!$H$1:$H$65536,MATCH($A17,[1]annual!$A$1:$A$65536,0)),"")</f>
        <v>2176583.7978099994</v>
      </c>
      <c r="J17">
        <f>IFERROR(INDEX([2]annual!$B$1:$B$65536,MATCH($A17,[2]annual!$A$1:$A$65536,0)),"")</f>
        <v>1544692.19181</v>
      </c>
      <c r="K17">
        <f>IFERROR(INDEX([2]annual!$C$1:$C$65536,MATCH($A17,[2]annual!$A$1:$A$65536,0)),"")</f>
        <v>236998.44482000003</v>
      </c>
      <c r="L17">
        <f>IFERROR(INDEX([2]annual!$D$1:$D$65536,MATCH($A17,[2]annual!$A$1:$A$65536,0)),"")</f>
        <v>474371.09557999996</v>
      </c>
      <c r="M17">
        <f>IFERROR(INDEX([2]annual!$E$1:$E$65536,MATCH($A17,[2]annual!$A$1:$A$65536,0)),"")</f>
        <v>564737.33898000105</v>
      </c>
      <c r="N17">
        <f>IFERROR(INDEX([2]annual!$F$1:$F$65536,MATCH($A17,[2]annual!$A$1:$A$65536,0)),"")</f>
        <v>683110.29707999993</v>
      </c>
      <c r="O17">
        <f>IFERROR(INDEX([2]annual!$G$1:$G$65536,MATCH($A17,[2]annual!$A$1:$A$65536,0)),"")</f>
        <v>38895.023699998332</v>
      </c>
      <c r="P17">
        <f>IFERROR(INDEX([2]annual!$H$1:$H$65536,MATCH($A17,[2]annual!$A$1:$A$65536,0)),"")</f>
        <v>2176583.7978099994</v>
      </c>
      <c r="Q17">
        <f>IFERROR(INDEX([3]annual!$B$1:$B$65536,MATCH($A17,[3]annual!$A$1:$A$65536,0)),"")</f>
        <v>411921.65886196599</v>
      </c>
      <c r="R17">
        <f>IFERROR(INDEX([3]annual!$C$1:$C$65536,MATCH($A17,[3]annual!$A$1:$A$65536,0)),"")</f>
        <v>776269.90388472204</v>
      </c>
      <c r="S17">
        <f>IFERROR(INDEX([3]annual!$D$1:$D$65536,MATCH($A17,[3]annual!$A$1:$A$65536,0)),"")</f>
        <v>988392.23506807</v>
      </c>
      <c r="T17">
        <f>IFERROR(INDEX([3]annual!$E$1:$E$65536,MATCH($A17,[3]annual!$A$1:$A$65536,0)),"")</f>
        <v>2176583.797814758</v>
      </c>
      <c r="U17">
        <f>IFERROR(INDEX([4]annual!$B$1:$B$65536,MATCH($A17,[4]annual!$A$1:$A$65536,0)),"")</f>
        <v>945592.9257104561</v>
      </c>
      <c r="V17">
        <f>IFERROR(INDEX([4]annual!$C$1:$C$65536,MATCH($A17,[4]annual!$A$1:$A$65536,0)),"")</f>
        <v>1934300.4180704879</v>
      </c>
      <c r="W17">
        <f>IFERROR(INDEX([4]annual!$D$1:$D$65536,MATCH($A17,[4]annual!$A$1:$A$65536,0)),"")</f>
        <v>2965482.2790529183</v>
      </c>
      <c r="X17">
        <f>IFERROR(INDEX([4]annual!$E$1:$E$65536,MATCH($A17,[4]annual!$A$1:$A$65536,0)),"")</f>
        <v>5845375.6228338629</v>
      </c>
      <c r="Y17">
        <f>IFERROR(INDEX([5]quarterly!B$1:B$65536,MATCH($A17,[5]annual!$A$1:$A$65536,0)),"")</f>
        <v>55.1</v>
      </c>
      <c r="Z17">
        <f>IFERROR(INDEX([5]quarterly!C$1:C$65536,MATCH($A17,[5]annual!$A$1:$A$65536,0)),"")</f>
        <v>93</v>
      </c>
      <c r="AA17">
        <f>IFERROR(INDEX([5]quarterly!D$1:D$65536,MATCH($A17,[5]annual!$A$1:$A$65536,0)),"")</f>
        <v>7</v>
      </c>
      <c r="AB17">
        <f>IFERROR(INDEX([6]quarterly!B$1:B$65536,MATCH($A17,[6]annual!$A$1:$A$65536,0)),"")</f>
        <v>1197</v>
      </c>
      <c r="AC17">
        <f>IFERROR(INDEX([6]quarterly!C$1:C$65536,MATCH($A17,[6]annual!$A$1:$A$65536,0)),"")</f>
        <v>1979</v>
      </c>
      <c r="AD17">
        <f>IFERROR(INDEX([7]annual!B$1:B$65536,MATCH($A17,[7]annual!$A$1:$A$65536,0)),"")</f>
        <v>41.615424032795303</v>
      </c>
      <c r="AE17">
        <f>IFERROR(INDEX([7]annual!C$1:C$65536,MATCH($A17,[7]annual!$A$1:$A$65536,0)),"")</f>
        <v>42.637598284488902</v>
      </c>
      <c r="AF17">
        <f>IFERROR(INDEX([7]annual!D$1:D$65536,MATCH($A17,[7]annual!$A$1:$A$65536,0)),"")</f>
        <v>44.645169645169702</v>
      </c>
      <c r="AG17">
        <f>IFERROR(INDEX([7]annual!E$1:E$65536,MATCH($A17,[7]annual!$A$1:$A$65536,0)),"")</f>
        <v>50.369921980091497</v>
      </c>
      <c r="AH17">
        <f>IFERROR(INDEX([7]annual!F$1:F$65536,MATCH($A17,[7]annual!$A$1:$A$65536,0)),"")</f>
        <v>39.387917329093803</v>
      </c>
      <c r="AI17">
        <f>IFERROR(INDEX([7]annual!G$1:G$65536,MATCH($A17,[7]annual!$A$1:$A$65536,0)),"")</f>
        <v>50.261491879989002</v>
      </c>
      <c r="AJ17">
        <f>IFERROR(INDEX([7]annual!H$1:H$65536,MATCH($A17,[7]annual!$A$1:$A$65536,0)),"")</f>
        <v>35.6586126266563</v>
      </c>
      <c r="AK17">
        <f>IFERROR(INDEX([7]annual!I$1:I$65536,MATCH($A17,[7]annual!$A$1:$A$65536,0)),"")</f>
        <v>28.507027313709902</v>
      </c>
      <c r="AL17">
        <f>IFERROR(INDEX([7]annual!J$1:J$65536,MATCH($A17,[7]annual!$A$1:$A$65536,0)),"")</f>
        <v>56.117117117117097</v>
      </c>
      <c r="AM17">
        <f>IFERROR(INDEX([7]annual!K$1:K$65536,MATCH($A17,[7]annual!$A$1:$A$65536,0)),"")</f>
        <v>65.966514459665106</v>
      </c>
      <c r="AN17">
        <f>IFERROR(INDEX([7]annual!L$1:L$65536,MATCH($A17,[7]annual!$A$1:$A$65536,0)),"")</f>
        <v>20.897529958425</v>
      </c>
      <c r="AO17">
        <f>IFERROR(INDEX([7]annual!M$1:M$65536,MATCH($A17,[7]annual!$A$1:$A$65536,0)),"")</f>
        <v>48.043595992418098</v>
      </c>
      <c r="AP17">
        <f>IFERROR(INDEX([7]annual!N$1:N$65536,MATCH($A17,[7]annual!$A$1:$A$65536,0)),"")</f>
        <v>6.8585526315789496</v>
      </c>
      <c r="AQ17">
        <f>IFERROR(INDEX([7]annual!O$1:O$65536,MATCH($A17,[7]annual!$A$1:$A$65536,0)),"")</f>
        <v>7.9312424607961303</v>
      </c>
      <c r="AR17">
        <f>IFERROR(INDEX([7]annual!P$1:P$65536,MATCH($A17,[7]annual!$A$1:$A$65536,0)),"")</f>
        <v>4.6599878567091801</v>
      </c>
      <c r="AS17">
        <f>IFERROR(INDEX([7]annual!Q$1:Q$65536,MATCH($A17,[7]annual!$A$1:$A$65536,0)),"")</f>
        <v>6.1667139211794897</v>
      </c>
      <c r="AT17">
        <f>IFERROR(INDEX([7]annual!R$1:R$65536,MATCH($A17,[7]annual!$A$1:$A$65536,0)),"")</f>
        <v>7.8541628877199203</v>
      </c>
      <c r="AU17">
        <f>IFERROR(INDEX([7]annual!S$1:S$65536,MATCH($A17,[7]annual!$A$1:$A$65536,0)),"")</f>
        <v>5.0481806414497603</v>
      </c>
      <c r="AV17">
        <f>IFERROR(INDEX([7]annual!T$1:T$65536,MATCH($A17,[7]annual!$A$1:$A$65536,0)),"")</f>
        <v>6.6640761608704402</v>
      </c>
      <c r="AW17">
        <f>IFERROR(INDEX([7]annual!U$1:U$65536,MATCH($A17,[7]annual!$A$1:$A$65536,0)),"")</f>
        <v>1.1764705882352899</v>
      </c>
      <c r="AX17">
        <f>IFERROR(INDEX([7]annual!V$1:V$65536,MATCH($A17,[7]annual!$A$1:$A$65536,0)),"")</f>
        <v>1.8476128188358301</v>
      </c>
      <c r="AY17">
        <f>IFERROR(INDEX([7]annual!W$1:W$65536,MATCH($A17,[7]annual!$A$1:$A$65536,0)),"")</f>
        <v>4.2453397474443904</v>
      </c>
      <c r="AZ17">
        <f>IFERROR(INDEX([7]annual!X$1:X$65536,MATCH($A17,[7]annual!$A$1:$A$65536,0)),"")</f>
        <v>13.8195138195138</v>
      </c>
      <c r="BA17">
        <f>IFERROR(INDEX([7]annual!Y$1:Y$65536,MATCH($A17,[7]annual!$A$1:$A$65536,0)),"")</f>
        <v>5.6730196545562697</v>
      </c>
      <c r="BB17">
        <f>IFERROR(INDEX([8]annual!B$1:B$65536,MATCH($A17,[8]annual!$A$1:$A$65536,0)),"")</f>
        <v>5032</v>
      </c>
      <c r="BC17">
        <f>IFERROR(INDEX([8]annual!C$1:C$65536,MATCH($A17,[8]annual!$A$1:$A$65536,0)),"")</f>
        <v>17447</v>
      </c>
      <c r="BD17">
        <f>IFERROR(INDEX([8]annual!D$1:D$65536,MATCH($A17,[8]annual!$A$1:$A$65536,0)),"")</f>
        <v>31821</v>
      </c>
      <c r="BE17">
        <f>IFERROR(INDEX([8]annual!E$1:E$65536,MATCH($A17,[8]annual!$A$1:$A$65536,0)),"")</f>
        <v>32968</v>
      </c>
      <c r="BF17">
        <f>IFERROR(INDEX([8]annual!F$1:F$65536,MATCH($A17,[8]annual!$A$1:$A$65536,0)),"")</f>
        <v>88468</v>
      </c>
      <c r="BG17">
        <f>IFERROR(INDEX([8]annual!G$1:G$65536,MATCH($A17,[8]annual!$A$1:$A$65536,0)),"")</f>
        <v>84644</v>
      </c>
      <c r="BH17">
        <f>IFERROR(INDEX([8]annual!H$1:H$65536,MATCH($A17,[8]annual!$A$1:$A$65536,0)),"")</f>
        <v>37870.687573249998</v>
      </c>
      <c r="BI17">
        <f>IFERROR(INDEX([8]annual!I$1:I$65536,MATCH($A17,[8]annual!$A$1:$A$65536,0)),"")</f>
        <v>7786</v>
      </c>
      <c r="BJ17">
        <f>IFERROR(INDEX([8]annual!J$1:J$65536,MATCH($A17,[8]annual!$A$1:$A$65536,0)),"")</f>
        <v>28.841634664985381</v>
      </c>
      <c r="BK17">
        <f>IFERROR(INDEX([8]annual!K$1:K$65536,MATCH($A17,[8]annual!$A$1:$A$65536,0)),"")</f>
        <v>15.813456522422301</v>
      </c>
      <c r="BL17">
        <f>IFERROR(INDEX([8]annual!L$1:L$65536,MATCH($A17,[8]annual!$A$1:$A$65536,0)),"")</f>
        <v>15.263285610288765</v>
      </c>
      <c r="BM17">
        <f>IFERROR(INDEX([8]annual!M$1:M$65536,MATCH($A17,[8]annual!$A$1:$A$65536,0)),"")</f>
        <v>5.6879323597232894</v>
      </c>
      <c r="BN17">
        <f>IFERROR(INDEX([8]annual!N$1:N$65536,MATCH($A17,[8]annual!$A$1:$A$65536,0)),"")</f>
        <v>5.9448986342800438</v>
      </c>
      <c r="BO17">
        <f>IFERROR(INDEX([8]annual!O$1:O$65536,MATCH($A17,[8]annual!$A$1:$A$65536,0)),"")</f>
        <v>42.807215686180314</v>
      </c>
      <c r="BP17">
        <f>IFERROR(INDEX([8]annual!P$1:P$65536,MATCH($A17,[8]annual!$A$1:$A$65536,0)),"")</f>
        <v>44.741136493135954</v>
      </c>
      <c r="BQ17">
        <f>IFERROR(INDEX([8]annual!Q$1:Q$65536,MATCH($A17,[8]annual!$A$1:$A$65536,0)),"")</f>
        <v>35.351590189499547</v>
      </c>
      <c r="BR17">
        <f>IFERROR(INDEX([8]annual!R$1:R$65536,MATCH($A17,[8]annual!$A$1:$A$65536,0)),"")</f>
        <v>9.3899154104248392</v>
      </c>
      <c r="BS17">
        <f>IFERROR(INDEX([8]annual!S$1:S$65536,MATCH($A17,[8]annual!$A$1:$A$65536,0)),"")</f>
        <v>154.72972972972974</v>
      </c>
      <c r="BT17" t="str">
        <f>IFERROR(INDEX([10]annual!B$1:B$65536,MATCH($A17,[10]annual!$A$1:$A$65536,0)),"")</f>
        <v/>
      </c>
      <c r="BU17" t="str">
        <f>IFERROR(INDEX([10]annual!C$1:C$65536,MATCH($A17,[10]annual!$A$1:$A$65536,0)),"")</f>
        <v/>
      </c>
      <c r="BV17" t="str">
        <f>IFERROR(INDEX([10]annual!D$1:D$65536,MATCH($A17,[10]annual!$A$1:$A$65536,0)),"")</f>
        <v/>
      </c>
      <c r="BW17" t="str">
        <f>IFERROR(INDEX([10]annual!E$1:E$65536,MATCH($A17,[10]annual!$A$1:$A$65536,0)),"")</f>
        <v/>
      </c>
      <c r="BX17" t="str">
        <f>IFERROR(INDEX([10]annual!F$1:F$65536,MATCH($A17,[10]annual!$A$1:$A$65536,0)),"")</f>
        <v/>
      </c>
      <c r="BY17" t="str">
        <f>IFERROR(INDEX([10]annual!G$1:G$65536,MATCH($A17,[10]annual!$A$1:$A$65536,0)),"")</f>
        <v/>
      </c>
      <c r="BZ17">
        <f>IFERROR(INDEX([11]monthly!$B$1:$B$65536,MATCH($A17,[11]annual!$A$1:$A$65536,0)),"")</f>
        <v>93250</v>
      </c>
      <c r="CA17">
        <f>IFERROR(INDEX([12]annual!B$1:B$65536,MATCH($A17,[12]annual!$A$1:$A$65536,0)),"")</f>
        <v>25.714429560245001</v>
      </c>
      <c r="CB17">
        <f>IFERROR(INDEX([12]annual!C$1:C$65536,MATCH($A17,[12]annual!$A$1:$A$65536,0)),"")</f>
        <v>26.213999999999999</v>
      </c>
      <c r="CC17" t="str">
        <f>IFERROR(INDEX([13]annual!$B:$B,MATCH($A17,[13]annual!$A:$A,0)),"")</f>
        <v/>
      </c>
      <c r="CD17" t="str">
        <f>IFERROR(INDEX([13]annual!$C:$C,MATCH($A17,[13]annual!$A:$A,0)),"")</f>
        <v/>
      </c>
    </row>
    <row r="18" spans="1:82" x14ac:dyDescent="0.2">
      <c r="A18">
        <v>1996</v>
      </c>
      <c r="B18" s="1">
        <v>35065</v>
      </c>
      <c r="C18">
        <f>IFERROR(INDEX([1]annual!$B$1:$B$65536,MATCH($A18,[1]annual!$A$1:$A$65536,0)),"")</f>
        <v>1743718.6472499999</v>
      </c>
      <c r="D18">
        <f>IFERROR(INDEX([1]annual!$C$1:$C$65536,MATCH($A18,[1]annual!$A$1:$A$65536,0)),"")</f>
        <v>283086.71442999999</v>
      </c>
      <c r="E18">
        <f>IFERROR(INDEX([1]annual!$D$1:$D$65536,MATCH($A18,[1]annual!$A$1:$A$65536,0)),"")</f>
        <v>577705.46949999896</v>
      </c>
      <c r="F18">
        <f>IFERROR(INDEX([1]annual!$E$1:$E$65536,MATCH($A18,[1]annual!$A$1:$A$65536,0)),"")</f>
        <v>716767.27070000092</v>
      </c>
      <c r="G18">
        <f>IFERROR(INDEX([1]annual!$F$1:$F$65536,MATCH($A18,[1]annual!$A$1:$A$65536,0)),"")</f>
        <v>867676.70462999993</v>
      </c>
      <c r="H18">
        <f>IFERROR(INDEX([1]annual!$G$1:$G$65536,MATCH($A18,[1]annual!$A$1:$A$65536,0)),"")</f>
        <v>27702.248939996003</v>
      </c>
      <c r="I18">
        <f>IFERROR(INDEX([1]annual!$H$1:$H$65536,MATCH($A18,[1]annual!$A$1:$A$65536,0)),"")</f>
        <v>2481303.646189996</v>
      </c>
      <c r="J18">
        <f>IFERROR(INDEX([2]annual!$B$1:$B$65536,MATCH($A18,[2]annual!$A$1:$A$65536,0)),"")</f>
        <v>1743718.6472499999</v>
      </c>
      <c r="K18">
        <f>IFERROR(INDEX([2]annual!$C$1:$C$65536,MATCH($A18,[2]annual!$A$1:$A$65536,0)),"")</f>
        <v>283086.71442999999</v>
      </c>
      <c r="L18">
        <f>IFERROR(INDEX([2]annual!$D$1:$D$65536,MATCH($A18,[2]annual!$A$1:$A$65536,0)),"")</f>
        <v>577705.46949999896</v>
      </c>
      <c r="M18">
        <f>IFERROR(INDEX([2]annual!$E$1:$E$65536,MATCH($A18,[2]annual!$A$1:$A$65536,0)),"")</f>
        <v>716767.27070000092</v>
      </c>
      <c r="N18">
        <f>IFERROR(INDEX([2]annual!$F$1:$F$65536,MATCH($A18,[2]annual!$A$1:$A$65536,0)),"")</f>
        <v>867676.70462999993</v>
      </c>
      <c r="O18">
        <f>IFERROR(INDEX([2]annual!$G$1:$G$65536,MATCH($A18,[2]annual!$A$1:$A$65536,0)),"")</f>
        <v>27702.248939996003</v>
      </c>
      <c r="P18">
        <f>IFERROR(INDEX([2]annual!$H$1:$H$65536,MATCH($A18,[2]annual!$A$1:$A$65536,0)),"")</f>
        <v>2481303.646189996</v>
      </c>
      <c r="Q18">
        <f>IFERROR(INDEX([3]annual!$B$1:$B$65536,MATCH($A18,[3]annual!$A$1:$A$65536,0)),"")</f>
        <v>446973.24023123598</v>
      </c>
      <c r="R18">
        <f>IFERROR(INDEX([3]annual!$C$1:$C$65536,MATCH($A18,[3]annual!$A$1:$A$65536,0)),"")</f>
        <v>884932.85911976395</v>
      </c>
      <c r="S18">
        <f>IFERROR(INDEX([3]annual!$D$1:$D$65536,MATCH($A18,[3]annual!$A$1:$A$65536,0)),"")</f>
        <v>1149397.5468434801</v>
      </c>
      <c r="T18">
        <f>IFERROR(INDEX([3]annual!$E$1:$E$65536,MATCH($A18,[3]annual!$A$1:$A$65536,0)),"")</f>
        <v>2481303.6461944804</v>
      </c>
      <c r="U18">
        <f>IFERROR(INDEX([4]annual!$B$1:$B$65536,MATCH($A18,[4]annual!$A$1:$A$65536,0)),"")</f>
        <v>980115.13601977914</v>
      </c>
      <c r="V18">
        <f>IFERROR(INDEX([4]annual!$C$1:$C$65536,MATCH($A18,[4]annual!$A$1:$A$65536,0)),"")</f>
        <v>2057153.1394000538</v>
      </c>
      <c r="W18">
        <f>IFERROR(INDEX([4]annual!$D$1:$D$65536,MATCH($A18,[4]annual!$A$1:$A$65536,0)),"")</f>
        <v>3150666.6933224509</v>
      </c>
      <c r="X18">
        <f>IFERROR(INDEX([4]annual!$E$1:$E$65536,MATCH($A18,[4]annual!$A$1:$A$65536,0)),"")</f>
        <v>6187934.968742284</v>
      </c>
      <c r="Y18" t="str">
        <f>IFERROR(INDEX([5]quarterly!B$1:B$65536,MATCH($A18,[5]annual!$A$1:$A$65536,0)),"")</f>
        <v>-</v>
      </c>
      <c r="Z18" t="str">
        <f>IFERROR(INDEX([5]quarterly!C$1:C$65536,MATCH($A18,[5]annual!$A$1:$A$65536,0)),"")</f>
        <v>-</v>
      </c>
      <c r="AA18" t="str">
        <f>IFERROR(INDEX([5]quarterly!D$1:D$65536,MATCH($A18,[5]annual!$A$1:$A$65536,0)),"")</f>
        <v>-</v>
      </c>
      <c r="AB18">
        <f>IFERROR(INDEX([6]quarterly!B$1:B$65536,MATCH($A18,[6]annual!$A$1:$A$65536,0)),"")</f>
        <v>734</v>
      </c>
      <c r="AC18">
        <f>IFERROR(INDEX([6]quarterly!C$1:C$65536,MATCH($A18,[6]annual!$A$1:$A$65536,0)),"")</f>
        <v>2713</v>
      </c>
      <c r="AD18">
        <f>IFERROR(INDEX([7]annual!B$1:B$65536,MATCH($A18,[7]annual!$A$1:$A$65536,0)),"")</f>
        <v>45.074301819113501</v>
      </c>
      <c r="AE18">
        <f>IFERROR(INDEX([7]annual!C$1:C$65536,MATCH($A18,[7]annual!$A$1:$A$65536,0)),"")</f>
        <v>47.128901596378398</v>
      </c>
      <c r="AF18">
        <f>IFERROR(INDEX([7]annual!D$1:D$65536,MATCH($A18,[7]annual!$A$1:$A$65536,0)),"")</f>
        <v>47.494172494172503</v>
      </c>
      <c r="AG18">
        <f>IFERROR(INDEX([7]annual!E$1:E$65536,MATCH($A18,[7]annual!$A$1:$A$65536,0)),"")</f>
        <v>53.3360236750067</v>
      </c>
      <c r="AH18">
        <f>IFERROR(INDEX([7]annual!F$1:F$65536,MATCH($A18,[7]annual!$A$1:$A$65536,0)),"")</f>
        <v>42.620561738208799</v>
      </c>
      <c r="AI18">
        <f>IFERROR(INDEX([7]annual!G$1:G$65536,MATCH($A18,[7]annual!$A$1:$A$65536,0)),"")</f>
        <v>52.807597027250203</v>
      </c>
      <c r="AJ18">
        <f>IFERROR(INDEX([7]annual!H$1:H$65536,MATCH($A18,[7]annual!$A$1:$A$65536,0)),"")</f>
        <v>38.055339049103701</v>
      </c>
      <c r="AK18">
        <f>IFERROR(INDEX([7]annual!I$1:I$65536,MATCH($A18,[7]annual!$A$1:$A$65536,0)),"")</f>
        <v>29.474940334128899</v>
      </c>
      <c r="AL18">
        <f>IFERROR(INDEX([7]annual!J$1:J$65536,MATCH($A18,[7]annual!$A$1:$A$65536,0)),"")</f>
        <v>59.1891891891892</v>
      </c>
      <c r="AM18">
        <f>IFERROR(INDEX([7]annual!K$1:K$65536,MATCH($A18,[7]annual!$A$1:$A$65536,0)),"")</f>
        <v>67.016742770167397</v>
      </c>
      <c r="AN18">
        <f>IFERROR(INDEX([7]annual!L$1:L$65536,MATCH($A18,[7]annual!$A$1:$A$65536,0)),"")</f>
        <v>23.978967962827099</v>
      </c>
      <c r="AO18">
        <f>IFERROR(INDEX([7]annual!M$1:M$65536,MATCH($A18,[7]annual!$A$1:$A$65536,0)),"")</f>
        <v>51.1305171946927</v>
      </c>
      <c r="AP18">
        <f>IFERROR(INDEX([7]annual!N$1:N$65536,MATCH($A18,[7]annual!$A$1:$A$65536,0)),"")</f>
        <v>8.3115283977220304</v>
      </c>
      <c r="AQ18">
        <f>IFERROR(INDEX([7]annual!O$1:O$65536,MATCH($A18,[7]annual!$A$1:$A$65536,0)),"")</f>
        <v>10.533668622520301</v>
      </c>
      <c r="AR18">
        <f>IFERROR(INDEX([7]annual!P$1:P$65536,MATCH($A18,[7]annual!$A$1:$A$65536,0)),"")</f>
        <v>6.38143582306017</v>
      </c>
      <c r="AS18">
        <f>IFERROR(INDEX([7]annual!Q$1:Q$65536,MATCH($A18,[7]annual!$A$1:$A$65536,0)),"")</f>
        <v>5.8886366671117401</v>
      </c>
      <c r="AT18">
        <f>IFERROR(INDEX([7]annual!R$1:R$65536,MATCH($A18,[7]annual!$A$1:$A$65536,0)),"")</f>
        <v>8.2071981163807806</v>
      </c>
      <c r="AU18">
        <f>IFERROR(INDEX([7]annual!S$1:S$65536,MATCH($A18,[7]annual!$A$1:$A$65536,0)),"")</f>
        <v>5.0657174151150199</v>
      </c>
      <c r="AV18">
        <f>IFERROR(INDEX([7]annual!T$1:T$65536,MATCH($A18,[7]annual!$A$1:$A$65536,0)),"")</f>
        <v>6.72131147540982</v>
      </c>
      <c r="AW18">
        <f>IFERROR(INDEX([7]annual!U$1:U$65536,MATCH($A18,[7]annual!$A$1:$A$65536,0)),"")</f>
        <v>3.3953488372093101</v>
      </c>
      <c r="AX18">
        <f>IFERROR(INDEX([7]annual!V$1:V$65536,MATCH($A18,[7]annual!$A$1:$A$65536,0)),"")</f>
        <v>5.4743939637181001</v>
      </c>
      <c r="AY18">
        <f>IFERROR(INDEX([7]annual!W$1:W$65536,MATCH($A18,[7]annual!$A$1:$A$65536,0)),"")</f>
        <v>1.59206275957544</v>
      </c>
      <c r="AZ18">
        <f>IFERROR(INDEX([7]annual!X$1:X$65536,MATCH($A18,[7]annual!$A$1:$A$65536,0)),"")</f>
        <v>14.7454651843183</v>
      </c>
      <c r="BA18">
        <f>IFERROR(INDEX([7]annual!Y$1:Y$65536,MATCH($A18,[7]annual!$A$1:$A$65536,0)),"")</f>
        <v>6.4252501056784403</v>
      </c>
      <c r="BB18">
        <f>IFERROR(INDEX([8]annual!B$1:B$65536,MATCH($A18,[8]annual!$A$1:$A$65536,0)),"")</f>
        <v>5026</v>
      </c>
      <c r="BC18">
        <f>IFERROR(INDEX([8]annual!C$1:C$65536,MATCH($A18,[8]annual!$A$1:$A$65536,0)),"")</f>
        <v>20543</v>
      </c>
      <c r="BD18">
        <f>IFERROR(INDEX([8]annual!D$1:D$65536,MATCH($A18,[8]annual!$A$1:$A$65536,0)),"")</f>
        <v>39549</v>
      </c>
      <c r="BE18">
        <f>IFERROR(INDEX([8]annual!E$1:E$65536,MATCH($A18,[8]annual!$A$1:$A$65536,0)),"")</f>
        <v>40734</v>
      </c>
      <c r="BF18">
        <f>IFERROR(INDEX([8]annual!F$1:F$65536,MATCH($A18,[8]annual!$A$1:$A$65536,0)),"")</f>
        <v>102373</v>
      </c>
      <c r="BG18">
        <f>IFERROR(INDEX([8]annual!G$1:G$65536,MATCH($A18,[8]annual!$A$1:$A$65536,0)),"")</f>
        <v>94650</v>
      </c>
      <c r="BH18">
        <f>IFERROR(INDEX([8]annual!H$1:H$65536,MATCH($A18,[8]annual!$A$1:$A$65536,0)),"")</f>
        <v>40051.0661225</v>
      </c>
      <c r="BI18">
        <f>IFERROR(INDEX([8]annual!I$1:I$65536,MATCH($A18,[8]annual!$A$1:$A$65536,0)),"")</f>
        <v>11773</v>
      </c>
      <c r="BJ18">
        <f>IFERROR(INDEX([8]annual!J$1:J$65536,MATCH($A18,[8]annual!$A$1:$A$65536,0)),"")</f>
        <v>24.465754758311835</v>
      </c>
      <c r="BK18">
        <f>IFERROR(INDEX([8]annual!K$1:K$65536,MATCH($A18,[8]annual!$A$1:$A$65536,0)),"")</f>
        <v>12.70828592379074</v>
      </c>
      <c r="BL18">
        <f>IFERROR(INDEX([8]annual!L$1:L$65536,MATCH($A18,[8]annual!$A$1:$A$65536,0)),"")</f>
        <v>12.338586929837483</v>
      </c>
      <c r="BM18">
        <f>IFERROR(INDEX([8]annual!M$1:M$65536,MATCH($A18,[8]annual!$A$1:$A$65536,0)),"")</f>
        <v>4.9094976214431538</v>
      </c>
      <c r="BN18">
        <f>IFERROR(INDEX([8]annual!N$1:N$65536,MATCH($A18,[8]annual!$A$1:$A$65536,0)),"")</f>
        <v>5.3100898045430531</v>
      </c>
      <c r="BO18">
        <f>IFERROR(INDEX([8]annual!O$1:O$65536,MATCH($A18,[8]annual!$A$1:$A$65536,0)),"")</f>
        <v>39.122684811913302</v>
      </c>
      <c r="BP18">
        <f>IFERROR(INDEX([8]annual!P$1:P$65536,MATCH($A18,[8]annual!$A$1:$A$65536,0)),"")</f>
        <v>42.314914022715264</v>
      </c>
      <c r="BQ18">
        <f>IFERROR(INDEX([8]annual!Q$1:Q$65536,MATCH($A18,[8]annual!$A$1:$A$65536,0)),"")</f>
        <v>28.712097200211307</v>
      </c>
      <c r="BR18">
        <f>IFERROR(INDEX([8]annual!R$1:R$65536,MATCH($A18,[8]annual!$A$1:$A$65536,0)),"")</f>
        <v>13.602746962493399</v>
      </c>
      <c r="BS18">
        <f>IFERROR(INDEX([8]annual!S$1:S$65536,MATCH($A18,[8]annual!$A$1:$A$65536,0)),"")</f>
        <v>234.24194190210903</v>
      </c>
      <c r="BT18" t="str">
        <f>IFERROR(INDEX([10]annual!B$1:B$65536,MATCH($A18,[10]annual!$A$1:$A$65536,0)),"")</f>
        <v/>
      </c>
      <c r="BU18" t="str">
        <f>IFERROR(INDEX([10]annual!C$1:C$65536,MATCH($A18,[10]annual!$A$1:$A$65536,0)),"")</f>
        <v/>
      </c>
      <c r="BV18" t="str">
        <f>IFERROR(INDEX([10]annual!D$1:D$65536,MATCH($A18,[10]annual!$A$1:$A$65536,0)),"")</f>
        <v/>
      </c>
      <c r="BW18" t="str">
        <f>IFERROR(INDEX([10]annual!E$1:E$65536,MATCH($A18,[10]annual!$A$1:$A$65536,0)),"")</f>
        <v/>
      </c>
      <c r="BX18" t="str">
        <f>IFERROR(INDEX([10]annual!F$1:F$65536,MATCH($A18,[10]annual!$A$1:$A$65536,0)),"")</f>
        <v/>
      </c>
      <c r="BY18" t="str">
        <f>IFERROR(INDEX([10]annual!G$1:G$65536,MATCH($A18,[10]annual!$A$1:$A$65536,0)),"")</f>
        <v/>
      </c>
      <c r="BZ18">
        <f>IFERROR(INDEX([11]monthly!$B$1:$B$65536,MATCH($A18,[11]annual!$A$1:$A$65536,0)),"")</f>
        <v>80257</v>
      </c>
      <c r="CA18">
        <f>IFERROR(INDEX([12]annual!B$1:B$65536,MATCH($A18,[12]annual!$A$1:$A$65536,0)),"")</f>
        <v>26.215675760410001</v>
      </c>
      <c r="CB18">
        <f>IFERROR(INDEX([12]annual!C$1:C$65536,MATCH($A18,[12]annual!$A$1:$A$65536,0)),"")</f>
        <v>26.288</v>
      </c>
      <c r="CC18" t="str">
        <f>IFERROR(INDEX([13]annual!$B:$B,MATCH($A18,[13]annual!$A:$A,0)),"")</f>
        <v/>
      </c>
      <c r="CD18" t="str">
        <f>IFERROR(INDEX([13]annual!$C:$C,MATCH($A18,[13]annual!$A:$A,0)),"")</f>
        <v/>
      </c>
    </row>
    <row r="19" spans="1:82" x14ac:dyDescent="0.2">
      <c r="A19">
        <v>1997</v>
      </c>
      <c r="B19" s="1">
        <v>35431</v>
      </c>
      <c r="C19">
        <f>IFERROR(INDEX([1]annual!$B$1:$B$65536,MATCH($A19,[1]annual!$A$1:$A$65536,0)),"")</f>
        <v>1930185.9482400012</v>
      </c>
      <c r="D19">
        <f>IFERROR(INDEX([1]annual!$C$1:$C$65536,MATCH($A19,[1]annual!$A$1:$A$65536,0)),"")</f>
        <v>349793.67732000002</v>
      </c>
      <c r="E19">
        <f>IFERROR(INDEX([1]annual!$D$1:$D$65536,MATCH($A19,[1]annual!$A$1:$A$65536,0)),"")</f>
        <v>667398.51910000097</v>
      </c>
      <c r="F19">
        <f>IFERROR(INDEX([1]annual!$E$1:$E$65536,MATCH($A19,[1]annual!$A$1:$A$65536,0)),"")</f>
        <v>973070.42959999992</v>
      </c>
      <c r="G19">
        <f>IFERROR(INDEX([1]annual!$F$1:$F$65536,MATCH($A19,[1]annual!$A$1:$A$65536,0)),"")</f>
        <v>1168769.60678</v>
      </c>
      <c r="H19">
        <f>IFERROR(INDEX([1]annual!$G$1:$G$65536,MATCH($A19,[1]annual!$A$1:$A$65536,0)),"")</f>
        <v>21696.133129997994</v>
      </c>
      <c r="I19">
        <f>IFERROR(INDEX([1]annual!$H$1:$H$65536,MATCH($A19,[1]annual!$A$1:$A$65536,0)),"")</f>
        <v>2773375.1006100001</v>
      </c>
      <c r="J19">
        <f>IFERROR(INDEX([2]annual!$B$1:$B$65536,MATCH($A19,[2]annual!$A$1:$A$65536,0)),"")</f>
        <v>1930185.9482400012</v>
      </c>
      <c r="K19">
        <f>IFERROR(INDEX([2]annual!$C$1:$C$65536,MATCH($A19,[2]annual!$A$1:$A$65536,0)),"")</f>
        <v>349793.67732000002</v>
      </c>
      <c r="L19">
        <f>IFERROR(INDEX([2]annual!$D$1:$D$65536,MATCH($A19,[2]annual!$A$1:$A$65536,0)),"")</f>
        <v>667398.51910000097</v>
      </c>
      <c r="M19">
        <f>IFERROR(INDEX([2]annual!$E$1:$E$65536,MATCH($A19,[2]annual!$A$1:$A$65536,0)),"")</f>
        <v>973070.42959999992</v>
      </c>
      <c r="N19">
        <f>IFERROR(INDEX([2]annual!$F$1:$F$65536,MATCH($A19,[2]annual!$A$1:$A$65536,0)),"")</f>
        <v>1168769.60678</v>
      </c>
      <c r="O19">
        <f>IFERROR(INDEX([2]annual!$G$1:$G$65536,MATCH($A19,[2]annual!$A$1:$A$65536,0)),"")</f>
        <v>21696.133129997994</v>
      </c>
      <c r="P19">
        <f>IFERROR(INDEX([2]annual!$H$1:$H$65536,MATCH($A19,[2]annual!$A$1:$A$65536,0)),"")</f>
        <v>2773375.1006100001</v>
      </c>
      <c r="Q19">
        <f>IFERROR(INDEX([3]annual!$B$1:$B$65536,MATCH($A19,[3]annual!$A$1:$A$65536,0)),"")</f>
        <v>456195.30099563202</v>
      </c>
      <c r="R19">
        <f>IFERROR(INDEX([3]annual!$C$1:$C$65536,MATCH($A19,[3]annual!$A$1:$A$65536,0)),"")</f>
        <v>989004.09439949505</v>
      </c>
      <c r="S19">
        <f>IFERROR(INDEX([3]annual!$D$1:$D$65536,MATCH($A19,[3]annual!$A$1:$A$65536,0)),"")</f>
        <v>1328175.7052126699</v>
      </c>
      <c r="T19">
        <f>IFERROR(INDEX([3]annual!$E$1:$E$65536,MATCH($A19,[3]annual!$A$1:$A$65536,0)),"")</f>
        <v>2773375.100607797</v>
      </c>
      <c r="U19">
        <f>IFERROR(INDEX([4]annual!$B$1:$B$65536,MATCH($A19,[4]annual!$A$1:$A$65536,0)),"")</f>
        <v>1008943.0862202635</v>
      </c>
      <c r="V19">
        <f>IFERROR(INDEX([4]annual!$C$1:$C$65536,MATCH($A19,[4]annual!$A$1:$A$65536,0)),"")</f>
        <v>2182131.682816993</v>
      </c>
      <c r="W19">
        <f>IFERROR(INDEX([4]annual!$D$1:$D$65536,MATCH($A19,[4]annual!$A$1:$A$65536,0)),"")</f>
        <v>3317791.981217003</v>
      </c>
      <c r="X19">
        <f>IFERROR(INDEX([4]annual!$E$1:$E$65536,MATCH($A19,[4]annual!$A$1:$A$65536,0)),"")</f>
        <v>6508866.7502542594</v>
      </c>
      <c r="Y19">
        <f>IFERROR(INDEX([5]quarterly!B$1:B$65536,MATCH($A19,[5]annual!$A$1:$A$65536,0)),"")</f>
        <v>61.2</v>
      </c>
      <c r="Z19">
        <f>IFERROR(INDEX([5]quarterly!C$1:C$65536,MATCH($A19,[5]annual!$A$1:$A$65536,0)),"")</f>
        <v>91.8</v>
      </c>
      <c r="AA19">
        <f>IFERROR(INDEX([5]quarterly!D$1:D$65536,MATCH($A19,[5]annual!$A$1:$A$65536,0)),"")</f>
        <v>8.1999999999999993</v>
      </c>
      <c r="AB19">
        <f>IFERROR(INDEX([6]quarterly!B$1:B$65536,MATCH($A19,[6]annual!$A$1:$A$65536,0)),"")</f>
        <v>-303</v>
      </c>
      <c r="AC19">
        <f>IFERROR(INDEX([6]quarterly!C$1:C$65536,MATCH($A19,[6]annual!$A$1:$A$65536,0)),"")</f>
        <v>2410</v>
      </c>
      <c r="AD19">
        <f>IFERROR(INDEX([7]annual!B$1:B$65536,MATCH($A19,[7]annual!$A$1:$A$65536,0)),"")</f>
        <v>47.623622854214702</v>
      </c>
      <c r="AE19">
        <f>IFERROR(INDEX([7]annual!C$1:C$65536,MATCH($A19,[7]annual!$A$1:$A$65536,0)),"")</f>
        <v>48.492971169883198</v>
      </c>
      <c r="AF19">
        <f>IFERROR(INDEX([7]annual!D$1:D$65536,MATCH($A19,[7]annual!$A$1:$A$65536,0)),"")</f>
        <v>50.466200466200497</v>
      </c>
      <c r="AG19">
        <f>IFERROR(INDEX([7]annual!E$1:E$65536,MATCH($A19,[7]annual!$A$1:$A$65536,0)),"")</f>
        <v>56.678773204196901</v>
      </c>
      <c r="AH19">
        <f>IFERROR(INDEX([7]annual!F$1:F$65536,MATCH($A19,[7]annual!$A$1:$A$65536,0)),"")</f>
        <v>46.343402225755199</v>
      </c>
      <c r="AI19">
        <f>IFERROR(INDEX([7]annual!G$1:G$65536,MATCH($A19,[7]annual!$A$1:$A$65536,0)),"")</f>
        <v>55.6633636113405</v>
      </c>
      <c r="AJ19">
        <f>IFERROR(INDEX([7]annual!H$1:H$65536,MATCH($A19,[7]annual!$A$1:$A$65536,0)),"")</f>
        <v>40.7443491816056</v>
      </c>
      <c r="AK19">
        <f>IFERROR(INDEX([7]annual!I$1:I$65536,MATCH($A19,[7]annual!$A$1:$A$65536,0)),"")</f>
        <v>32.862635905595297</v>
      </c>
      <c r="AL19">
        <f>IFERROR(INDEX([7]annual!J$1:J$65536,MATCH($A19,[7]annual!$A$1:$A$65536,0)),"")</f>
        <v>64.243243243243199</v>
      </c>
      <c r="AM19">
        <f>IFERROR(INDEX([7]annual!K$1:K$65536,MATCH($A19,[7]annual!$A$1:$A$65536,0)),"")</f>
        <v>69.474885844748798</v>
      </c>
      <c r="AN19">
        <f>IFERROR(INDEX([7]annual!L$1:L$65536,MATCH($A19,[7]annual!$A$1:$A$65536,0)),"")</f>
        <v>28.222059183174402</v>
      </c>
      <c r="AO19">
        <f>IFERROR(INDEX([7]annual!M$1:M$65536,MATCH($A19,[7]annual!$A$1:$A$65536,0)),"")</f>
        <v>54.007581911724898</v>
      </c>
      <c r="AP19">
        <f>IFERROR(INDEX([7]annual!N$1:N$65536,MATCH($A19,[7]annual!$A$1:$A$65536,0)),"")</f>
        <v>5.6558192411539103</v>
      </c>
      <c r="AQ19">
        <f>IFERROR(INDEX([7]annual!O$1:O$65536,MATCH($A19,[7]annual!$A$1:$A$65536,0)),"")</f>
        <v>2.8943377148635001</v>
      </c>
      <c r="AR19">
        <f>IFERROR(INDEX([7]annual!P$1:P$65536,MATCH($A19,[7]annual!$A$1:$A$65536,0)),"")</f>
        <v>6.2576687116564802</v>
      </c>
      <c r="AS19">
        <f>IFERROR(INDEX([7]annual!Q$1:Q$65536,MATCH($A19,[7]annual!$A$1:$A$65536,0)),"")</f>
        <v>6.2673392181588996</v>
      </c>
      <c r="AT19">
        <f>IFERROR(INDEX([7]annual!R$1:R$65536,MATCH($A19,[7]annual!$A$1:$A$65536,0)),"")</f>
        <v>8.7348461299347093</v>
      </c>
      <c r="AU19">
        <f>IFERROR(INDEX([7]annual!S$1:S$65536,MATCH($A19,[7]annual!$A$1:$A$65536,0)),"")</f>
        <v>5.4078707323429702</v>
      </c>
      <c r="AV19">
        <f>IFERROR(INDEX([7]annual!T$1:T$65536,MATCH($A19,[7]annual!$A$1:$A$65536,0)),"")</f>
        <v>7.0660522273425501</v>
      </c>
      <c r="AW19">
        <f>IFERROR(INDEX([7]annual!U$1:U$65536,MATCH($A19,[7]annual!$A$1:$A$65536,0)),"")</f>
        <v>11.493477282951</v>
      </c>
      <c r="AX19">
        <f>IFERROR(INDEX([7]annual!V$1:V$65536,MATCH($A19,[7]annual!$A$1:$A$65536,0)),"")</f>
        <v>8.5388127853881297</v>
      </c>
      <c r="AY19">
        <f>IFERROR(INDEX([7]annual!W$1:W$65536,MATCH($A19,[7]annual!$A$1:$A$65536,0)),"")</f>
        <v>3.66795366795365</v>
      </c>
      <c r="AZ19">
        <f>IFERROR(INDEX([7]annual!X$1:X$65536,MATCH($A19,[7]annual!$A$1:$A$65536,0)),"")</f>
        <v>17.695053544110198</v>
      </c>
      <c r="BA19">
        <f>IFERROR(INDEX([7]annual!Y$1:Y$65536,MATCH($A19,[7]annual!$A$1:$A$65536,0)),"")</f>
        <v>5.6269032172646698</v>
      </c>
      <c r="BB19">
        <f>IFERROR(INDEX([8]annual!B$1:B$65536,MATCH($A19,[8]annual!$A$1:$A$65536,0)),"")</f>
        <v>5596</v>
      </c>
      <c r="BC19">
        <f>IFERROR(INDEX([8]annual!C$1:C$65536,MATCH($A19,[8]annual!$A$1:$A$65536,0)),"")</f>
        <v>25228</v>
      </c>
      <c r="BD19">
        <f>IFERROR(INDEX([8]annual!D$1:D$65536,MATCH($A19,[8]annual!$A$1:$A$65536,0)),"")</f>
        <v>48063</v>
      </c>
      <c r="BE19">
        <f>IFERROR(INDEX([8]annual!E$1:E$65536,MATCH($A19,[8]annual!$A$1:$A$65536,0)),"")</f>
        <v>49733</v>
      </c>
      <c r="BF19">
        <f>IFERROR(INDEX([8]annual!F$1:F$65536,MATCH($A19,[8]annual!$A$1:$A$65536,0)),"")</f>
        <v>101927</v>
      </c>
      <c r="BG19">
        <f>IFERROR(INDEX([8]annual!G$1:G$65536,MATCH($A19,[8]annual!$A$1:$A$65536,0)),"")</f>
        <v>94106</v>
      </c>
      <c r="BH19">
        <f>IFERROR(INDEX([8]annual!H$1:H$65536,MATCH($A19,[8]annual!$A$1:$A$65536,0)),"")</f>
        <v>43129.555194899993</v>
      </c>
      <c r="BI19">
        <f>IFERROR(INDEX([8]annual!I$1:I$65536,MATCH($A19,[8]annual!$A$1:$A$65536,0)),"")</f>
        <v>8799</v>
      </c>
      <c r="BJ19">
        <f>IFERROR(INDEX([8]annual!J$1:J$65536,MATCH($A19,[8]annual!$A$1:$A$65536,0)),"")</f>
        <v>22.181702869827177</v>
      </c>
      <c r="BK19">
        <f>IFERROR(INDEX([8]annual!K$1:K$65536,MATCH($A19,[8]annual!$A$1:$A$65536,0)),"")</f>
        <v>11.643051827809334</v>
      </c>
      <c r="BL19">
        <f>IFERROR(INDEX([8]annual!L$1:L$65536,MATCH($A19,[8]annual!$A$1:$A$65536,0)),"")</f>
        <v>11.252086139987535</v>
      </c>
      <c r="BM19">
        <f>IFERROR(INDEX([8]annual!M$1:M$65536,MATCH($A19,[8]annual!$A$1:$A$65536,0)),"")</f>
        <v>5.4902037732887266</v>
      </c>
      <c r="BN19">
        <f>IFERROR(INDEX([8]annual!N$1:N$65536,MATCH($A19,[8]annual!$A$1:$A$65536,0)),"")</f>
        <v>5.9464858776273566</v>
      </c>
      <c r="BO19">
        <f>IFERROR(INDEX([8]annual!O$1:O$65536,MATCH($A19,[8]annual!$A$1:$A$65536,0)),"")</f>
        <v>42.314161306523289</v>
      </c>
      <c r="BP19">
        <f>IFERROR(INDEX([8]annual!P$1:P$65536,MATCH($A19,[8]annual!$A$1:$A$65536,0)),"")</f>
        <v>45.830823959046171</v>
      </c>
      <c r="BQ19">
        <f>IFERROR(INDEX([8]annual!Q$1:Q$65536,MATCH($A19,[8]annual!$A$1:$A$65536,0)),"")</f>
        <v>28.548657896414682</v>
      </c>
      <c r="BR19">
        <f>IFERROR(INDEX([8]annual!R$1:R$65536,MATCH($A19,[8]annual!$A$1:$A$65536,0)),"")</f>
        <v>17.281576095041761</v>
      </c>
      <c r="BS19">
        <f>IFERROR(INDEX([8]annual!S$1:S$65536,MATCH($A19,[8]annual!$A$1:$A$65536,0)),"")</f>
        <v>157.2373123659757</v>
      </c>
      <c r="BT19" t="str">
        <f>IFERROR(INDEX([10]annual!B$1:B$65536,MATCH($A19,[10]annual!$A$1:$A$65536,0)),"")</f>
        <v/>
      </c>
      <c r="BU19" t="str">
        <f>IFERROR(INDEX([10]annual!C$1:C$65536,MATCH($A19,[10]annual!$A$1:$A$65536,0)),"")</f>
        <v/>
      </c>
      <c r="BV19" t="str">
        <f>IFERROR(INDEX([10]annual!D$1:D$65536,MATCH($A19,[10]annual!$A$1:$A$65536,0)),"")</f>
        <v/>
      </c>
      <c r="BW19" t="str">
        <f>IFERROR(INDEX([10]annual!E$1:E$65536,MATCH($A19,[10]annual!$A$1:$A$65536,0)),"")</f>
        <v/>
      </c>
      <c r="BX19" t="str">
        <f>IFERROR(INDEX([10]annual!F$1:F$65536,MATCH($A19,[10]annual!$A$1:$A$65536,0)),"")</f>
        <v/>
      </c>
      <c r="BY19" t="str">
        <f>IFERROR(INDEX([10]annual!G$1:G$65536,MATCH($A19,[10]annual!$A$1:$A$65536,0)),"")</f>
        <v/>
      </c>
      <c r="BZ19">
        <f>IFERROR(INDEX([11]monthly!$B$1:$B$65536,MATCH($A19,[11]annual!$A$1:$A$65536,0)),"")</f>
        <v>84382</v>
      </c>
      <c r="CA19">
        <f>IFERROR(INDEX([12]annual!B$1:B$65536,MATCH($A19,[12]annual!$A$1:$A$65536,0)),"")</f>
        <v>29.4706589175508</v>
      </c>
      <c r="CB19">
        <f>IFERROR(INDEX([12]annual!C$1:C$65536,MATCH($A19,[12]annual!$A$1:$A$65536,0)),"")</f>
        <v>39.975000000000001</v>
      </c>
      <c r="CC19" t="str">
        <f>IFERROR(INDEX([13]annual!$B:$B,MATCH($A19,[13]annual!$A:$A,0)),"")</f>
        <v/>
      </c>
      <c r="CD19" t="str">
        <f>IFERROR(INDEX([13]annual!$C:$C,MATCH($A19,[13]annual!$A:$A,0)),"")</f>
        <v/>
      </c>
    </row>
    <row r="20" spans="1:82" x14ac:dyDescent="0.2">
      <c r="A20">
        <v>1998</v>
      </c>
      <c r="B20" s="1">
        <v>35796</v>
      </c>
      <c r="C20">
        <f>IFERROR(INDEX([1]annual!$B$1:$B$65536,MATCH($A20,[1]annual!$A$1:$A$65536,0)),"")</f>
        <v>2194893.6231800001</v>
      </c>
      <c r="D20">
        <f>IFERROR(INDEX([1]annual!$C$1:$C$65536,MATCH($A20,[1]annual!$A$1:$A$65536,0)),"")</f>
        <v>392092.88900000008</v>
      </c>
      <c r="E20">
        <f>IFERROR(INDEX([1]annual!$D$1:$D$65536,MATCH($A20,[1]annual!$A$1:$A$65536,0)),"")</f>
        <v>608906.76699999999</v>
      </c>
      <c r="F20">
        <f>IFERROR(INDEX([1]annual!$E$1:$E$65536,MATCH($A20,[1]annual!$A$1:$A$65536,0)),"")</f>
        <v>1151681.1826400009</v>
      </c>
      <c r="G20">
        <f>IFERROR(INDEX([1]annual!$F$1:$F$65536,MATCH($A20,[1]annual!$A$1:$A$65536,0)),"")</f>
        <v>1287648.231579999</v>
      </c>
      <c r="H20">
        <f>IFERROR(INDEX([1]annual!$G$1:$G$65536,MATCH($A20,[1]annual!$A$1:$A$65536,0)),"")</f>
        <v>-13704.124670002959</v>
      </c>
      <c r="I20">
        <f>IFERROR(INDEX([1]annual!$H$1:$H$65536,MATCH($A20,[1]annual!$A$1:$A$65536,0)),"")</f>
        <v>3046222.1055699992</v>
      </c>
      <c r="J20">
        <f>IFERROR(INDEX([2]annual!$B$1:$B$65536,MATCH($A20,[2]annual!$A$1:$A$65536,0)),"")</f>
        <v>2194893.6231800001</v>
      </c>
      <c r="K20">
        <f>IFERROR(INDEX([2]annual!$C$1:$C$65536,MATCH($A20,[2]annual!$A$1:$A$65536,0)),"")</f>
        <v>392092.88900000008</v>
      </c>
      <c r="L20">
        <f>IFERROR(INDEX([2]annual!$D$1:$D$65536,MATCH($A20,[2]annual!$A$1:$A$65536,0)),"")</f>
        <v>608906.76699999999</v>
      </c>
      <c r="M20">
        <f>IFERROR(INDEX([2]annual!$E$1:$E$65536,MATCH($A20,[2]annual!$A$1:$A$65536,0)),"")</f>
        <v>1151681.1826400009</v>
      </c>
      <c r="N20">
        <f>IFERROR(INDEX([2]annual!$F$1:$F$65536,MATCH($A20,[2]annual!$A$1:$A$65536,0)),"")</f>
        <v>1287648.231579999</v>
      </c>
      <c r="O20">
        <f>IFERROR(INDEX([2]annual!$G$1:$G$65536,MATCH($A20,[2]annual!$A$1:$A$65536,0)),"")</f>
        <v>-13704.124670002959</v>
      </c>
      <c r="P20">
        <f>IFERROR(INDEX([2]annual!$H$1:$H$65536,MATCH($A20,[2]annual!$A$1:$A$65536,0)),"")</f>
        <v>3046222.1055699992</v>
      </c>
      <c r="Q20">
        <f>IFERROR(INDEX([3]annual!$B$1:$B$65536,MATCH($A20,[3]annual!$A$1:$A$65536,0)),"")</f>
        <v>449216.42229536799</v>
      </c>
      <c r="R20">
        <f>IFERROR(INDEX([3]annual!$C$1:$C$65536,MATCH($A20,[3]annual!$A$1:$A$65536,0)),"")</f>
        <v>1062618.68572598</v>
      </c>
      <c r="S20">
        <f>IFERROR(INDEX([3]annual!$D$1:$D$65536,MATCH($A20,[3]annual!$A$1:$A$65536,0)),"")</f>
        <v>1534386.9975394299</v>
      </c>
      <c r="T20">
        <f>IFERROR(INDEX([3]annual!$E$1:$E$65536,MATCH($A20,[3]annual!$A$1:$A$65536,0)),"")</f>
        <v>3046222.1055607777</v>
      </c>
      <c r="U20">
        <f>IFERROR(INDEX([4]annual!$B$1:$B$65536,MATCH($A20,[4]annual!$A$1:$A$65536,0)),"")</f>
        <v>938600.19784108736</v>
      </c>
      <c r="V20">
        <f>IFERROR(INDEX([4]annual!$C$1:$C$65536,MATCH($A20,[4]annual!$A$1:$A$65536,0)),"")</f>
        <v>2124077.0410276954</v>
      </c>
      <c r="W20">
        <f>IFERROR(INDEX([4]annual!$D$1:$D$65536,MATCH($A20,[4]annual!$A$1:$A$65536,0)),"")</f>
        <v>3412728.0393775944</v>
      </c>
      <c r="X20">
        <f>IFERROR(INDEX([4]annual!$E$1:$E$65536,MATCH($A20,[4]annual!$A$1:$A$65536,0)),"")</f>
        <v>6475405.2782463767</v>
      </c>
      <c r="Y20" t="str">
        <f>IFERROR(INDEX([5]quarterly!B$1:B$65536,MATCH($A20,[5]annual!$A$1:$A$65536,0)),"")</f>
        <v>-</v>
      </c>
      <c r="Z20" t="str">
        <f>IFERROR(INDEX([5]quarterly!C$1:C$65536,MATCH($A20,[5]annual!$A$1:$A$65536,0)),"")</f>
        <v>-</v>
      </c>
      <c r="AA20" t="str">
        <f>IFERROR(INDEX([5]quarterly!D$1:D$65536,MATCH($A20,[5]annual!$A$1:$A$65536,0)),"")</f>
        <v>-</v>
      </c>
      <c r="AB20">
        <f>IFERROR(INDEX([6]quarterly!B$1:B$65536,MATCH($A20,[6]annual!$A$1:$A$65536,0)),"")</f>
        <v>2121</v>
      </c>
      <c r="AC20">
        <f>IFERROR(INDEX([6]quarterly!C$1:C$65536,MATCH($A20,[6]annual!$A$1:$A$65536,0)),"")</f>
        <v>2121</v>
      </c>
      <c r="AD20">
        <f>IFERROR(INDEX([7]annual!B$1:B$65536,MATCH($A20,[7]annual!$A$1:$A$65536,0)),"")</f>
        <v>52.088137330258803</v>
      </c>
      <c r="AE20">
        <f>IFERROR(INDEX([7]annual!C$1:C$65536,MATCH($A20,[7]annual!$A$1:$A$65536,0)),"")</f>
        <v>52.466047176554703</v>
      </c>
      <c r="AF20">
        <f>IFERROR(INDEX([7]annual!D$1:D$65536,MATCH($A20,[7]annual!$A$1:$A$65536,0)),"")</f>
        <v>54.933954933954901</v>
      </c>
      <c r="AG20">
        <f>IFERROR(INDEX([7]annual!E$1:E$65536,MATCH($A20,[7]annual!$A$1:$A$65536,0)),"")</f>
        <v>61.171643798762503</v>
      </c>
      <c r="AH20">
        <f>IFERROR(INDEX([7]annual!F$1:F$65536,MATCH($A20,[7]annual!$A$1:$A$65536,0)),"")</f>
        <v>50.616057233704304</v>
      </c>
      <c r="AI20">
        <f>IFERROR(INDEX([7]annual!G$1:G$65536,MATCH($A20,[7]annual!$A$1:$A$65536,0)),"")</f>
        <v>61.195981282686503</v>
      </c>
      <c r="AJ20">
        <f>IFERROR(INDEX([7]annual!H$1:H$65536,MATCH($A20,[7]annual!$A$1:$A$65536,0)),"")</f>
        <v>45.505326058716498</v>
      </c>
      <c r="AK20">
        <f>IFERROR(INDEX([7]annual!I$1:I$65536,MATCH($A20,[7]annual!$A$1:$A$65536,0)),"")</f>
        <v>35.806152214266803</v>
      </c>
      <c r="AL20">
        <f>IFERROR(INDEX([7]annual!J$1:J$65536,MATCH($A20,[7]annual!$A$1:$A$65536,0)),"")</f>
        <v>87.828828828828804</v>
      </c>
      <c r="AM20">
        <f>IFERROR(INDEX([7]annual!K$1:K$65536,MATCH($A20,[7]annual!$A$1:$A$65536,0)),"")</f>
        <v>74.748858447488601</v>
      </c>
      <c r="AN20">
        <f>IFERROR(INDEX([7]annual!L$1:L$65536,MATCH($A20,[7]annual!$A$1:$A$65536,0)),"")</f>
        <v>33.039863047199802</v>
      </c>
      <c r="AO20">
        <f>IFERROR(INDEX([7]annual!M$1:M$65536,MATCH($A20,[7]annual!$A$1:$A$65536,0)),"")</f>
        <v>58.340102897373399</v>
      </c>
      <c r="AP20">
        <f>IFERROR(INDEX([7]annual!N$1:N$65536,MATCH($A20,[7]annual!$A$1:$A$65536,0)),"")</f>
        <v>9.3745796906523307</v>
      </c>
      <c r="AQ20">
        <f>IFERROR(INDEX([7]annual!O$1:O$65536,MATCH($A20,[7]annual!$A$1:$A$65536,0)),"")</f>
        <v>8.1930966711706095</v>
      </c>
      <c r="AR20">
        <f>IFERROR(INDEX([7]annual!P$1:P$65536,MATCH($A20,[7]annual!$A$1:$A$65536,0)),"")</f>
        <v>8.8529638183217401</v>
      </c>
      <c r="AS20">
        <f>IFERROR(INDEX([7]annual!Q$1:Q$65536,MATCH($A20,[7]annual!$A$1:$A$65536,0)),"")</f>
        <v>7.9269016257268401</v>
      </c>
      <c r="AT20">
        <f>IFERROR(INDEX([7]annual!R$1:R$65536,MATCH($A20,[7]annual!$A$1:$A$65536,0)),"")</f>
        <v>9.2195540308747805</v>
      </c>
      <c r="AU20">
        <f>IFERROR(INDEX([7]annual!S$1:S$65536,MATCH($A20,[7]annual!$A$1:$A$65536,0)),"")</f>
        <v>9.9394239090122607</v>
      </c>
      <c r="AV20">
        <f>IFERROR(INDEX([7]annual!T$1:T$65536,MATCH($A20,[7]annual!$A$1:$A$65536,0)),"")</f>
        <v>11.6849992029332</v>
      </c>
      <c r="AW20">
        <f>IFERROR(INDEX([7]annual!U$1:U$65536,MATCH($A20,[7]annual!$A$1:$A$65536,0)),"")</f>
        <v>8.9570304619729804</v>
      </c>
      <c r="AX20">
        <f>IFERROR(INDEX([7]annual!V$1:V$65536,MATCH($A20,[7]annual!$A$1:$A$65536,0)),"")</f>
        <v>36.7129434861871</v>
      </c>
      <c r="AY20">
        <f>IFERROR(INDEX([7]annual!W$1:W$65536,MATCH($A20,[7]annual!$A$1:$A$65536,0)),"")</f>
        <v>7.5911929017417199</v>
      </c>
      <c r="AZ20">
        <f>IFERROR(INDEX([7]annual!X$1:X$65536,MATCH($A20,[7]annual!$A$1:$A$65536,0)),"")</f>
        <v>17.071057192374401</v>
      </c>
      <c r="BA20">
        <f>IFERROR(INDEX([7]annual!Y$1:Y$65536,MATCH($A20,[7]annual!$A$1:$A$65536,0)),"")</f>
        <v>8.0220606668338004</v>
      </c>
      <c r="BB20">
        <f>IFERROR(INDEX([8]annual!B$1:B$65536,MATCH($A20,[8]annual!$A$1:$A$65536,0)),"")</f>
        <v>5095</v>
      </c>
      <c r="BC20">
        <f>IFERROR(INDEX([8]annual!C$1:C$65536,MATCH($A20,[8]annual!$A$1:$A$65536,0)),"")</f>
        <v>29496</v>
      </c>
      <c r="BD20">
        <f>IFERROR(INDEX([8]annual!D$1:D$65536,MATCH($A20,[8]annual!$A$1:$A$65536,0)),"")</f>
        <v>43413</v>
      </c>
      <c r="BE20">
        <f>IFERROR(INDEX([8]annual!E$1:E$65536,MATCH($A20,[8]annual!$A$1:$A$65536,0)),"")</f>
        <v>44171</v>
      </c>
      <c r="BF20">
        <f>IFERROR(INDEX([8]annual!F$1:F$65536,MATCH($A20,[8]annual!$A$1:$A$65536,0)),"")</f>
        <v>82606</v>
      </c>
      <c r="BG20">
        <f>IFERROR(INDEX([8]annual!G$1:G$65536,MATCH($A20,[8]annual!$A$1:$A$65536,0)),"")</f>
        <v>74492</v>
      </c>
      <c r="BH20">
        <f>IFERROR(INDEX([8]annual!H$1:H$65536,MATCH($A20,[8]annual!$A$1:$A$65536,0)),"")</f>
        <v>46309.898115100004</v>
      </c>
      <c r="BI20">
        <f>IFERROR(INDEX([8]annual!I$1:I$65536,MATCH($A20,[8]annual!$A$1:$A$65536,0)),"")</f>
        <v>10842</v>
      </c>
      <c r="BJ20">
        <f>IFERROR(INDEX([8]annual!J$1:J$65536,MATCH($A20,[8]annual!$A$1:$A$65536,0)),"")</f>
        <v>17.273528614049365</v>
      </c>
      <c r="BK20">
        <f>IFERROR(INDEX([8]annual!K$1:K$65536,MATCH($A20,[8]annual!$A$1:$A$65536,0)),"")</f>
        <v>11.73611590998088</v>
      </c>
      <c r="BL20">
        <f>IFERROR(INDEX([8]annual!L$1:L$65536,MATCH($A20,[8]annual!$A$1:$A$65536,0)),"")</f>
        <v>11.534717348486563</v>
      </c>
      <c r="BM20">
        <f>IFERROR(INDEX([8]annual!M$1:M$65536,MATCH($A20,[8]annual!$A$1:$A$65536,0)),"")</f>
        <v>6.1678328450717865</v>
      </c>
      <c r="BN20">
        <f>IFERROR(INDEX([8]annual!N$1:N$65536,MATCH($A20,[8]annual!$A$1:$A$65536,0)),"")</f>
        <v>6.8396606346990279</v>
      </c>
      <c r="BO20">
        <f>IFERROR(INDEX([8]annual!O$1:O$65536,MATCH($A20,[8]annual!$A$1:$A$65536,0)),"")</f>
        <v>56.061179714669642</v>
      </c>
      <c r="BP20">
        <f>IFERROR(INDEX([8]annual!P$1:P$65536,MATCH($A20,[8]annual!$A$1:$A$65536,0)),"")</f>
        <v>62.167612784057354</v>
      </c>
      <c r="BQ20">
        <f>IFERROR(INDEX([8]annual!Q$1:Q$65536,MATCH($A20,[8]annual!$A$1:$A$65536,0)),"")</f>
        <v>40.404338720936479</v>
      </c>
      <c r="BR20">
        <f>IFERROR(INDEX([8]annual!R$1:R$65536,MATCH($A20,[8]annual!$A$1:$A$65536,0)),"")</f>
        <v>21.763410836062931</v>
      </c>
      <c r="BS20">
        <f>IFERROR(INDEX([8]annual!S$1:S$65536,MATCH($A20,[8]annual!$A$1:$A$65536,0)),"")</f>
        <v>212.79685966633957</v>
      </c>
      <c r="BT20" t="str">
        <f>IFERROR(INDEX([10]annual!B$1:B$65536,MATCH($A20,[10]annual!$A$1:$A$65536,0)),"")</f>
        <v/>
      </c>
      <c r="BU20" t="str">
        <f>IFERROR(INDEX([10]annual!C$1:C$65536,MATCH($A20,[10]annual!$A$1:$A$65536,0)),"")</f>
        <v/>
      </c>
      <c r="BV20" t="str">
        <f>IFERROR(INDEX([10]annual!D$1:D$65536,MATCH($A20,[10]annual!$A$1:$A$65536,0)),"")</f>
        <v/>
      </c>
      <c r="BW20" t="str">
        <f>IFERROR(INDEX([10]annual!E$1:E$65536,MATCH($A20,[10]annual!$A$1:$A$65536,0)),"")</f>
        <v/>
      </c>
      <c r="BX20" t="str">
        <f>IFERROR(INDEX([10]annual!F$1:F$65536,MATCH($A20,[10]annual!$A$1:$A$65536,0)),"")</f>
        <v/>
      </c>
      <c r="BY20" t="str">
        <f>IFERROR(INDEX([10]annual!G$1:G$65536,MATCH($A20,[10]annual!$A$1:$A$65536,0)),"")</f>
        <v/>
      </c>
      <c r="BZ20">
        <f>IFERROR(INDEX([11]monthly!$B$1:$B$65536,MATCH($A20,[11]annual!$A$1:$A$65536,0)),"")</f>
        <v>106867</v>
      </c>
      <c r="CA20">
        <f>IFERROR(INDEX([12]annual!B$1:B$65536,MATCH($A20,[12]annual!$A$1:$A$65536,0)),"")</f>
        <v>40.8930518457706</v>
      </c>
      <c r="CB20">
        <f>IFERROR(INDEX([12]annual!C$1:C$65536,MATCH($A20,[12]annual!$A$1:$A$65536,0)),"")</f>
        <v>39.058999999999997</v>
      </c>
      <c r="CC20" t="str">
        <f>IFERROR(INDEX([13]annual!$B:$B,MATCH($A20,[13]annual!$A:$A,0)),"")</f>
        <v/>
      </c>
      <c r="CD20" t="str">
        <f>IFERROR(INDEX([13]annual!$C:$C,MATCH($A20,[13]annual!$A:$A,0)),"")</f>
        <v/>
      </c>
    </row>
    <row r="21" spans="1:82" x14ac:dyDescent="0.2">
      <c r="A21">
        <v>1999</v>
      </c>
      <c r="B21" s="1">
        <v>36161</v>
      </c>
      <c r="C21">
        <f>IFERROR(INDEX([1]annual!$B$1:$B$65536,MATCH($A21,[1]annual!$A$1:$A$65536,0)),"")</f>
        <v>2421017.5369399991</v>
      </c>
      <c r="D21">
        <f>IFERROR(INDEX([1]annual!$C$1:$C$65536,MATCH($A21,[1]annual!$A$1:$A$65536,0)),"")</f>
        <v>396404.82271000068</v>
      </c>
      <c r="E21">
        <f>IFERROR(INDEX([1]annual!$D$1:$D$65536,MATCH($A21,[1]annual!$A$1:$A$65536,0)),"")</f>
        <v>542331.01928999997</v>
      </c>
      <c r="F21">
        <f>IFERROR(INDEX([1]annual!$E$1:$E$65536,MATCH($A21,[1]annual!$A$1:$A$65536,0)),"")</f>
        <v>1285847.0293800002</v>
      </c>
      <c r="G21">
        <f>IFERROR(INDEX([1]annual!$F$1:$F$65536,MATCH($A21,[1]annual!$A$1:$A$65536,0)),"")</f>
        <v>1297201.2497900012</v>
      </c>
      <c r="H21">
        <f>IFERROR(INDEX([1]annual!$G$1:$G$65536,MATCH($A21,[1]annual!$A$1:$A$65536,0)),"")</f>
        <v>-811.9684399998514</v>
      </c>
      <c r="I21">
        <f>IFERROR(INDEX([1]annual!$H$1:$H$65536,MATCH($A21,[1]annual!$A$1:$A$65536,0)),"")</f>
        <v>3347587.1900899992</v>
      </c>
      <c r="J21">
        <f>IFERROR(INDEX([2]annual!$B$1:$B$65536,MATCH($A21,[2]annual!$A$1:$A$65536,0)),"")</f>
        <v>2421017.5369399991</v>
      </c>
      <c r="K21">
        <f>IFERROR(INDEX([2]annual!$C$1:$C$65536,MATCH($A21,[2]annual!$A$1:$A$65536,0)),"")</f>
        <v>396404.82271000068</v>
      </c>
      <c r="L21">
        <f>IFERROR(INDEX([2]annual!$D$1:$D$65536,MATCH($A21,[2]annual!$A$1:$A$65536,0)),"")</f>
        <v>542331.01928999997</v>
      </c>
      <c r="M21">
        <f>IFERROR(INDEX([2]annual!$E$1:$E$65536,MATCH($A21,[2]annual!$A$1:$A$65536,0)),"")</f>
        <v>1285847.0293800002</v>
      </c>
      <c r="N21">
        <f>IFERROR(INDEX([2]annual!$F$1:$F$65536,MATCH($A21,[2]annual!$A$1:$A$65536,0)),"")</f>
        <v>1297201.2497900012</v>
      </c>
      <c r="O21">
        <f>IFERROR(INDEX([2]annual!$G$1:$G$65536,MATCH($A21,[2]annual!$A$1:$A$65536,0)),"")</f>
        <v>-811.9684399998514</v>
      </c>
      <c r="P21">
        <f>IFERROR(INDEX([2]annual!$H$1:$H$65536,MATCH($A21,[2]annual!$A$1:$A$65536,0)),"")</f>
        <v>3347587.1900899992</v>
      </c>
      <c r="Q21">
        <f>IFERROR(INDEX([3]annual!$B$1:$B$65536,MATCH($A21,[3]annual!$A$1:$A$65536,0)),"")</f>
        <v>508644.29562133801</v>
      </c>
      <c r="R21">
        <f>IFERROR(INDEX([3]annual!$C$1:$C$65536,MATCH($A21,[3]annual!$A$1:$A$65536,0)),"")</f>
        <v>1123139.21148392</v>
      </c>
      <c r="S21">
        <f>IFERROR(INDEX([3]annual!$D$1:$D$65536,MATCH($A21,[3]annual!$A$1:$A$65536,0)),"")</f>
        <v>1715803.6829949301</v>
      </c>
      <c r="T21">
        <f>IFERROR(INDEX([3]annual!$E$1:$E$65536,MATCH($A21,[3]annual!$A$1:$A$65536,0)),"")</f>
        <v>3347587.1901001884</v>
      </c>
      <c r="U21">
        <f>IFERROR(INDEX([4]annual!$B$1:$B$65536,MATCH($A21,[4]annual!$A$1:$A$65536,0)),"")</f>
        <v>1029173.6330228868</v>
      </c>
      <c r="V21">
        <f>IFERROR(INDEX([4]annual!$C$1:$C$65536,MATCH($A21,[4]annual!$A$1:$A$65536,0)),"")</f>
        <v>2094359.3252327673</v>
      </c>
      <c r="W21">
        <f>IFERROR(INDEX([4]annual!$D$1:$D$65536,MATCH($A21,[4]annual!$A$1:$A$65536,0)),"")</f>
        <v>3568568.5965783703</v>
      </c>
      <c r="X21">
        <f>IFERROR(INDEX([4]annual!$E$1:$E$65536,MATCH($A21,[4]annual!$A$1:$A$65536,0)),"")</f>
        <v>6692101.554834025</v>
      </c>
      <c r="Y21">
        <f>IFERROR(INDEX([5]quarterly!B$1:B$65536,MATCH($A21,[5]annual!$A$1:$A$65536,0)),"")</f>
        <v>54.7</v>
      </c>
      <c r="Z21">
        <f>IFERROR(INDEX([5]quarterly!C$1:C$65536,MATCH($A21,[5]annual!$A$1:$A$65536,0)),"")</f>
        <v>92.3</v>
      </c>
      <c r="AA21">
        <f>IFERROR(INDEX([5]quarterly!D$1:D$65536,MATCH($A21,[5]annual!$A$1:$A$65536,0)),"")</f>
        <v>7.7</v>
      </c>
      <c r="AB21">
        <f>IFERROR(INDEX([6]quarterly!B$1:B$65536,MATCH($A21,[6]annual!$A$1:$A$65536,0)),"")</f>
        <v>-81</v>
      </c>
      <c r="AC21">
        <f>IFERROR(INDEX([6]quarterly!C$1:C$65536,MATCH($A21,[6]annual!$A$1:$A$65536,0)),"")</f>
        <v>2040</v>
      </c>
      <c r="AD21">
        <f>IFERROR(INDEX([7]annual!B$1:B$65536,MATCH($A21,[7]annual!$A$1:$A$65536,0)),"")</f>
        <v>55.284396617986197</v>
      </c>
      <c r="AE21">
        <f>IFERROR(INDEX([7]annual!C$1:C$65536,MATCH($A21,[7]annual!$A$1:$A$65536,0)),"")</f>
        <v>54.789135096497503</v>
      </c>
      <c r="AF21">
        <f>IFERROR(INDEX([7]annual!D$1:D$65536,MATCH($A21,[7]annual!$A$1:$A$65536,0)),"")</f>
        <v>57.834757834757902</v>
      </c>
      <c r="AG21">
        <f>IFERROR(INDEX([7]annual!E$1:E$65536,MATCH($A21,[7]annual!$A$1:$A$65536,0)),"")</f>
        <v>64.635458703255296</v>
      </c>
      <c r="AH21">
        <f>IFERROR(INDEX([7]annual!F$1:F$65536,MATCH($A21,[7]annual!$A$1:$A$65536,0)),"")</f>
        <v>54.431637519872801</v>
      </c>
      <c r="AI21">
        <f>IFERROR(INDEX([7]annual!G$1:G$65536,MATCH($A21,[7]annual!$A$1:$A$65536,0)),"")</f>
        <v>65.118359482521299</v>
      </c>
      <c r="AJ21">
        <f>IFERROR(INDEX([7]annual!H$1:H$65536,MATCH($A21,[7]annual!$A$1:$A$65536,0)),"")</f>
        <v>50.558586645882002</v>
      </c>
      <c r="AK21">
        <f>IFERROR(INDEX([7]annual!I$1:I$65536,MATCH($A21,[7]annual!$A$1:$A$65536,0)),"")</f>
        <v>37.3375762397242</v>
      </c>
      <c r="AL21">
        <f>IFERROR(INDEX([7]annual!J$1:J$65536,MATCH($A21,[7]annual!$A$1:$A$65536,0)),"")</f>
        <v>104.981981981982</v>
      </c>
      <c r="AM21">
        <f>IFERROR(INDEX([7]annual!K$1:K$65536,MATCH($A21,[7]annual!$A$1:$A$65536,0)),"")</f>
        <v>78.112633181126299</v>
      </c>
      <c r="AN21">
        <f>IFERROR(INDEX([7]annual!L$1:L$65536,MATCH($A21,[7]annual!$A$1:$A$65536,0)),"")</f>
        <v>38.689166055270199</v>
      </c>
      <c r="AO21">
        <f>IFERROR(INDEX([7]annual!M$1:M$65536,MATCH($A21,[7]annual!$A$1:$A$65536,0)),"")</f>
        <v>61.190089358245302</v>
      </c>
      <c r="AP21">
        <f>IFERROR(INDEX([7]annual!N$1:N$65536,MATCH($A21,[7]annual!$A$1:$A$65536,0)),"")</f>
        <v>6.1362518445646996</v>
      </c>
      <c r="AQ21">
        <f>IFERROR(INDEX([7]annual!O$1:O$65536,MATCH($A21,[7]annual!$A$1:$A$65536,0)),"")</f>
        <v>4.4277929155313398</v>
      </c>
      <c r="AR21">
        <f>IFERROR(INDEX([7]annual!P$1:P$65536,MATCH($A21,[7]annual!$A$1:$A$65536,0)),"")</f>
        <v>5.2805280528052903</v>
      </c>
      <c r="AS21">
        <f>IFERROR(INDEX([7]annual!Q$1:Q$65536,MATCH($A21,[7]annual!$A$1:$A$65536,0)),"")</f>
        <v>5.6624518966464903</v>
      </c>
      <c r="AT21">
        <f>IFERROR(INDEX([7]annual!R$1:R$65536,MATCH($A21,[7]annual!$A$1:$A$65536,0)),"")</f>
        <v>7.5382803297997896</v>
      </c>
      <c r="AU21">
        <f>IFERROR(INDEX([7]annual!S$1:S$65536,MATCH($A21,[7]annual!$A$1:$A$65536,0)),"")</f>
        <v>6.4095355897897104</v>
      </c>
      <c r="AV21">
        <f>IFERROR(INDEX([7]annual!T$1:T$65536,MATCH($A21,[7]annual!$A$1:$A$65536,0)),"")</f>
        <v>11.104767342278</v>
      </c>
      <c r="AW21">
        <f>IFERROR(INDEX([7]annual!U$1:U$65536,MATCH($A21,[7]annual!$A$1:$A$65536,0)),"")</f>
        <v>4.27698574338085</v>
      </c>
      <c r="AX21">
        <f>IFERROR(INDEX([7]annual!V$1:V$65536,MATCH($A21,[7]annual!$A$1:$A$65536,0)),"")</f>
        <v>19.530208226484799</v>
      </c>
      <c r="AY21">
        <f>IFERROR(INDEX([7]annual!W$1:W$65536,MATCH($A21,[7]annual!$A$1:$A$65536,0)),"")</f>
        <v>4.5001018122581904</v>
      </c>
      <c r="AZ21">
        <f>IFERROR(INDEX([7]annual!X$1:X$65536,MATCH($A21,[7]annual!$A$1:$A$65536,0)),"")</f>
        <v>17.098445595854901</v>
      </c>
      <c r="BA21">
        <f>IFERROR(INDEX([7]annual!Y$1:Y$65536,MATCH($A21,[7]annual!$A$1:$A$65536,0)),"")</f>
        <v>4.88512415873753</v>
      </c>
      <c r="BB21">
        <f>IFERROR(INDEX([8]annual!B$1:B$65536,MATCH($A21,[8]annual!$A$1:$A$65536,0)),"")</f>
        <v>6583</v>
      </c>
      <c r="BC21">
        <f>IFERROR(INDEX([8]annual!C$1:C$65536,MATCH($A21,[8]annual!$A$1:$A$65536,0)),"")</f>
        <v>34243</v>
      </c>
      <c r="BD21">
        <f>IFERROR(INDEX([8]annual!D$1:D$65536,MATCH($A21,[8]annual!$A$1:$A$65536,0)),"")</f>
        <v>44975</v>
      </c>
      <c r="BE21">
        <f>IFERROR(INDEX([8]annual!E$1:E$65536,MATCH($A21,[8]annual!$A$1:$A$65536,0)),"")</f>
        <v>46403</v>
      </c>
      <c r="BF21">
        <f>IFERROR(INDEX([8]annual!F$1:F$65536,MATCH($A21,[8]annual!$A$1:$A$65536,0)),"")</f>
        <v>94451</v>
      </c>
      <c r="BG21">
        <f>IFERROR(INDEX([8]annual!G$1:G$65536,MATCH($A21,[8]annual!$A$1:$A$65536,0)),"")</f>
        <v>85640</v>
      </c>
      <c r="BH21">
        <f>IFERROR(INDEX([8]annual!H$1:H$65536,MATCH($A21,[8]annual!$A$1:$A$65536,0)),"")</f>
        <v>51157.008048249998</v>
      </c>
      <c r="BI21">
        <f>IFERROR(INDEX([8]annual!I$1:I$65536,MATCH($A21,[8]annual!$A$1:$A$65536,0)),"")</f>
        <v>15064</v>
      </c>
      <c r="BJ21">
        <f>IFERROR(INDEX([8]annual!J$1:J$65536,MATCH($A21,[8]annual!$A$1:$A$65536,0)),"")</f>
        <v>19.224367023917296</v>
      </c>
      <c r="BK21">
        <f>IFERROR(INDEX([8]annual!K$1:K$65536,MATCH($A21,[8]annual!$A$1:$A$65536,0)),"")</f>
        <v>14.637020566981656</v>
      </c>
      <c r="BL21">
        <f>IFERROR(INDEX([8]annual!L$1:L$65536,MATCH($A21,[8]annual!$A$1:$A$65536,0)),"")</f>
        <v>14.186582764045427</v>
      </c>
      <c r="BM21">
        <f>IFERROR(INDEX([8]annual!M$1:M$65536,MATCH($A21,[8]annual!$A$1:$A$65536,0)),"")</f>
        <v>6.9697515113656818</v>
      </c>
      <c r="BN21">
        <f>IFERROR(INDEX([8]annual!N$1:N$65536,MATCH($A21,[8]annual!$A$1:$A$65536,0)),"")</f>
        <v>7.6868285847734708</v>
      </c>
      <c r="BO21">
        <f>IFERROR(INDEX([8]annual!O$1:O$65536,MATCH($A21,[8]annual!$A$1:$A$65536,0)),"")</f>
        <v>54.162484302177852</v>
      </c>
      <c r="BP21">
        <f>IFERROR(INDEX([8]annual!P$1:P$65536,MATCH($A21,[8]annual!$A$1:$A$65536,0)),"")</f>
        <v>59.734946343122374</v>
      </c>
      <c r="BQ21">
        <f>IFERROR(INDEX([8]annual!Q$1:Q$65536,MATCH($A21,[8]annual!$A$1:$A$65536,0)),"")</f>
        <v>40.305931807566559</v>
      </c>
      <c r="BR21">
        <f>IFERROR(INDEX([8]annual!R$1:R$65536,MATCH($A21,[8]annual!$A$1:$A$65536,0)),"")</f>
        <v>19.429005137786081</v>
      </c>
      <c r="BS21">
        <f>IFERROR(INDEX([8]annual!S$1:S$65536,MATCH($A21,[8]annual!$A$1:$A$65536,0)),"")</f>
        <v>228.83183958681451</v>
      </c>
      <c r="BT21" t="str">
        <f>IFERROR(INDEX([10]annual!B$1:B$65536,MATCH($A21,[10]annual!$A$1:$A$65536,0)),"")</f>
        <v/>
      </c>
      <c r="BU21" t="str">
        <f>IFERROR(INDEX([10]annual!C$1:C$65536,MATCH($A21,[10]annual!$A$1:$A$65536,0)),"")</f>
        <v/>
      </c>
      <c r="BV21" t="str">
        <f>IFERROR(INDEX([10]annual!D$1:D$65536,MATCH($A21,[10]annual!$A$1:$A$65536,0)),"")</f>
        <v/>
      </c>
      <c r="BW21" t="str">
        <f>IFERROR(INDEX([10]annual!E$1:E$65536,MATCH($A21,[10]annual!$A$1:$A$65536,0)),"")</f>
        <v/>
      </c>
      <c r="BX21" t="str">
        <f>IFERROR(INDEX([10]annual!F$1:F$65536,MATCH($A21,[10]annual!$A$1:$A$65536,0)),"")</f>
        <v/>
      </c>
      <c r="BY21" t="str">
        <f>IFERROR(INDEX([10]annual!G$1:G$65536,MATCH($A21,[10]annual!$A$1:$A$65536,0)),"")</f>
        <v/>
      </c>
      <c r="BZ21">
        <f>IFERROR(INDEX([11]monthly!$B$1:$B$65536,MATCH($A21,[11]annual!$A$1:$A$65536,0)),"")</f>
        <v>91606</v>
      </c>
      <c r="CA21">
        <f>IFERROR(INDEX([12]annual!B$1:B$65536,MATCH($A21,[12]annual!$A$1:$A$65536,0)),"")</f>
        <v>39.089023984574403</v>
      </c>
      <c r="CB21">
        <f>IFERROR(INDEX([12]annual!C$1:C$65536,MATCH($A21,[12]annual!$A$1:$A$65536,0)),"")</f>
        <v>40.313000000000002</v>
      </c>
      <c r="CC21" t="str">
        <f>IFERROR(INDEX([13]annual!$B:$B,MATCH($A21,[13]annual!$A:$A,0)),"")</f>
        <v/>
      </c>
      <c r="CD21" t="str">
        <f>IFERROR(INDEX([13]annual!$C:$C,MATCH($A21,[13]annual!$A:$A,0)),"")</f>
        <v/>
      </c>
    </row>
    <row r="22" spans="1:82" x14ac:dyDescent="0.2">
      <c r="A22">
        <v>2000</v>
      </c>
      <c r="B22" s="1">
        <v>36526</v>
      </c>
      <c r="C22">
        <f>IFERROR(INDEX([1]annual!$B$1:$B$65536,MATCH($A22,[1]annual!$A$1:$A$65536,0)),"")</f>
        <v>2651808.9496637606</v>
      </c>
      <c r="D22">
        <f>IFERROR(INDEX([1]annual!$C$1:$C$65536,MATCH($A22,[1]annual!$A$1:$A$65536,0)),"")</f>
        <v>409049.00000000023</v>
      </c>
      <c r="E22">
        <f>IFERROR(INDEX([1]annual!$D$1:$D$65536,MATCH($A22,[1]annual!$A$1:$A$65536,0)),"")</f>
        <v>579938.18017765821</v>
      </c>
      <c r="F22">
        <f>IFERROR(INDEX([1]annual!$E$1:$E$65536,MATCH($A22,[1]annual!$A$1:$A$65536,0)),"")</f>
        <v>1602676.8675764336</v>
      </c>
      <c r="G22">
        <f>IFERROR(INDEX([1]annual!$F$1:$F$65536,MATCH($A22,[1]annual!$A$1:$A$65536,0)),"")</f>
        <v>1545916.7920298965</v>
      </c>
      <c r="H22">
        <f>IFERROR(INDEX([1]annual!$G$1:$G$65536,MATCH($A22,[1]annual!$A$1:$A$65536,0)),"")</f>
        <v>0</v>
      </c>
      <c r="I22">
        <f>IFERROR(INDEX([1]annual!$H$1:$H$65536,MATCH($A22,[1]annual!$A$1:$A$65536,0)),"")</f>
        <v>3697556.2053879555</v>
      </c>
      <c r="J22">
        <f>IFERROR(INDEX([2]annual!$B$1:$B$65536,MATCH($A22,[2]annual!$A$1:$A$65536,0)),"")</f>
        <v>2651808.9496637606</v>
      </c>
      <c r="K22">
        <f>IFERROR(INDEX([2]annual!$C$1:$C$65536,MATCH($A22,[2]annual!$A$1:$A$65536,0)),"")</f>
        <v>409049.00000000023</v>
      </c>
      <c r="L22">
        <f>IFERROR(INDEX([2]annual!$D$1:$D$65536,MATCH($A22,[2]annual!$A$1:$A$65536,0)),"")</f>
        <v>579938.18017765821</v>
      </c>
      <c r="M22">
        <f>IFERROR(INDEX([2]annual!$E$1:$E$65536,MATCH($A22,[2]annual!$A$1:$A$65536,0)),"")</f>
        <v>1602676.8675764336</v>
      </c>
      <c r="N22">
        <f>IFERROR(INDEX([2]annual!$F$1:$F$65536,MATCH($A22,[2]annual!$A$1:$A$65536,0)),"")</f>
        <v>1545916.7920298965</v>
      </c>
      <c r="O22">
        <f>IFERROR(INDEX([2]annual!$G$1:$G$65536,MATCH($A22,[2]annual!$A$1:$A$65536,0)),"")</f>
        <v>0</v>
      </c>
      <c r="P22">
        <f>IFERROR(INDEX([2]annual!$H$1:$H$65536,MATCH($A22,[2]annual!$A$1:$A$65536,0)),"")</f>
        <v>3697556.2053879555</v>
      </c>
      <c r="Q22">
        <f>IFERROR(INDEX([3]annual!$B$1:$B$65536,MATCH($A22,[3]annual!$A$1:$A$65536,0)),"")</f>
        <v>515479.83105914737</v>
      </c>
      <c r="R22">
        <f>IFERROR(INDEX([3]annual!$C$1:$C$65536,MATCH($A22,[3]annual!$A$1:$A$65536,0)),"")</f>
        <v>1293230.8123216361</v>
      </c>
      <c r="S22">
        <f>IFERROR(INDEX([3]annual!$D$1:$D$65536,MATCH($A22,[3]annual!$A$1:$A$65536,0)),"")</f>
        <v>1888845.5620071718</v>
      </c>
      <c r="T22">
        <f>IFERROR(INDEX([3]annual!$E$1:$E$65536,MATCH($A22,[3]annual!$A$1:$A$65536,0)),"")</f>
        <v>3697556.2053879555</v>
      </c>
      <c r="U22">
        <f>IFERROR(INDEX([4]annual!$B$1:$B$65536,MATCH($A22,[4]annual!$A$1:$A$65536,0)),"")</f>
        <v>1064005.0869465019</v>
      </c>
      <c r="V22">
        <f>IFERROR(INDEX([4]annual!$C$1:$C$65536,MATCH($A22,[4]annual!$A$1:$A$65536,0)),"")</f>
        <v>2233331.908558073</v>
      </c>
      <c r="W22">
        <f>IFERROR(INDEX([4]annual!$D$1:$D$65536,MATCH($A22,[4]annual!$A$1:$A$65536,0)),"")</f>
        <v>3688046.2446433334</v>
      </c>
      <c r="X22">
        <f>IFERROR(INDEX([4]annual!$E$1:$E$65536,MATCH($A22,[4]annual!$A$1:$A$65536,0)),"")</f>
        <v>6985383.2401479082</v>
      </c>
      <c r="Y22" t="str">
        <f>IFERROR(INDEX([5]quarterly!B$1:B$65536,MATCH($A22,[5]annual!$A$1:$A$65536,0)),"")</f>
        <v>-</v>
      </c>
      <c r="Z22" t="str">
        <f>IFERROR(INDEX([5]quarterly!C$1:C$65536,MATCH($A22,[5]annual!$A$1:$A$65536,0)),"")</f>
        <v>-</v>
      </c>
      <c r="AA22" t="str">
        <f>IFERROR(INDEX([5]quarterly!D$1:D$65536,MATCH($A22,[5]annual!$A$1:$A$65536,0)),"")</f>
        <v>-</v>
      </c>
      <c r="AB22">
        <f>IFERROR(INDEX([6]quarterly!B$1:B$65536,MATCH($A22,[6]annual!$A$1:$A$65536,0)),"")</f>
        <v>579</v>
      </c>
      <c r="AC22">
        <f>IFERROR(INDEX([6]quarterly!C$1:C$65536,MATCH($A22,[6]annual!$A$1:$A$65536,0)),"")</f>
        <v>2619</v>
      </c>
      <c r="AD22">
        <f>IFERROR(INDEX([7]annual!B$1:B$65536,MATCH($A22,[7]annual!$A$1:$A$65536,0)),"")</f>
        <v>58.922623622854204</v>
      </c>
      <c r="AE22">
        <f>IFERROR(INDEX([7]annual!C$1:C$65536,MATCH($A22,[7]annual!$A$1:$A$65536,0)),"")</f>
        <v>56.4867762687634</v>
      </c>
      <c r="AF22">
        <f>IFERROR(INDEX([7]annual!D$1:D$65536,MATCH($A22,[7]annual!$A$1:$A$65536,0)),"")</f>
        <v>60.871535871535897</v>
      </c>
      <c r="AG22">
        <f>IFERROR(INDEX([7]annual!E$1:E$65536,MATCH($A22,[7]annual!$A$1:$A$65536,0)),"")</f>
        <v>68.005111649179398</v>
      </c>
      <c r="AH22">
        <f>IFERROR(INDEX([7]annual!F$1:F$65536,MATCH($A22,[7]annual!$A$1:$A$65536,0)),"")</f>
        <v>58.1677265500795</v>
      </c>
      <c r="AI22">
        <f>IFERROR(INDEX([7]annual!G$1:G$65536,MATCH($A22,[7]annual!$A$1:$A$65536,0)),"")</f>
        <v>68.042939719240294</v>
      </c>
      <c r="AJ22">
        <f>IFERROR(INDEX([7]annual!H$1:H$65536,MATCH($A22,[7]annual!$A$1:$A$65536,0)),"")</f>
        <v>56.443232008313799</v>
      </c>
      <c r="AK22">
        <f>IFERROR(INDEX([7]annual!I$1:I$65536,MATCH($A22,[7]annual!$A$1:$A$65536,0)),"")</f>
        <v>46.340493237867904</v>
      </c>
      <c r="AL22">
        <f>IFERROR(INDEX([7]annual!J$1:J$65536,MATCH($A22,[7]annual!$A$1:$A$65536,0)),"")</f>
        <v>119.171171171171</v>
      </c>
      <c r="AM22">
        <f>IFERROR(INDEX([7]annual!K$1:K$65536,MATCH($A22,[7]annual!$A$1:$A$65536,0)),"")</f>
        <v>80.814307458143105</v>
      </c>
      <c r="AN22">
        <f>IFERROR(INDEX([7]annual!L$1:L$65536,MATCH($A22,[7]annual!$A$1:$A$65536,0)),"")</f>
        <v>46.264367816091898</v>
      </c>
      <c r="AO22">
        <f>IFERROR(INDEX([7]annual!M$1:M$65536,MATCH($A22,[7]annual!$A$1:$A$65536,0)),"")</f>
        <v>65.393988627132401</v>
      </c>
      <c r="AP22">
        <f>IFERROR(INDEX([7]annual!N$1:N$65536,MATCH($A22,[7]annual!$A$1:$A$65536,0)),"")</f>
        <v>6.5809292086664204</v>
      </c>
      <c r="AQ22">
        <f>IFERROR(INDEX([7]annual!O$1:O$65536,MATCH($A22,[7]annual!$A$1:$A$65536,0)),"")</f>
        <v>3.0984996738421402</v>
      </c>
      <c r="AR22">
        <f>IFERROR(INDEX([7]annual!P$1:P$65536,MATCH($A22,[7]annual!$A$1:$A$65536,0)),"")</f>
        <v>5.25078369905955</v>
      </c>
      <c r="AS22">
        <f>IFERROR(INDEX([7]annual!Q$1:Q$65536,MATCH($A22,[7]annual!$A$1:$A$65536,0)),"")</f>
        <v>5.2133194588969802</v>
      </c>
      <c r="AT22">
        <f>IFERROR(INDEX([7]annual!R$1:R$65536,MATCH($A22,[7]annual!$A$1:$A$65536,0)),"")</f>
        <v>6.8638189120116797</v>
      </c>
      <c r="AU22">
        <f>IFERROR(INDEX([7]annual!S$1:S$65536,MATCH($A22,[7]annual!$A$1:$A$65536,0)),"")</f>
        <v>4.4911761597802196</v>
      </c>
      <c r="AV22">
        <f>IFERROR(INDEX([7]annual!T$1:T$65536,MATCH($A22,[7]annual!$A$1:$A$65536,0)),"")</f>
        <v>11.639260020555</v>
      </c>
      <c r="AW22">
        <f>IFERROR(INDEX([7]annual!U$1:U$65536,MATCH($A22,[7]annual!$A$1:$A$65536,0)),"")</f>
        <v>24.112215909090899</v>
      </c>
      <c r="AX22">
        <f>IFERROR(INDEX([7]annual!V$1:V$65536,MATCH($A22,[7]annual!$A$1:$A$65536,0)),"")</f>
        <v>13.5158328327469</v>
      </c>
      <c r="AY22">
        <f>IFERROR(INDEX([7]annual!W$1:W$65536,MATCH($A22,[7]annual!$A$1:$A$65536,0)),"")</f>
        <v>3.45869056897897</v>
      </c>
      <c r="AZ22">
        <f>IFERROR(INDEX([7]annual!X$1:X$65536,MATCH($A22,[7]annual!$A$1:$A$65536,0)),"")</f>
        <v>19.579646017699101</v>
      </c>
      <c r="BA22">
        <f>IFERROR(INDEX([7]annual!Y$1:Y$65536,MATCH($A22,[7]annual!$A$1:$A$65536,0)),"")</f>
        <v>6.8702290076336103</v>
      </c>
      <c r="BB22">
        <f>IFERROR(INDEX([8]annual!B$1:B$65536,MATCH($A22,[8]annual!$A$1:$A$65536,0)),"")</f>
        <v>6268</v>
      </c>
      <c r="BC22">
        <f>IFERROR(INDEX([8]annual!C$1:C$65536,MATCH($A22,[8]annual!$A$1:$A$65536,0)),"")</f>
        <v>37347</v>
      </c>
      <c r="BD22">
        <f>IFERROR(INDEX([8]annual!D$1:D$65536,MATCH($A22,[8]annual!$A$1:$A$65536,0)),"")</f>
        <v>48347</v>
      </c>
      <c r="BE22">
        <f>IFERROR(INDEX([8]annual!E$1:E$65536,MATCH($A22,[8]annual!$A$1:$A$65536,0)),"")</f>
        <v>49969</v>
      </c>
      <c r="BF22">
        <f>IFERROR(INDEX([8]annual!F$1:F$65536,MATCH($A22,[8]annual!$A$1:$A$65536,0)),"")</f>
        <v>91555</v>
      </c>
      <c r="BG22">
        <f>IFERROR(INDEX([8]annual!G$1:G$65536,MATCH($A22,[8]annual!$A$1:$A$65536,0)),"")</f>
        <v>83667</v>
      </c>
      <c r="BH22">
        <f>IFERROR(INDEX([8]annual!H$1:H$65536,MATCH($A22,[8]annual!$A$1:$A$65536,0)),"")</f>
        <v>51357.973232300006</v>
      </c>
      <c r="BI22">
        <f>IFERROR(INDEX([8]annual!I$1:I$65536,MATCH($A22,[8]annual!$A$1:$A$65536,0)),"")</f>
        <v>15063</v>
      </c>
      <c r="BJ22">
        <f>IFERROR(INDEX([8]annual!J$1:J$65536,MATCH($A22,[8]annual!$A$1:$A$65536,0)),"")</f>
        <v>16.783141885559751</v>
      </c>
      <c r="BK22">
        <f>IFERROR(INDEX([8]annual!K$1:K$65536,MATCH($A22,[8]annual!$A$1:$A$65536,0)),"")</f>
        <v>12.964610006825655</v>
      </c>
      <c r="BL22">
        <f>IFERROR(INDEX([8]annual!L$1:L$65536,MATCH($A22,[8]annual!$A$1:$A$65536,0)),"")</f>
        <v>12.543777141827933</v>
      </c>
      <c r="BM22">
        <f>IFERROR(INDEX([8]annual!M$1:M$65536,MATCH($A22,[8]annual!$A$1:$A$65536,0)),"")</f>
        <v>6.8461580470755292</v>
      </c>
      <c r="BN22">
        <f>IFERROR(INDEX([8]annual!N$1:N$65536,MATCH($A22,[8]annual!$A$1:$A$65536,0)),"")</f>
        <v>7.4916036191090871</v>
      </c>
      <c r="BO22">
        <f>IFERROR(INDEX([8]annual!O$1:O$65536,MATCH($A22,[8]annual!$A$1:$A$65536,0)),"")</f>
        <v>56.095214059636291</v>
      </c>
      <c r="BP22">
        <f>IFERROR(INDEX([8]annual!P$1:P$65536,MATCH($A22,[8]annual!$A$1:$A$65536,0)),"")</f>
        <v>61.383787194831896</v>
      </c>
      <c r="BQ22">
        <f>IFERROR(INDEX([8]annual!Q$1:Q$65536,MATCH($A22,[8]annual!$A$1:$A$65536,0)),"")</f>
        <v>40.981510033824563</v>
      </c>
      <c r="BR22">
        <f>IFERROR(INDEX([8]annual!R$1:R$65536,MATCH($A22,[8]annual!$A$1:$A$65536,0)),"")</f>
        <v>20.402309154146796</v>
      </c>
      <c r="BS22">
        <f>IFERROR(INDEX([8]annual!S$1:S$65536,MATCH($A22,[8]annual!$A$1:$A$65536,0)),"")</f>
        <v>240.31589023612</v>
      </c>
      <c r="BT22" t="str">
        <f>IFERROR(INDEX([10]annual!B$1:B$65536,MATCH($A22,[10]annual!$A$1:$A$65536,0)),"")</f>
        <v/>
      </c>
      <c r="BU22" t="str">
        <f>IFERROR(INDEX([10]annual!C$1:C$65536,MATCH($A22,[10]annual!$A$1:$A$65536,0)),"")</f>
        <v/>
      </c>
      <c r="BV22" t="str">
        <f>IFERROR(INDEX([10]annual!D$1:D$65536,MATCH($A22,[10]annual!$A$1:$A$65536,0)),"")</f>
        <v/>
      </c>
      <c r="BW22" t="str">
        <f>IFERROR(INDEX([10]annual!E$1:E$65536,MATCH($A22,[10]annual!$A$1:$A$65536,0)),"")</f>
        <v/>
      </c>
      <c r="BX22" t="str">
        <f>IFERROR(INDEX([10]annual!F$1:F$65536,MATCH($A22,[10]annual!$A$1:$A$65536,0)),"")</f>
        <v/>
      </c>
      <c r="BY22" t="str">
        <f>IFERROR(INDEX([10]annual!G$1:G$65536,MATCH($A22,[10]annual!$A$1:$A$65536,0)),"")</f>
        <v/>
      </c>
      <c r="BZ22">
        <f>IFERROR(INDEX([11]monthly!$B$1:$B$65536,MATCH($A22,[11]annual!$A$1:$A$65536,0)),"")</f>
        <v>95184</v>
      </c>
      <c r="CA22">
        <f>IFERROR(INDEX([12]annual!B$1:B$65536,MATCH($A22,[12]annual!$A$1:$A$65536,0)),"")</f>
        <v>44.1938344283937</v>
      </c>
      <c r="CB22">
        <f>IFERROR(INDEX([12]annual!C$1:C$65536,MATCH($A22,[12]annual!$A$1:$A$65536,0)),"")</f>
        <v>49.997999999999998</v>
      </c>
      <c r="CC22" t="str">
        <f>IFERROR(INDEX([13]annual!$B:$B,MATCH($A22,[13]annual!$A:$A,0)),"")</f>
        <v/>
      </c>
      <c r="CD22" t="str">
        <f>IFERROR(INDEX([13]annual!$C:$C,MATCH($A22,[13]annual!$A:$A,0)),"")</f>
        <v/>
      </c>
    </row>
    <row r="23" spans="1:82" x14ac:dyDescent="0.2">
      <c r="A23">
        <v>2001</v>
      </c>
      <c r="B23" s="1">
        <v>36892</v>
      </c>
      <c r="C23">
        <f>IFERROR(INDEX([1]annual!$B$1:$B$65536,MATCH($A23,[1]annual!$A$1:$A$65536,0)),"")</f>
        <v>2933885.9685823196</v>
      </c>
      <c r="D23">
        <f>IFERROR(INDEX([1]annual!$C$1:$C$65536,MATCH($A23,[1]annual!$A$1:$A$65536,0)),"")</f>
        <v>432290.72140551399</v>
      </c>
      <c r="E23">
        <f>IFERROR(INDEX([1]annual!$D$1:$D$65536,MATCH($A23,[1]annual!$A$1:$A$65536,0)),"")</f>
        <v>762429.45719055575</v>
      </c>
      <c r="F23">
        <f>IFERROR(INDEX([1]annual!$E$1:$E$65536,MATCH($A23,[1]annual!$A$1:$A$65536,0)),"")</f>
        <v>1656261.5664936157</v>
      </c>
      <c r="G23">
        <f>IFERROR(INDEX([1]annual!$F$1:$F$65536,MATCH($A23,[1]annual!$A$1:$A$65536,0)),"")</f>
        <v>1760468.7734881092</v>
      </c>
      <c r="H23">
        <f>IFERROR(INDEX([1]annual!$G$1:$G$65536,MATCH($A23,[1]annual!$A$1:$A$65536,0)),"")</f>
        <v>0</v>
      </c>
      <c r="I23">
        <f>IFERROR(INDEX([1]annual!$H$1:$H$65536,MATCH($A23,[1]annual!$A$1:$A$65536,0)),"")</f>
        <v>4024398.9401838975</v>
      </c>
      <c r="J23">
        <f>IFERROR(INDEX([2]annual!$B$1:$B$65536,MATCH($A23,[2]annual!$A$1:$A$65536,0)),"")</f>
        <v>2933885.9685823196</v>
      </c>
      <c r="K23">
        <f>IFERROR(INDEX([2]annual!$C$1:$C$65536,MATCH($A23,[2]annual!$A$1:$A$65536,0)),"")</f>
        <v>432290.72140551399</v>
      </c>
      <c r="L23">
        <f>IFERROR(INDEX([2]annual!$D$1:$D$65536,MATCH($A23,[2]annual!$A$1:$A$65536,0)),"")</f>
        <v>762429.45719055575</v>
      </c>
      <c r="M23">
        <f>IFERROR(INDEX([2]annual!$E$1:$E$65536,MATCH($A23,[2]annual!$A$1:$A$65536,0)),"")</f>
        <v>1656261.5664936157</v>
      </c>
      <c r="N23">
        <f>IFERROR(INDEX([2]annual!$F$1:$F$65536,MATCH($A23,[2]annual!$A$1:$A$65536,0)),"")</f>
        <v>1760468.7734881092</v>
      </c>
      <c r="O23">
        <f>IFERROR(INDEX([2]annual!$G$1:$G$65536,MATCH($A23,[2]annual!$A$1:$A$65536,0)),"")</f>
        <v>0</v>
      </c>
      <c r="P23">
        <f>IFERROR(INDEX([2]annual!$H$1:$H$65536,MATCH($A23,[2]annual!$A$1:$A$65536,0)),"")</f>
        <v>4024398.9401838975</v>
      </c>
      <c r="Q23">
        <f>IFERROR(INDEX([3]annual!$B$1:$B$65536,MATCH($A23,[3]annual!$A$1:$A$65536,0)),"")</f>
        <v>535358.11662950239</v>
      </c>
      <c r="R23">
        <f>IFERROR(INDEX([3]annual!$C$1:$C$65536,MATCH($A23,[3]annual!$A$1:$A$65536,0)),"")</f>
        <v>1404419.2585960752</v>
      </c>
      <c r="S23">
        <f>IFERROR(INDEX([3]annual!$D$1:$D$65536,MATCH($A23,[3]annual!$A$1:$A$65536,0)),"")</f>
        <v>2084621.56495832</v>
      </c>
      <c r="T23">
        <f>IFERROR(INDEX([3]annual!$E$1:$E$65536,MATCH($A23,[3]annual!$A$1:$A$65536,0)),"")</f>
        <v>4024398.9401838975</v>
      </c>
      <c r="U23">
        <f>IFERROR(INDEX([4]annual!$B$1:$B$65536,MATCH($A23,[4]annual!$A$1:$A$65536,0)),"")</f>
        <v>1105117.4866392382</v>
      </c>
      <c r="V23">
        <f>IFERROR(INDEX([4]annual!$C$1:$C$65536,MATCH($A23,[4]annual!$A$1:$A$65536,0)),"")</f>
        <v>2263212.7783727339</v>
      </c>
      <c r="W23">
        <f>IFERROR(INDEX([4]annual!$D$1:$D$65536,MATCH($A23,[4]annual!$A$1:$A$65536,0)),"")</f>
        <v>3830053.4704007208</v>
      </c>
      <c r="X23">
        <f>IFERROR(INDEX([4]annual!$E$1:$E$65536,MATCH($A23,[4]annual!$A$1:$A$65536,0)),"")</f>
        <v>7198383.7354126927</v>
      </c>
      <c r="Y23">
        <f>IFERROR(INDEX([5]quarterly!B$1:B$65536,MATCH($A23,[5]annual!$A$1:$A$65536,0)),"")</f>
        <v>61.2</v>
      </c>
      <c r="Z23">
        <f>IFERROR(INDEX([5]quarterly!C$1:C$65536,MATCH($A23,[5]annual!$A$1:$A$65536,0)),"")</f>
        <v>92.2</v>
      </c>
      <c r="AA23">
        <f>IFERROR(INDEX([5]quarterly!D$1:D$65536,MATCH($A23,[5]annual!$A$1:$A$65536,0)),"")</f>
        <v>7.8</v>
      </c>
      <c r="AB23">
        <f>IFERROR(INDEX([6]quarterly!B$1:B$65536,MATCH($A23,[6]annual!$A$1:$A$65536,0)),"")</f>
        <v>1150</v>
      </c>
      <c r="AC23">
        <f>IFERROR(INDEX([6]quarterly!C$1:C$65536,MATCH($A23,[6]annual!$A$1:$A$65536,0)),"")</f>
        <v>3769</v>
      </c>
      <c r="AD23">
        <f>IFERROR(INDEX([7]annual!B$1:B$65536,MATCH($A23,[7]annual!$A$1:$A$65536,0)),"")</f>
        <v>62.106072252113798</v>
      </c>
      <c r="AE23">
        <f>IFERROR(INDEX([7]annual!C$1:C$65536,MATCH($A23,[7]annual!$A$1:$A$65536,0)),"")</f>
        <v>58.523945675482501</v>
      </c>
      <c r="AF23">
        <f>IFERROR(INDEX([7]annual!D$1:D$65536,MATCH($A23,[7]annual!$A$1:$A$65536,0)),"")</f>
        <v>64.147889147889202</v>
      </c>
      <c r="AG23">
        <f>IFERROR(INDEX([7]annual!E$1:E$65536,MATCH($A23,[7]annual!$A$1:$A$65536,0)),"")</f>
        <v>70.184288404627395</v>
      </c>
      <c r="AH23">
        <f>IFERROR(INDEX([7]annual!F$1:F$65536,MATCH($A23,[7]annual!$A$1:$A$65536,0)),"")</f>
        <v>62.427133015368298</v>
      </c>
      <c r="AI23">
        <f>IFERROR(INDEX([7]annual!G$1:G$65536,MATCH($A23,[7]annual!$A$1:$A$65536,0)),"")</f>
        <v>71.462978254885797</v>
      </c>
      <c r="AJ23">
        <f>IFERROR(INDEX([7]annual!H$1:H$65536,MATCH($A23,[7]annual!$A$1:$A$65536,0)),"")</f>
        <v>60.879449207586397</v>
      </c>
      <c r="AK23">
        <f>IFERROR(INDEX([7]annual!I$1:I$65536,MATCH($A23,[7]annual!$A$1:$A$65536,0)),"")</f>
        <v>52.426412092283201</v>
      </c>
      <c r="AL23">
        <f>IFERROR(INDEX([7]annual!J$1:J$65536,MATCH($A23,[7]annual!$A$1:$A$65536,0)),"")</f>
        <v>121.126126126126</v>
      </c>
      <c r="AM23">
        <f>IFERROR(INDEX([7]annual!K$1:K$65536,MATCH($A23,[7]annual!$A$1:$A$65536,0)),"")</f>
        <v>83.645357686453593</v>
      </c>
      <c r="AN23">
        <f>IFERROR(INDEX([7]annual!L$1:L$65536,MATCH($A23,[7]annual!$A$1:$A$65536,0)),"")</f>
        <v>51.137197358767402</v>
      </c>
      <c r="AO23">
        <f>IFERROR(INDEX([7]annual!M$1:M$65536,MATCH($A23,[7]annual!$A$1:$A$65536,0)),"")</f>
        <v>68.352288112645496</v>
      </c>
      <c r="AP23">
        <f>IFERROR(INDEX([7]annual!N$1:N$65536,MATCH($A23,[7]annual!$A$1:$A$65536,0)),"")</f>
        <v>5.4027611696923499</v>
      </c>
      <c r="AQ23">
        <f>IFERROR(INDEX([7]annual!O$1:O$65536,MATCH($A23,[7]annual!$A$1:$A$65536,0)),"")</f>
        <v>3.6064536539069998</v>
      </c>
      <c r="AR23">
        <f>IFERROR(INDEX([7]annual!P$1:P$65536,MATCH($A23,[7]annual!$A$1:$A$65536,0)),"")</f>
        <v>5.3824061270077799</v>
      </c>
      <c r="AS23">
        <f>IFERROR(INDEX([7]annual!Q$1:Q$65536,MATCH($A23,[7]annual!$A$1:$A$65536,0)),"")</f>
        <v>3.2044308179210899</v>
      </c>
      <c r="AT23">
        <f>IFERROR(INDEX([7]annual!R$1:R$65536,MATCH($A23,[7]annual!$A$1:$A$65536,0)),"")</f>
        <v>7.3226284022320796</v>
      </c>
      <c r="AU23">
        <f>IFERROR(INDEX([7]annual!S$1:S$65536,MATCH($A23,[7]annual!$A$1:$A$65536,0)),"")</f>
        <v>5.0262944983818301</v>
      </c>
      <c r="AV23">
        <f>IFERROR(INDEX([7]annual!T$1:T$65536,MATCH($A23,[7]annual!$A$1:$A$65536,0)),"")</f>
        <v>7.8596087456847199</v>
      </c>
      <c r="AW23">
        <f>IFERROR(INDEX([7]annual!U$1:U$65536,MATCH($A23,[7]annual!$A$1:$A$65536,0)),"")</f>
        <v>13.1330472103005</v>
      </c>
      <c r="AX23">
        <f>IFERROR(INDEX([7]annual!V$1:V$65536,MATCH($A23,[7]annual!$A$1:$A$65536,0)),"")</f>
        <v>1.6404596310855899</v>
      </c>
      <c r="AY23">
        <f>IFERROR(INDEX([7]annual!W$1:W$65536,MATCH($A23,[7]annual!$A$1:$A$65536,0)),"")</f>
        <v>3.5031547226669102</v>
      </c>
      <c r="AZ23">
        <f>IFERROR(INDEX([7]annual!X$1:X$65536,MATCH($A23,[7]annual!$A$1:$A$65536,0)),"")</f>
        <v>10.532575657460001</v>
      </c>
      <c r="BA23">
        <f>IFERROR(INDEX([7]annual!Y$1:Y$65536,MATCH($A23,[7]annual!$A$1:$A$65536,0)),"")</f>
        <v>4.52380952380949</v>
      </c>
      <c r="BB23">
        <f>IFERROR(INDEX([8]annual!B$1:B$65536,MATCH($A23,[8]annual!$A$1:$A$65536,0)),"")</f>
        <v>6536</v>
      </c>
      <c r="BC23">
        <f>IFERROR(INDEX([8]annual!C$1:C$65536,MATCH($A23,[8]annual!$A$1:$A$65536,0)),"")</f>
        <v>31313</v>
      </c>
      <c r="BD23">
        <f>IFERROR(INDEX([8]annual!D$1:D$65536,MATCH($A23,[8]annual!$A$1:$A$65536,0)),"")</f>
        <v>41537</v>
      </c>
      <c r="BE23">
        <f>IFERROR(INDEX([8]annual!E$1:E$65536,MATCH($A23,[8]annual!$A$1:$A$65536,0)),"")</f>
        <v>45057</v>
      </c>
      <c r="BF23">
        <f>IFERROR(INDEX([8]annual!F$1:F$65536,MATCH($A23,[8]annual!$A$1:$A$65536,0)),"")</f>
        <v>86478</v>
      </c>
      <c r="BG23">
        <f>IFERROR(INDEX([8]annual!G$1:G$65536,MATCH($A23,[8]annual!$A$1:$A$65536,0)),"")</f>
        <v>78921</v>
      </c>
      <c r="BH23">
        <f>IFERROR(INDEX([8]annual!H$1:H$65536,MATCH($A23,[8]annual!$A$1:$A$65536,0)),"")</f>
        <v>52046.51992965</v>
      </c>
      <c r="BI23">
        <f>IFERROR(INDEX([8]annual!I$1:I$65536,MATCH($A23,[8]annual!$A$1:$A$65536,0)),"")</f>
        <v>15692</v>
      </c>
      <c r="BJ23">
        <f>IFERROR(INDEX([8]annual!J$1:J$65536,MATCH($A23,[8]annual!$A$1:$A$65536,0)),"")</f>
        <v>20.873119790502347</v>
      </c>
      <c r="BK23">
        <f>IFERROR(INDEX([8]annual!K$1:K$65536,MATCH($A23,[8]annual!$A$1:$A$65536,0)),"")</f>
        <v>15.735368466668273</v>
      </c>
      <c r="BL23">
        <f>IFERROR(INDEX([8]annual!L$1:L$65536,MATCH($A23,[8]annual!$A$1:$A$65536,0)),"")</f>
        <v>14.50607008899838</v>
      </c>
      <c r="BM23">
        <f>IFERROR(INDEX([8]annual!M$1:M$65536,MATCH($A23,[8]annual!$A$1:$A$65536,0)),"")</f>
        <v>7.5579916279284909</v>
      </c>
      <c r="BN23">
        <f>IFERROR(INDEX([8]annual!N$1:N$65536,MATCH($A23,[8]annual!$A$1:$A$65536,0)),"")</f>
        <v>8.2816994209399262</v>
      </c>
      <c r="BO23">
        <f>IFERROR(INDEX([8]annual!O$1:O$65536,MATCH($A23,[8]annual!$A$1:$A$65536,0)),"")</f>
        <v>60.184694291785192</v>
      </c>
      <c r="BP23">
        <f>IFERROR(INDEX([8]annual!P$1:P$65536,MATCH($A23,[8]annual!$A$1:$A$65536,0)),"")</f>
        <v>65.947618415440758</v>
      </c>
      <c r="BQ23">
        <f>IFERROR(INDEX([8]annual!Q$1:Q$65536,MATCH($A23,[8]annual!$A$1:$A$65536,0)),"")</f>
        <v>42.500728576677943</v>
      </c>
      <c r="BR23">
        <f>IFERROR(INDEX([8]annual!R$1:R$65536,MATCH($A23,[8]annual!$A$1:$A$65536,0)),"")</f>
        <v>23.446231041167749</v>
      </c>
      <c r="BS23">
        <f>IFERROR(INDEX([8]annual!S$1:S$65536,MATCH($A23,[8]annual!$A$1:$A$65536,0)),"")</f>
        <v>240.08567931456551</v>
      </c>
      <c r="BT23" t="str">
        <f>IFERROR(INDEX([10]annual!B$1:B$65536,MATCH($A23,[10]annual!$A$1:$A$65536,0)),"")</f>
        <v/>
      </c>
      <c r="BU23" t="str">
        <f>IFERROR(INDEX([10]annual!C$1:C$65536,MATCH($A23,[10]annual!$A$1:$A$65536,0)),"")</f>
        <v/>
      </c>
      <c r="BV23" t="str">
        <f>IFERROR(INDEX([10]annual!D$1:D$65536,MATCH($A23,[10]annual!$A$1:$A$65536,0)),"")</f>
        <v/>
      </c>
      <c r="BW23" t="str">
        <f>IFERROR(INDEX([10]annual!E$1:E$65536,MATCH($A23,[10]annual!$A$1:$A$65536,0)),"")</f>
        <v/>
      </c>
      <c r="BX23" t="str">
        <f>IFERROR(INDEX([10]annual!F$1:F$65536,MATCH($A23,[10]annual!$A$1:$A$65536,0)),"")</f>
        <v/>
      </c>
      <c r="BY23" t="str">
        <f>IFERROR(INDEX([10]annual!G$1:G$65536,MATCH($A23,[10]annual!$A$1:$A$65536,0)),"")</f>
        <v/>
      </c>
      <c r="BZ23">
        <f>IFERROR(INDEX([11]monthly!$B$1:$B$65536,MATCH($A23,[11]annual!$A$1:$A$65536,0)),"")</f>
        <v>97375</v>
      </c>
      <c r="CA23">
        <f>IFERROR(INDEX([12]annual!B$1:B$65536,MATCH($A23,[12]annual!$A$1:$A$65536,0)),"")</f>
        <v>50.992705291321698</v>
      </c>
      <c r="CB23">
        <f>IFERROR(INDEX([12]annual!C$1:C$65536,MATCH($A23,[12]annual!$A$1:$A$65536,0)),"")</f>
        <v>51.404000000000003</v>
      </c>
      <c r="CC23" t="str">
        <f>IFERROR(INDEX([13]annual!$B:$B,MATCH($A23,[13]annual!$A:$A,0)),"")</f>
        <v/>
      </c>
      <c r="CD23" t="str">
        <f>IFERROR(INDEX([13]annual!$C:$C,MATCH($A23,[13]annual!$A:$A,0)),"")</f>
        <v/>
      </c>
    </row>
    <row r="24" spans="1:82" x14ac:dyDescent="0.2">
      <c r="A24">
        <v>2002</v>
      </c>
      <c r="B24" s="1">
        <v>37257</v>
      </c>
      <c r="C24">
        <f>IFERROR(INDEX([1]annual!$B$1:$B$65536,MATCH($A24,[1]annual!$A$1:$A$65536,0)),"")</f>
        <v>3180445.0396012999</v>
      </c>
      <c r="D24">
        <f>IFERROR(INDEX([1]annual!$C$1:$C$65536,MATCH($A24,[1]annual!$A$1:$A$65536,0)),"")</f>
        <v>446804.02395778103</v>
      </c>
      <c r="E24">
        <f>IFERROR(INDEX([1]annual!$D$1:$D$65536,MATCH($A24,[1]annual!$A$1:$A$65536,0)),"")</f>
        <v>890086.99003555533</v>
      </c>
      <c r="F24">
        <f>IFERROR(INDEX([1]annual!$E$1:$E$65536,MATCH($A24,[1]annual!$A$1:$A$65536,0)),"")</f>
        <v>1740471.0181960496</v>
      </c>
      <c r="G24">
        <f>IFERROR(INDEX([1]annual!$F$1:$F$65536,MATCH($A24,[1]annual!$A$1:$A$65536,0)),"")</f>
        <v>1907247.2996567565</v>
      </c>
      <c r="H24">
        <f>IFERROR(INDEX([1]annual!$G$1:$G$65536,MATCH($A24,[1]annual!$A$1:$A$65536,0)),"")</f>
        <v>0</v>
      </c>
      <c r="I24">
        <f>IFERROR(INDEX([1]annual!$H$1:$H$65536,MATCH($A24,[1]annual!$A$1:$A$65536,0)),"")</f>
        <v>4350559.7721339278</v>
      </c>
      <c r="J24">
        <f>IFERROR(INDEX([2]annual!$B$1:$B$65536,MATCH($A24,[2]annual!$A$1:$A$65536,0)),"")</f>
        <v>3180445.0396012999</v>
      </c>
      <c r="K24">
        <f>IFERROR(INDEX([2]annual!$C$1:$C$65536,MATCH($A24,[2]annual!$A$1:$A$65536,0)),"")</f>
        <v>446804.02395778103</v>
      </c>
      <c r="L24">
        <f>IFERROR(INDEX([2]annual!$D$1:$D$65536,MATCH($A24,[2]annual!$A$1:$A$65536,0)),"")</f>
        <v>890086.99003555533</v>
      </c>
      <c r="M24">
        <f>IFERROR(INDEX([2]annual!$E$1:$E$65536,MATCH($A24,[2]annual!$A$1:$A$65536,0)),"")</f>
        <v>1740471.0181960496</v>
      </c>
      <c r="N24">
        <f>IFERROR(INDEX([2]annual!$F$1:$F$65536,MATCH($A24,[2]annual!$A$1:$A$65536,0)),"")</f>
        <v>1907247.2996567565</v>
      </c>
      <c r="O24">
        <f>IFERROR(INDEX([2]annual!$G$1:$G$65536,MATCH($A24,[2]annual!$A$1:$A$65536,0)),"")</f>
        <v>0</v>
      </c>
      <c r="P24">
        <f>IFERROR(INDEX([2]annual!$H$1:$H$65536,MATCH($A24,[2]annual!$A$1:$A$65536,0)),"")</f>
        <v>4350559.7721339278</v>
      </c>
      <c r="Q24">
        <f>IFERROR(INDEX([3]annual!$B$1:$B$65536,MATCH($A24,[3]annual!$A$1:$A$65536,0)),"")</f>
        <v>585081.26403037924</v>
      </c>
      <c r="R24">
        <f>IFERROR(INDEX([3]annual!$C$1:$C$65536,MATCH($A24,[3]annual!$A$1:$A$65536,0)),"")</f>
        <v>1513274.1419064312</v>
      </c>
      <c r="S24">
        <f>IFERROR(INDEX([3]annual!$D$1:$D$65536,MATCH($A24,[3]annual!$A$1:$A$65536,0)),"")</f>
        <v>2252204.3661971181</v>
      </c>
      <c r="T24">
        <f>IFERROR(INDEX([3]annual!$E$1:$E$65536,MATCH($A24,[3]annual!$A$1:$A$65536,0)),"")</f>
        <v>4350559.7721339278</v>
      </c>
      <c r="U24">
        <f>IFERROR(INDEX([4]annual!$B$1:$B$65536,MATCH($A24,[4]annual!$A$1:$A$65536,0)),"")</f>
        <v>1144990.5954578116</v>
      </c>
      <c r="V24">
        <f>IFERROR(INDEX([4]annual!$C$1:$C$65536,MATCH($A24,[4]annual!$A$1:$A$65536,0)),"")</f>
        <v>2346382.7963735494</v>
      </c>
      <c r="W24">
        <f>IFERROR(INDEX([4]annual!$D$1:$D$65536,MATCH($A24,[4]annual!$A$1:$A$65536,0)),"")</f>
        <v>3974520.639199873</v>
      </c>
      <c r="X24">
        <f>IFERROR(INDEX([4]annual!$E$1:$E$65536,MATCH($A24,[4]annual!$A$1:$A$65536,0)),"")</f>
        <v>7465894.0310312342</v>
      </c>
      <c r="Y24" t="str">
        <f>IFERROR(INDEX([5]quarterly!B$1:B$65536,MATCH($A24,[5]annual!$A$1:$A$65536,0)),"")</f>
        <v>-</v>
      </c>
      <c r="Z24" t="str">
        <f>IFERROR(INDEX([5]quarterly!C$1:C$65536,MATCH($A24,[5]annual!$A$1:$A$65536,0)),"")</f>
        <v>-</v>
      </c>
      <c r="AA24" t="str">
        <f>IFERROR(INDEX([5]quarterly!D$1:D$65536,MATCH($A24,[5]annual!$A$1:$A$65536,0)),"")</f>
        <v>-</v>
      </c>
      <c r="AB24">
        <f>IFERROR(INDEX([6]quarterly!B$1:B$65536,MATCH($A24,[6]annual!$A$1:$A$65536,0)),"")</f>
        <v>1453.1999999999998</v>
      </c>
      <c r="AC24">
        <f>IFERROR(INDEX([6]quarterly!C$1:C$65536,MATCH($A24,[6]annual!$A$1:$A$65536,0)),"")</f>
        <v>1453.1999999999998</v>
      </c>
      <c r="AD24">
        <f>IFERROR(INDEX([7]annual!B$1:B$65536,MATCH($A24,[7]annual!$A$1:$A$65536,0)),"")</f>
        <v>63.797079169869299</v>
      </c>
      <c r="AE24">
        <f>IFERROR(INDEX([7]annual!C$1:C$65536,MATCH($A24,[7]annual!$A$1:$A$65536,0)),"")</f>
        <v>59.691446271145999</v>
      </c>
      <c r="AF24">
        <f>IFERROR(INDEX([7]annual!D$1:D$65536,MATCH($A24,[7]annual!$A$1:$A$65536,0)),"")</f>
        <v>66.342916342916297</v>
      </c>
      <c r="AG24">
        <f>IFERROR(INDEX([7]annual!E$1:E$65536,MATCH($A24,[7]annual!$A$1:$A$65536,0)),"")</f>
        <v>72.477804681194499</v>
      </c>
      <c r="AH24">
        <f>IFERROR(INDEX([7]annual!F$1:F$65536,MATCH($A24,[7]annual!$A$1:$A$65536,0)),"")</f>
        <v>64.752252252252305</v>
      </c>
      <c r="AI24">
        <f>IFERROR(INDEX([7]annual!G$1:G$65536,MATCH($A24,[7]annual!$A$1:$A$65536,0)),"")</f>
        <v>73.375997797963095</v>
      </c>
      <c r="AJ24">
        <f>IFERROR(INDEX([7]annual!H$1:H$65536,MATCH($A24,[7]annual!$A$1:$A$65536,0)),"")</f>
        <v>64.140036373083902</v>
      </c>
      <c r="AK24">
        <f>IFERROR(INDEX([7]annual!I$1:I$65536,MATCH($A24,[7]annual!$A$1:$A$65536,0)),"")</f>
        <v>53.288252452930301</v>
      </c>
      <c r="AL24">
        <f>IFERROR(INDEX([7]annual!J$1:J$65536,MATCH($A24,[7]annual!$A$1:$A$65536,0)),"")</f>
        <v>119.072072072072</v>
      </c>
      <c r="AM24">
        <f>IFERROR(INDEX([7]annual!K$1:K$65536,MATCH($A24,[7]annual!$A$1:$A$65536,0)),"")</f>
        <v>85.677321156773203</v>
      </c>
      <c r="AN24">
        <f>IFERROR(INDEX([7]annual!L$1:L$65536,MATCH($A24,[7]annual!$A$1:$A$65536,0)),"")</f>
        <v>55.887747615553899</v>
      </c>
      <c r="AO24">
        <f>IFERROR(INDEX([7]annual!M$1:M$65536,MATCH($A24,[7]annual!$A$1:$A$65536,0)),"")</f>
        <v>70.119144327105303</v>
      </c>
      <c r="AP24">
        <f>IFERROR(INDEX([7]annual!N$1:N$65536,MATCH($A24,[7]annual!$A$1:$A$65536,0)),"")</f>
        <v>2.7227722772277101</v>
      </c>
      <c r="AQ24">
        <f>IFERROR(INDEX([7]annual!O$1:O$65536,MATCH($A24,[7]annual!$A$1:$A$65536,0)),"")</f>
        <v>1.9949109414758099</v>
      </c>
      <c r="AR24">
        <f>IFERROR(INDEX([7]annual!P$1:P$65536,MATCH($A24,[7]annual!$A$1:$A$65536,0)),"")</f>
        <v>3.4218229534672302</v>
      </c>
      <c r="AS24">
        <f>IFERROR(INDEX([7]annual!Q$1:Q$65536,MATCH($A24,[7]annual!$A$1:$A$65536,0)),"")</f>
        <v>3.26784858648776</v>
      </c>
      <c r="AT24">
        <f>IFERROR(INDEX([7]annual!R$1:R$65536,MATCH($A24,[7]annual!$A$1:$A$65536,0)),"")</f>
        <v>3.7245331069609802</v>
      </c>
      <c r="AU24">
        <f>IFERROR(INDEX([7]annual!S$1:S$65536,MATCH($A24,[7]annual!$A$1:$A$65536,0)),"")</f>
        <v>2.6769378911892101</v>
      </c>
      <c r="AV24">
        <f>IFERROR(INDEX([7]annual!T$1:T$65536,MATCH($A24,[7]annual!$A$1:$A$65536,0)),"")</f>
        <v>5.3558092393043601</v>
      </c>
      <c r="AW24">
        <f>IFERROR(INDEX([7]annual!U$1:U$65536,MATCH($A24,[7]annual!$A$1:$A$65536,0)),"")</f>
        <v>1.64390490642387</v>
      </c>
      <c r="AX24">
        <f>IFERROR(INDEX([7]annual!V$1:V$65536,MATCH($A24,[7]annual!$A$1:$A$65536,0)),"")</f>
        <v>-1.69579769431016</v>
      </c>
      <c r="AY24">
        <f>IFERROR(INDEX([7]annual!W$1:W$65536,MATCH($A24,[7]annual!$A$1:$A$65536,0)),"")</f>
        <v>2.429260303885</v>
      </c>
      <c r="AZ24">
        <f>IFERROR(INDEX([7]annual!X$1:X$65536,MATCH($A24,[7]annual!$A$1:$A$65536,0)),"")</f>
        <v>9.2898134863701607</v>
      </c>
      <c r="BA24">
        <f>IFERROR(INDEX([7]annual!Y$1:Y$65536,MATCH($A24,[7]annual!$A$1:$A$65536,0)),"")</f>
        <v>2.5849262157076698</v>
      </c>
      <c r="BB24">
        <f>IFERROR(INDEX([8]annual!B$1:B$65536,MATCH($A24,[8]annual!$A$1:$A$65536,0)),"")</f>
        <v>7765</v>
      </c>
      <c r="BC24">
        <f>IFERROR(INDEX([8]annual!C$1:C$65536,MATCH($A24,[8]annual!$A$1:$A$65536,0)),"")</f>
        <v>34403</v>
      </c>
      <c r="BD24">
        <f>IFERROR(INDEX([8]annual!D$1:D$65536,MATCH($A24,[8]annual!$A$1:$A$65536,0)),"")</f>
        <v>45455</v>
      </c>
      <c r="BE24">
        <f>IFERROR(INDEX([8]annual!E$1:E$65536,MATCH($A24,[8]annual!$A$1:$A$65536,0)),"")</f>
        <v>49085</v>
      </c>
      <c r="BF24">
        <f>IFERROR(INDEX([8]annual!F$1:F$65536,MATCH($A24,[8]annual!$A$1:$A$65536,0)),"")</f>
        <v>92345</v>
      </c>
      <c r="BG24">
        <f>IFERROR(INDEX([8]annual!G$1:G$65536,MATCH($A24,[8]annual!$A$1:$A$65536,0)),"")</f>
        <v>84307</v>
      </c>
      <c r="BH24">
        <f>IFERROR(INDEX([8]annual!H$1:H$65536,MATCH($A24,[8]annual!$A$1:$A$65536,0)),"")</f>
        <v>53802.318788000004</v>
      </c>
      <c r="BI24">
        <f>IFERROR(INDEX([8]annual!I$1:I$65536,MATCH($A24,[8]annual!$A$1:$A$65536,0)),"")</f>
        <v>16365</v>
      </c>
      <c r="BJ24">
        <f>IFERROR(INDEX([8]annual!J$1:J$65536,MATCH($A24,[8]annual!$A$1:$A$65536,0)),"")</f>
        <v>22.570706043077639</v>
      </c>
      <c r="BK24">
        <f>IFERROR(INDEX([8]annual!K$1:K$65536,MATCH($A24,[8]annual!$A$1:$A$65536,0)),"")</f>
        <v>17.082829171708283</v>
      </c>
      <c r="BL24">
        <f>IFERROR(INDEX([8]annual!L$1:L$65536,MATCH($A24,[8]annual!$A$1:$A$65536,0)),"")</f>
        <v>15.819496791280432</v>
      </c>
      <c r="BM24">
        <f>IFERROR(INDEX([8]annual!M$1:M$65536,MATCH($A24,[8]annual!$A$1:$A$65536,0)),"")</f>
        <v>8.4086848232172819</v>
      </c>
      <c r="BN24">
        <f>IFERROR(INDEX([8]annual!N$1:N$65536,MATCH($A24,[8]annual!$A$1:$A$65536,0)),"")</f>
        <v>9.2103858517086366</v>
      </c>
      <c r="BO24">
        <f>IFERROR(INDEX([8]annual!O$1:O$65536,MATCH($A24,[8]annual!$A$1:$A$65536,0)),"")</f>
        <v>58.262297675023014</v>
      </c>
      <c r="BP24">
        <f>IFERROR(INDEX([8]annual!P$1:P$65536,MATCH($A24,[8]annual!$A$1:$A$65536,0)),"")</f>
        <v>63.817143046247651</v>
      </c>
      <c r="BQ24">
        <f>IFERROR(INDEX([8]annual!Q$1:Q$65536,MATCH($A24,[8]annual!$A$1:$A$65536,0)),"")</f>
        <v>42.335749107428796</v>
      </c>
      <c r="BR24">
        <f>IFERROR(INDEX([8]annual!R$1:R$65536,MATCH($A24,[8]annual!$A$1:$A$65536,0)),"")</f>
        <v>21.481015811261223</v>
      </c>
      <c r="BS24">
        <f>IFERROR(INDEX([8]annual!S$1:S$65536,MATCH($A24,[8]annual!$A$1:$A$65536,0)),"")</f>
        <v>210.7533805537669</v>
      </c>
      <c r="BT24" t="str">
        <f>IFERROR(INDEX([10]annual!B$1:B$65536,MATCH($A24,[10]annual!$A$1:$A$65536,0)),"")</f>
        <v/>
      </c>
      <c r="BU24" t="str">
        <f>IFERROR(INDEX([10]annual!C$1:C$65536,MATCH($A24,[10]annual!$A$1:$A$65536,0)),"")</f>
        <v/>
      </c>
      <c r="BV24" t="str">
        <f>IFERROR(INDEX([10]annual!D$1:D$65536,MATCH($A24,[10]annual!$A$1:$A$65536,0)),"")</f>
        <v/>
      </c>
      <c r="BW24" t="str">
        <f>IFERROR(INDEX([10]annual!E$1:E$65536,MATCH($A24,[10]annual!$A$1:$A$65536,0)),"")</f>
        <v/>
      </c>
      <c r="BX24" t="str">
        <f>IFERROR(INDEX([10]annual!F$1:F$65536,MATCH($A24,[10]annual!$A$1:$A$65536,0)),"")</f>
        <v/>
      </c>
      <c r="BY24" t="str">
        <f>IFERROR(INDEX([10]annual!G$1:G$65536,MATCH($A24,[10]annual!$A$1:$A$65536,0)),"")</f>
        <v/>
      </c>
      <c r="BZ24">
        <f>IFERROR(INDEX([11]monthly!$B$1:$B$65536,MATCH($A24,[11]annual!$A$1:$A$65536,0)),"")</f>
        <v>102632</v>
      </c>
      <c r="CA24">
        <f>IFERROR(INDEX([12]annual!B$1:B$65536,MATCH($A24,[12]annual!$A$1:$A$65536,0)),"")</f>
        <v>51.603552322316503</v>
      </c>
      <c r="CB24">
        <f>IFERROR(INDEX([12]annual!C$1:C$65536,MATCH($A24,[12]annual!$A$1:$A$65536,0)),"")</f>
        <v>53.095999999999997</v>
      </c>
      <c r="CC24" t="str">
        <f>IFERROR(INDEX([13]annual!$B:$B,MATCH($A24,[13]annual!$A:$A,0)),"")</f>
        <v/>
      </c>
      <c r="CD24" t="str">
        <f>IFERROR(INDEX([13]annual!$C:$C,MATCH($A24,[13]annual!$A:$A,0)),"")</f>
        <v/>
      </c>
    </row>
    <row r="25" spans="1:82" x14ac:dyDescent="0.2">
      <c r="A25">
        <v>2003</v>
      </c>
      <c r="B25" s="1">
        <v>37622</v>
      </c>
      <c r="C25">
        <f>IFERROR(INDEX([1]annual!$B$1:$B$65536,MATCH($A25,[1]annual!$A$1:$A$65536,0)),"")</f>
        <v>3467809.360192229</v>
      </c>
      <c r="D25">
        <f>IFERROR(INDEX([1]annual!$C$1:$C$65536,MATCH($A25,[1]annual!$A$1:$A$65536,0)),"")</f>
        <v>468535.669188675</v>
      </c>
      <c r="E25">
        <f>IFERROR(INDEX([1]annual!$D$1:$D$65536,MATCH($A25,[1]annual!$A$1:$A$65536,0)),"")</f>
        <v>921328.43449207407</v>
      </c>
      <c r="F25">
        <f>IFERROR(INDEX([1]annual!$E$1:$E$65536,MATCH($A25,[1]annual!$A$1:$A$65536,0)),"")</f>
        <v>1995869.9389638093</v>
      </c>
      <c r="G25">
        <f>IFERROR(INDEX([1]annual!$F$1:$F$65536,MATCH($A25,[1]annual!$A$1:$A$65536,0)),"")</f>
        <v>2135734.4623516006</v>
      </c>
      <c r="H25">
        <f>IFERROR(INDEX([1]annual!$G$1:$G$65536,MATCH($A25,[1]annual!$A$1:$A$65536,0)),"")</f>
        <v>0</v>
      </c>
      <c r="I25">
        <f>IFERROR(INDEX([1]annual!$H$1:$H$65536,MATCH($A25,[1]annual!$A$1:$A$65536,0)),"")</f>
        <v>4717808.9404851878</v>
      </c>
      <c r="J25">
        <f>IFERROR(INDEX([2]annual!$B$1:$B$65536,MATCH($A25,[2]annual!$A$1:$A$65536,0)),"")</f>
        <v>3467809.360192229</v>
      </c>
      <c r="K25">
        <f>IFERROR(INDEX([2]annual!$C$1:$C$65536,MATCH($A25,[2]annual!$A$1:$A$65536,0)),"")</f>
        <v>468535.669188675</v>
      </c>
      <c r="L25">
        <f>IFERROR(INDEX([2]annual!$D$1:$D$65536,MATCH($A25,[2]annual!$A$1:$A$65536,0)),"")</f>
        <v>921328.43449207407</v>
      </c>
      <c r="M25">
        <f>IFERROR(INDEX([2]annual!$E$1:$E$65536,MATCH($A25,[2]annual!$A$1:$A$65536,0)),"")</f>
        <v>1995869.9389638093</v>
      </c>
      <c r="N25">
        <f>IFERROR(INDEX([2]annual!$F$1:$F$65536,MATCH($A25,[2]annual!$A$1:$A$65536,0)),"")</f>
        <v>2135734.4623516006</v>
      </c>
      <c r="O25">
        <f>IFERROR(INDEX([2]annual!$G$1:$G$65536,MATCH($A25,[2]annual!$A$1:$A$65536,0)),"")</f>
        <v>0</v>
      </c>
      <c r="P25">
        <f>IFERROR(INDEX([2]annual!$H$1:$H$65536,MATCH($A25,[2]annual!$A$1:$A$65536,0)),"")</f>
        <v>4717808.9404851878</v>
      </c>
      <c r="Q25">
        <f>IFERROR(INDEX([3]annual!$B$1:$B$65536,MATCH($A25,[3]annual!$A$1:$A$65536,0)),"")</f>
        <v>620436.58457756066</v>
      </c>
      <c r="R25">
        <f>IFERROR(INDEX([3]annual!$C$1:$C$65536,MATCH($A25,[3]annual!$A$1:$A$65536,0)),"")</f>
        <v>1629557.8179376805</v>
      </c>
      <c r="S25">
        <f>IFERROR(INDEX([3]annual!$D$1:$D$65536,MATCH($A25,[3]annual!$A$1:$A$65536,0)),"")</f>
        <v>2467814.5379699469</v>
      </c>
      <c r="T25">
        <f>IFERROR(INDEX([3]annual!$E$1:$E$65536,MATCH($A25,[3]annual!$A$1:$A$65536,0)),"")</f>
        <v>4717808.9404851878</v>
      </c>
      <c r="U25">
        <f>IFERROR(INDEX([4]annual!$B$1:$B$65536,MATCH($A25,[4]annual!$A$1:$A$65536,0)),"")</f>
        <v>1197371.0373716741</v>
      </c>
      <c r="V25">
        <f>IFERROR(INDEX([4]annual!$C$1:$C$65536,MATCH($A25,[4]annual!$A$1:$A$65536,0)),"")</f>
        <v>2462870.600499433</v>
      </c>
      <c r="W25">
        <f>IFERROR(INDEX([4]annual!$D$1:$D$65536,MATCH($A25,[4]annual!$A$1:$A$65536,0)),"")</f>
        <v>4185435.7878863006</v>
      </c>
      <c r="X25">
        <f>IFERROR(INDEX([4]annual!$E$1:$E$65536,MATCH($A25,[4]annual!$A$1:$A$65536,0)),"")</f>
        <v>7845677.4257574081</v>
      </c>
      <c r="Y25">
        <f>IFERROR(INDEX([5]quarterly!B$1:B$65536,MATCH($A25,[5]annual!$A$1:$A$65536,0)),"")</f>
        <v>49.6</v>
      </c>
      <c r="Z25">
        <f>IFERROR(INDEX([5]quarterly!C$1:C$65536,MATCH($A25,[5]annual!$A$1:$A$65536,0)),"")</f>
        <v>92.1</v>
      </c>
      <c r="AA25">
        <f>IFERROR(INDEX([5]quarterly!D$1:D$65536,MATCH($A25,[5]annual!$A$1:$A$65536,0)),"")</f>
        <v>7.9</v>
      </c>
      <c r="AB25">
        <f>IFERROR(INDEX([6]quarterly!B$1:B$65536,MATCH($A25,[6]annual!$A$1:$A$65536,0)),"")</f>
        <v>1733.62</v>
      </c>
      <c r="AC25">
        <f>IFERROR(INDEX([6]quarterly!C$1:C$65536,MATCH($A25,[6]annual!$A$1:$A$65536,0)),"")</f>
        <v>3186.8199999999997</v>
      </c>
      <c r="AD25">
        <f>IFERROR(INDEX([7]annual!B$1:B$65536,MATCH($A25,[7]annual!$A$1:$A$65536,0)),"")</f>
        <v>65.244683576735895</v>
      </c>
      <c r="AE25">
        <f>IFERROR(INDEX([7]annual!C$1:C$65536,MATCH($A25,[7]annual!$A$1:$A$65536,0)),"")</f>
        <v>60.287109840362199</v>
      </c>
      <c r="AF25">
        <f>IFERROR(INDEX([7]annual!D$1:D$65536,MATCH($A25,[7]annual!$A$1:$A$65536,0)),"")</f>
        <v>67.385392385392393</v>
      </c>
      <c r="AG25">
        <f>IFERROR(INDEX([7]annual!E$1:E$65536,MATCH($A25,[7]annual!$A$1:$A$65536,0)),"")</f>
        <v>74.394673123486697</v>
      </c>
      <c r="AH25">
        <f>IFERROR(INDEX([7]annual!F$1:F$65536,MATCH($A25,[7]annual!$A$1:$A$65536,0)),"")</f>
        <v>67.216481187069405</v>
      </c>
      <c r="AI25">
        <f>IFERROR(INDEX([7]annual!G$1:G$65536,MATCH($A25,[7]annual!$A$1:$A$65536,0)),"")</f>
        <v>74.979355904211403</v>
      </c>
      <c r="AJ25">
        <f>IFERROR(INDEX([7]annual!H$1:H$65536,MATCH($A25,[7]annual!$A$1:$A$65536,0)),"")</f>
        <v>67.972200571577005</v>
      </c>
      <c r="AK25">
        <f>IFERROR(INDEX([7]annual!I$1:I$65536,MATCH($A25,[7]annual!$A$1:$A$65536,0)),"")</f>
        <v>55.1047467515248</v>
      </c>
      <c r="AL25">
        <f>IFERROR(INDEX([7]annual!J$1:J$65536,MATCH($A25,[7]annual!$A$1:$A$65536,0)),"")</f>
        <v>111.72972972973</v>
      </c>
      <c r="AM25">
        <f>IFERROR(INDEX([7]annual!K$1:K$65536,MATCH($A25,[7]annual!$A$1:$A$65536,0)),"")</f>
        <v>86.324200913241995</v>
      </c>
      <c r="AN25">
        <f>IFERROR(INDEX([7]annual!L$1:L$65536,MATCH($A25,[7]annual!$A$1:$A$65536,0)),"")</f>
        <v>60.143066764490101</v>
      </c>
      <c r="AO25">
        <f>IFERROR(INDEX([7]annual!M$1:M$65536,MATCH($A25,[7]annual!$A$1:$A$65536,0)),"")</f>
        <v>72.2650961278094</v>
      </c>
      <c r="AP25">
        <f>IFERROR(INDEX([7]annual!N$1:N$65536,MATCH($A25,[7]annual!$A$1:$A$65536,0)),"")</f>
        <v>2.26907630522091</v>
      </c>
      <c r="AQ25">
        <f>IFERROR(INDEX([7]annual!O$1:O$65536,MATCH($A25,[7]annual!$A$1:$A$65536,0)),"")</f>
        <v>0.997904400758443</v>
      </c>
      <c r="AR25">
        <f>IFERROR(INDEX([7]annual!P$1:P$65536,MATCH($A25,[7]annual!$A$1:$A$65536,0)),"")</f>
        <v>1.5713449150888299</v>
      </c>
      <c r="AS25">
        <f>IFERROR(INDEX([7]annual!Q$1:Q$65536,MATCH($A25,[7]annual!$A$1:$A$65536,0)),"")</f>
        <v>2.6447661469932902</v>
      </c>
      <c r="AT25">
        <f>IFERROR(INDEX([7]annual!R$1:R$65536,MATCH($A25,[7]annual!$A$1:$A$65536,0)),"")</f>
        <v>3.8056265984654698</v>
      </c>
      <c r="AU25">
        <f>IFERROR(INDEX([7]annual!S$1:S$65536,MATCH($A25,[7]annual!$A$1:$A$65536,0)),"")</f>
        <v>2.18512613710966</v>
      </c>
      <c r="AV25">
        <f>IFERROR(INDEX([7]annual!T$1:T$65536,MATCH($A25,[7]annual!$A$1:$A$65536,0)),"")</f>
        <v>5.9746835443038204</v>
      </c>
      <c r="AW25">
        <f>IFERROR(INDEX([7]annual!U$1:U$65536,MATCH($A25,[7]annual!$A$1:$A$65536,0)),"")</f>
        <v>3.4088081612341199</v>
      </c>
      <c r="AX25">
        <f>IFERROR(INDEX([7]annual!V$1:V$65536,MATCH($A25,[7]annual!$A$1:$A$65536,0)),"")</f>
        <v>-6.1663009760157301</v>
      </c>
      <c r="AY25">
        <f>IFERROR(INDEX([7]annual!W$1:W$65536,MATCH($A25,[7]annual!$A$1:$A$65536,0)),"")</f>
        <v>0.755018653402033</v>
      </c>
      <c r="AZ25">
        <f>IFERROR(INDEX([7]annual!X$1:X$65536,MATCH($A25,[7]annual!$A$1:$A$65536,0)),"")</f>
        <v>7.6140466032162797</v>
      </c>
      <c r="BA25">
        <f>IFERROR(INDEX([7]annual!Y$1:Y$65536,MATCH($A25,[7]annual!$A$1:$A$65536,0)),"")</f>
        <v>3.0604363776790802</v>
      </c>
      <c r="BB25">
        <f>IFERROR(INDEX([8]annual!B$1:B$65536,MATCH($A25,[8]annual!$A$1:$A$65536,0)),"")</f>
        <v>7951</v>
      </c>
      <c r="BC25">
        <f>IFERROR(INDEX([8]annual!C$1:C$65536,MATCH($A25,[8]annual!$A$1:$A$65536,0)),"")</f>
        <v>35339</v>
      </c>
      <c r="BD25">
        <f>IFERROR(INDEX([8]annual!D$1:D$65536,MATCH($A25,[8]annual!$A$1:$A$65536,0)),"")</f>
        <v>47079</v>
      </c>
      <c r="BE25">
        <f>IFERROR(INDEX([8]annual!E$1:E$65536,MATCH($A25,[8]annual!$A$1:$A$65536,0)),"")</f>
        <v>50684</v>
      </c>
      <c r="BF25">
        <f>IFERROR(INDEX([8]annual!F$1:F$65536,MATCH($A25,[8]annual!$A$1:$A$65536,0)),"")</f>
        <v>95230</v>
      </c>
      <c r="BG25">
        <f>IFERROR(INDEX([8]annual!G$1:G$65536,MATCH($A25,[8]annual!$A$1:$A$65536,0)),"")</f>
        <v>87039</v>
      </c>
      <c r="BH25">
        <f>IFERROR(INDEX([8]annual!H$1:H$65536,MATCH($A25,[8]annual!$A$1:$A$65536,0)),"")</f>
        <v>57567.463478500002</v>
      </c>
      <c r="BI25">
        <f>IFERROR(INDEX([8]annual!I$1:I$65536,MATCH($A25,[8]annual!$A$1:$A$65536,0)),"")</f>
        <v>17063</v>
      </c>
      <c r="BJ25">
        <f>IFERROR(INDEX([8]annual!J$1:J$65536,MATCH($A25,[8]annual!$A$1:$A$65536,0)),"")</f>
        <v>22.499221822915196</v>
      </c>
      <c r="BK25">
        <f>IFERROR(INDEX([8]annual!K$1:K$65536,MATCH($A25,[8]annual!$A$1:$A$65536,0)),"")</f>
        <v>16.888633998173283</v>
      </c>
      <c r="BL25">
        <f>IFERROR(INDEX([8]annual!L$1:L$65536,MATCH($A25,[8]annual!$A$1:$A$65536,0)),"")</f>
        <v>15.687396417015231</v>
      </c>
      <c r="BM25">
        <f>IFERROR(INDEX([8]annual!M$1:M$65536,MATCH($A25,[8]annual!$A$1:$A$65536,0)),"")</f>
        <v>8.3492596870734008</v>
      </c>
      <c r="BN25">
        <f>IFERROR(INDEX([8]annual!N$1:N$65536,MATCH($A25,[8]annual!$A$1:$A$65536,0)),"")</f>
        <v>9.1349854662852277</v>
      </c>
      <c r="BO25">
        <f>IFERROR(INDEX([8]annual!O$1:O$65536,MATCH($A25,[8]annual!$A$1:$A$65536,0)),"")</f>
        <v>60.450974985298757</v>
      </c>
      <c r="BP25">
        <f>IFERROR(INDEX([8]annual!P$1:P$65536,MATCH($A25,[8]annual!$A$1:$A$65536,0)),"")</f>
        <v>66.139849353163527</v>
      </c>
      <c r="BQ25">
        <f>IFERROR(INDEX([8]annual!Q$1:Q$65536,MATCH($A25,[8]annual!$A$1:$A$65536,0)),"")</f>
        <v>45.578418869702084</v>
      </c>
      <c r="BR25">
        <f>IFERROR(INDEX([8]annual!R$1:R$65536,MATCH($A25,[8]annual!$A$1:$A$65536,0)),"")</f>
        <v>20.562046898516755</v>
      </c>
      <c r="BS25">
        <f>IFERROR(INDEX([8]annual!S$1:S$65536,MATCH($A25,[8]annual!$A$1:$A$65536,0)),"")</f>
        <v>214.60193686328765</v>
      </c>
      <c r="BT25" t="str">
        <f>IFERROR(INDEX([10]annual!B$1:B$65536,MATCH($A25,[10]annual!$A$1:$A$65536,0)),"")</f>
        <v/>
      </c>
      <c r="BU25" t="str">
        <f>IFERROR(INDEX([10]annual!C$1:C$65536,MATCH($A25,[10]annual!$A$1:$A$65536,0)),"")</f>
        <v/>
      </c>
      <c r="BV25" t="str">
        <f>IFERROR(INDEX([10]annual!D$1:D$65536,MATCH($A25,[10]annual!$A$1:$A$65536,0)),"")</f>
        <v/>
      </c>
      <c r="BW25" t="str">
        <f>IFERROR(INDEX([10]annual!E$1:E$65536,MATCH($A25,[10]annual!$A$1:$A$65536,0)),"")</f>
        <v/>
      </c>
      <c r="BX25" t="str">
        <f>IFERROR(INDEX([10]annual!F$1:F$65536,MATCH($A25,[10]annual!$A$1:$A$65536,0)),"")</f>
        <v/>
      </c>
      <c r="BY25" t="str">
        <f>IFERROR(INDEX([10]annual!G$1:G$65536,MATCH($A25,[10]annual!$A$1:$A$65536,0)),"")</f>
        <v/>
      </c>
      <c r="BZ25">
        <f>IFERROR(INDEX([11]monthly!$B$1:$B$65536,MATCH($A25,[11]annual!$A$1:$A$65536,0)),"")</f>
        <v>114860</v>
      </c>
      <c r="CA25">
        <f>IFERROR(INDEX([12]annual!B$1:B$65536,MATCH($A25,[12]annual!$A$1:$A$65536,0)),"")</f>
        <v>54.203299999999999</v>
      </c>
      <c r="CB25">
        <f>IFERROR(INDEX([12]annual!C$1:C$65536,MATCH($A25,[12]annual!$A$1:$A$65536,0)),"")</f>
        <v>55.569000000000003</v>
      </c>
      <c r="CC25" t="str">
        <f>IFERROR(INDEX([13]annual!$B:$B,MATCH($A25,[13]annual!$A:$A,0)),"")</f>
        <v/>
      </c>
      <c r="CD25" t="str">
        <f>IFERROR(INDEX([13]annual!$C:$C,MATCH($A25,[13]annual!$A:$A,0)),"")</f>
        <v/>
      </c>
    </row>
    <row r="26" spans="1:82" x14ac:dyDescent="0.2">
      <c r="A26">
        <v>2004</v>
      </c>
      <c r="B26" s="1">
        <v>37987</v>
      </c>
      <c r="C26">
        <f>IFERROR(INDEX([1]annual!$B$1:$B$65536,MATCH($A26,[1]annual!$A$1:$A$65536,0)),"")</f>
        <v>3918375.9606491504</v>
      </c>
      <c r="D26">
        <f>IFERROR(INDEX([1]annual!$C$1:$C$65536,MATCH($A26,[1]annual!$A$1:$A$65536,0)),"")</f>
        <v>486654.05383327202</v>
      </c>
      <c r="E26">
        <f>IFERROR(INDEX([1]annual!$D$1:$D$65536,MATCH($A26,[1]annual!$A$1:$A$65536,0)),"")</f>
        <v>1103698.971425317</v>
      </c>
      <c r="F26">
        <f>IFERROR(INDEX([1]annual!$E$1:$E$65536,MATCH($A26,[1]annual!$A$1:$A$65536,0)),"")</f>
        <v>2226820.9347223812</v>
      </c>
      <c r="G26">
        <f>IFERROR(INDEX([1]annual!$F$1:$F$65536,MATCH($A26,[1]annual!$A$1:$A$65536,0)),"")</f>
        <v>2411645.7434300976</v>
      </c>
      <c r="H26">
        <f>IFERROR(INDEX([1]annual!$G$1:$G$65536,MATCH($A26,[1]annual!$A$1:$A$65536,0)),"")</f>
        <v>0</v>
      </c>
      <c r="I26">
        <f>IFERROR(INDEX([1]annual!$H$1:$H$65536,MATCH($A26,[1]annual!$A$1:$A$65536,0)),"")</f>
        <v>5323904.1772000222</v>
      </c>
      <c r="J26">
        <f>IFERROR(INDEX([2]annual!$B$1:$B$65536,MATCH($A26,[2]annual!$A$1:$A$65536,0)),"")</f>
        <v>3918375.9606491504</v>
      </c>
      <c r="K26">
        <f>IFERROR(INDEX([2]annual!$C$1:$C$65536,MATCH($A26,[2]annual!$A$1:$A$65536,0)),"")</f>
        <v>486654.05383327202</v>
      </c>
      <c r="L26">
        <f>IFERROR(INDEX([2]annual!$D$1:$D$65536,MATCH($A26,[2]annual!$A$1:$A$65536,0)),"")</f>
        <v>1103698.971425317</v>
      </c>
      <c r="M26">
        <f>IFERROR(INDEX([2]annual!$E$1:$E$65536,MATCH($A26,[2]annual!$A$1:$A$65536,0)),"")</f>
        <v>2226820.9347223812</v>
      </c>
      <c r="N26">
        <f>IFERROR(INDEX([2]annual!$F$1:$F$65536,MATCH($A26,[2]annual!$A$1:$A$65536,0)),"")</f>
        <v>2411645.7434300976</v>
      </c>
      <c r="O26">
        <f>IFERROR(INDEX([2]annual!$G$1:$G$65536,MATCH($A26,[2]annual!$A$1:$A$65536,0)),"")</f>
        <v>0</v>
      </c>
      <c r="P26">
        <f>IFERROR(INDEX([2]annual!$H$1:$H$65536,MATCH($A26,[2]annual!$A$1:$A$65536,0)),"")</f>
        <v>5323904.1772000222</v>
      </c>
      <c r="Q26">
        <f>IFERROR(INDEX([3]annual!$B$1:$B$65536,MATCH($A26,[3]annual!$A$1:$A$65536,0)),"")</f>
        <v>744516.25225188024</v>
      </c>
      <c r="R26">
        <f>IFERROR(INDEX([3]annual!$C$1:$C$65536,MATCH($A26,[3]annual!$A$1:$A$65536,0)),"")</f>
        <v>1789827.1716504705</v>
      </c>
      <c r="S26">
        <f>IFERROR(INDEX([3]annual!$D$1:$D$65536,MATCH($A26,[3]annual!$A$1:$A$65536,0)),"")</f>
        <v>2789560.7532976717</v>
      </c>
      <c r="T26">
        <f>IFERROR(INDEX([3]annual!$E$1:$E$65536,MATCH($A26,[3]annual!$A$1:$A$65536,0)),"")</f>
        <v>5323904.1772000222</v>
      </c>
      <c r="U26">
        <f>IFERROR(INDEX([4]annual!$B$1:$B$65536,MATCH($A26,[4]annual!$A$1:$A$65536,0)),"")</f>
        <v>1257109.2132941873</v>
      </c>
      <c r="V26">
        <f>IFERROR(INDEX([4]annual!$C$1:$C$65536,MATCH($A26,[4]annual!$A$1:$A$65536,0)),"")</f>
        <v>2571406.3345832815</v>
      </c>
      <c r="W26">
        <f>IFERROR(INDEX([4]annual!$D$1:$D$65536,MATCH($A26,[4]annual!$A$1:$A$65536,0)),"")</f>
        <v>4532562.3563551698</v>
      </c>
      <c r="X26">
        <f>IFERROR(INDEX([4]annual!$E$1:$E$65536,MATCH($A26,[4]annual!$A$1:$A$65536,0)),"")</f>
        <v>8361077.9042326389</v>
      </c>
      <c r="Y26" t="str">
        <f>IFERROR(INDEX([5]quarterly!B$1:B$65536,MATCH($A26,[5]annual!$A$1:$A$65536,0)),"")</f>
        <v>-</v>
      </c>
      <c r="Z26" t="str">
        <f>IFERROR(INDEX([5]quarterly!C$1:C$65536,MATCH($A26,[5]annual!$A$1:$A$65536,0)),"")</f>
        <v>-</v>
      </c>
      <c r="AA26" t="str">
        <f>IFERROR(INDEX([5]quarterly!D$1:D$65536,MATCH($A26,[5]annual!$A$1:$A$65536,0)),"")</f>
        <v>-</v>
      </c>
      <c r="AB26">
        <f>IFERROR(INDEX([6]quarterly!B$1:B$65536,MATCH($A26,[6]annual!$A$1:$A$65536,0)),"")</f>
        <v>3503.1400000000003</v>
      </c>
      <c r="AC26">
        <f>IFERROR(INDEX([6]quarterly!C$1:C$65536,MATCH($A26,[6]annual!$A$1:$A$65536,0)),"")</f>
        <v>6689.96</v>
      </c>
      <c r="AD26">
        <f>IFERROR(INDEX([7]annual!B$1:B$65536,MATCH($A26,[7]annual!$A$1:$A$65536,0)),"")</f>
        <v>68.3704842428901</v>
      </c>
      <c r="AE26">
        <f>IFERROR(INDEX([7]annual!C$1:C$65536,MATCH($A26,[7]annual!$A$1:$A$65536,0)),"")</f>
        <v>63.932570883964701</v>
      </c>
      <c r="AF26">
        <f>IFERROR(INDEX([7]annual!D$1:D$65536,MATCH($A26,[7]annual!$A$1:$A$65536,0)),"")</f>
        <v>69.010619010618996</v>
      </c>
      <c r="AG26">
        <f>IFERROR(INDEX([7]annual!E$1:E$65536,MATCH($A26,[7]annual!$A$1:$A$65536,0)),"")</f>
        <v>75.961797148237807</v>
      </c>
      <c r="AH26">
        <f>IFERROR(INDEX([7]annual!F$1:F$65536,MATCH($A26,[7]annual!$A$1:$A$65536,0)),"")</f>
        <v>69.780074191838906</v>
      </c>
      <c r="AI26">
        <f>IFERROR(INDEX([7]annual!G$1:G$65536,MATCH($A26,[7]annual!$A$1:$A$65536,0)),"")</f>
        <v>76.947426369391707</v>
      </c>
      <c r="AJ26">
        <f>IFERROR(INDEX([7]annual!H$1:H$65536,MATCH($A26,[7]annual!$A$1:$A$65536,0)),"")</f>
        <v>70.453364510262404</v>
      </c>
      <c r="AK26">
        <f>IFERROR(INDEX([7]annual!I$1:I$65536,MATCH($A26,[7]annual!$A$1:$A$65536,0)),"")</f>
        <v>61.528772208963098</v>
      </c>
      <c r="AL26">
        <f>IFERROR(INDEX([7]annual!J$1:J$65536,MATCH($A26,[7]annual!$A$1:$A$65536,0)),"")</f>
        <v>108.85585585585601</v>
      </c>
      <c r="AM26">
        <f>IFERROR(INDEX([7]annual!K$1:K$65536,MATCH($A26,[7]annual!$A$1:$A$65536,0)),"")</f>
        <v>87.397260273972606</v>
      </c>
      <c r="AN26">
        <f>IFERROR(INDEX([7]annual!L$1:L$65536,MATCH($A26,[7]annual!$A$1:$A$65536,0)),"")</f>
        <v>65.425531914893597</v>
      </c>
      <c r="AO26">
        <f>IFERROR(INDEX([7]annual!M$1:M$65536,MATCH($A26,[7]annual!$A$1:$A$65536,0)),"")</f>
        <v>73.984565393988603</v>
      </c>
      <c r="AP26">
        <f>IFERROR(INDEX([7]annual!N$1:N$65536,MATCH($A26,[7]annual!$A$1:$A$65536,0)),"")</f>
        <v>4.7908894561161999</v>
      </c>
      <c r="AQ26">
        <f>IFERROR(INDEX([7]annual!O$1:O$65536,MATCH($A26,[7]annual!$A$1:$A$65536,0)),"")</f>
        <v>6.0468333168659001</v>
      </c>
      <c r="AR26">
        <f>IFERROR(INDEX([7]annual!P$1:P$65536,MATCH($A26,[7]annual!$A$1:$A$65536,0)),"")</f>
        <v>2.4118381858364302</v>
      </c>
      <c r="AS26">
        <f>IFERROR(INDEX([7]annual!Q$1:Q$65536,MATCH($A26,[7]annual!$A$1:$A$65536,0)),"")</f>
        <v>2.1065003164271201</v>
      </c>
      <c r="AT26">
        <f>IFERROR(INDEX([7]annual!R$1:R$65536,MATCH($A26,[7]annual!$A$1:$A$65536,0)),"")</f>
        <v>3.8139351532472898</v>
      </c>
      <c r="AU26">
        <f>IFERROR(INDEX([7]annual!S$1:S$65536,MATCH($A26,[7]annual!$A$1:$A$65536,0)),"")</f>
        <v>2.6248164464023498</v>
      </c>
      <c r="AV26">
        <f>IFERROR(INDEX([7]annual!T$1:T$65536,MATCH($A26,[7]annual!$A$1:$A$65536,0)),"")</f>
        <v>3.6502627806975299</v>
      </c>
      <c r="AW26">
        <f>IFERROR(INDEX([7]annual!U$1:U$65536,MATCH($A26,[7]annual!$A$1:$A$65536,0)),"")</f>
        <v>11.6578440808469</v>
      </c>
      <c r="AX26">
        <f>IFERROR(INDEX([7]annual!V$1:V$65536,MATCH($A26,[7]annual!$A$1:$A$65536,0)),"")</f>
        <v>-2.57216577971296</v>
      </c>
      <c r="AY26">
        <f>IFERROR(INDEX([7]annual!W$1:W$65536,MATCH($A26,[7]annual!$A$1:$A$65536,0)),"")</f>
        <v>1.24305739222427</v>
      </c>
      <c r="AZ26">
        <f>IFERROR(INDEX([7]annual!X$1:X$65536,MATCH($A26,[7]annual!$A$1:$A$65536,0)),"")</f>
        <v>8.7831655992680204</v>
      </c>
      <c r="BA26">
        <f>IFERROR(INDEX([7]annual!Y$1:Y$65536,MATCH($A26,[7]annual!$A$1:$A$65536,0)),"")</f>
        <v>2.3793911007025801</v>
      </c>
      <c r="BB26">
        <f>IFERROR(INDEX([8]annual!B$1:B$65536,MATCH($A26,[8]annual!$A$1:$A$65536,0)),"")</f>
        <v>7220</v>
      </c>
      <c r="BC26">
        <f>IFERROR(INDEX([8]annual!C$1:C$65536,MATCH($A26,[8]annual!$A$1:$A$65536,0)),"")</f>
        <v>38794</v>
      </c>
      <c r="BD26">
        <f>IFERROR(INDEX([8]annual!D$1:D$65536,MATCH($A26,[8]annual!$A$1:$A$65536,0)),"")</f>
        <v>52261</v>
      </c>
      <c r="BE26">
        <f>IFERROR(INDEX([8]annual!E$1:E$65536,MATCH($A26,[8]annual!$A$1:$A$65536,0)),"")</f>
        <v>55982</v>
      </c>
      <c r="BF26">
        <f>IFERROR(INDEX([8]annual!F$1:F$65536,MATCH($A26,[8]annual!$A$1:$A$65536,0)),"")</f>
        <v>103864</v>
      </c>
      <c r="BG26">
        <f>IFERROR(INDEX([8]annual!G$1:G$65536,MATCH($A26,[8]annual!$A$1:$A$65536,0)),"")</f>
        <v>95002</v>
      </c>
      <c r="BH26">
        <f>IFERROR(INDEX([8]annual!H$1:H$65536,MATCH($A26,[8]annual!$A$1:$A$65536,0)),"")</f>
        <v>55027.088119550004</v>
      </c>
      <c r="BI26">
        <f>IFERROR(INDEX([8]annual!I$1:I$65536,MATCH($A26,[8]annual!$A$1:$A$65536,0)),"")</f>
        <v>16228</v>
      </c>
      <c r="BJ26">
        <f>IFERROR(INDEX([8]annual!J$1:J$65536,MATCH($A26,[8]annual!$A$1:$A$65536,0)),"")</f>
        <v>18.6111254317678</v>
      </c>
      <c r="BK26">
        <f>IFERROR(INDEX([8]annual!K$1:K$65536,MATCH($A26,[8]annual!$A$1:$A$65536,0)),"")</f>
        <v>13.81527333958401</v>
      </c>
      <c r="BL26">
        <f>IFERROR(INDEX([8]annual!L$1:L$65536,MATCH($A26,[8]annual!$A$1:$A$65536,0)),"")</f>
        <v>12.897002607981136</v>
      </c>
      <c r="BM26">
        <f>IFERROR(INDEX([8]annual!M$1:M$65536,MATCH($A26,[8]annual!$A$1:$A$65536,0)),"")</f>
        <v>6.95139798197643</v>
      </c>
      <c r="BN26">
        <f>IFERROR(INDEX([8]annual!N$1:N$65536,MATCH($A26,[8]annual!$A$1:$A$65536,0)),"")</f>
        <v>7.5998400033683504</v>
      </c>
      <c r="BO26">
        <f>IFERROR(INDEX([8]annual!O$1:O$65536,MATCH($A26,[8]annual!$A$1:$A$65536,0)),"")</f>
        <v>52.97994311749018</v>
      </c>
      <c r="BP26">
        <f>IFERROR(INDEX([8]annual!P$1:P$65536,MATCH($A26,[8]annual!$A$1:$A$65536,0)),"")</f>
        <v>57.92203124097388</v>
      </c>
      <c r="BQ26">
        <f>IFERROR(INDEX([8]annual!Q$1:Q$65536,MATCH($A26,[8]annual!$A$1:$A$65536,0)),"")</f>
        <v>40.079156228289932</v>
      </c>
      <c r="BR26">
        <f>IFERROR(INDEX([8]annual!R$1:R$65536,MATCH($A26,[8]annual!$A$1:$A$65536,0)),"")</f>
        <v>17.842782257215635</v>
      </c>
      <c r="BS26">
        <f>IFERROR(INDEX([8]annual!S$1:S$65536,MATCH($A26,[8]annual!$A$1:$A$65536,0)),"")</f>
        <v>224.76454293628808</v>
      </c>
      <c r="BT26" t="str">
        <f>IFERROR(INDEX([10]annual!B$1:B$65536,MATCH($A26,[10]annual!$A$1:$A$65536,0)),"")</f>
        <v/>
      </c>
      <c r="BU26" t="str">
        <f>IFERROR(INDEX([10]annual!C$1:C$65536,MATCH($A26,[10]annual!$A$1:$A$65536,0)),"")</f>
        <v/>
      </c>
      <c r="BV26" t="str">
        <f>IFERROR(INDEX([10]annual!D$1:D$65536,MATCH($A26,[10]annual!$A$1:$A$65536,0)),"")</f>
        <v/>
      </c>
      <c r="BW26" t="str">
        <f>IFERROR(INDEX([10]annual!E$1:E$65536,MATCH($A26,[10]annual!$A$1:$A$65536,0)),"")</f>
        <v/>
      </c>
      <c r="BX26" t="str">
        <f>IFERROR(INDEX([10]annual!F$1:F$65536,MATCH($A26,[10]annual!$A$1:$A$65536,0)),"")</f>
        <v/>
      </c>
      <c r="BY26" t="str">
        <f>IFERROR(INDEX([10]annual!G$1:G$65536,MATCH($A26,[10]annual!$A$1:$A$65536,0)),"")</f>
        <v/>
      </c>
      <c r="BZ26">
        <f>IFERROR(INDEX([11]monthly!$B$1:$B$65536,MATCH($A26,[11]annual!$A$1:$A$65536,0)),"")</f>
        <v>86088</v>
      </c>
      <c r="CA26">
        <f>IFERROR(INDEX([12]annual!B$1:B$65536,MATCH($A26,[12]annual!$A$1:$A$65536,0)),"")</f>
        <v>56.039920000000002</v>
      </c>
      <c r="CB26">
        <f>IFERROR(INDEX([12]annual!C$1:C$65536,MATCH($A26,[12]annual!$A$1:$A$65536,0)),"")</f>
        <v>56.267000000000003</v>
      </c>
      <c r="CC26" t="str">
        <f>IFERROR(INDEX([13]annual!$B:$B,MATCH($A26,[13]annual!$A:$A,0)),"")</f>
        <v/>
      </c>
      <c r="CD26" t="str">
        <f>IFERROR(INDEX([13]annual!$C:$C,MATCH($A26,[13]annual!$A:$A,0)),"")</f>
        <v/>
      </c>
    </row>
    <row r="27" spans="1:82" x14ac:dyDescent="0.2">
      <c r="A27">
        <v>2005</v>
      </c>
      <c r="B27" s="1">
        <v>38353</v>
      </c>
      <c r="C27">
        <f>IFERROR(INDEX([1]annual!$B$1:$B$65536,MATCH($A27,[1]annual!$A$1:$A$65536,0)),"")</f>
        <v>4376059.8827803498</v>
      </c>
      <c r="D27">
        <f>IFERROR(INDEX([1]annual!$C$1:$C$65536,MATCH($A27,[1]annual!$A$1:$A$65536,0)),"")</f>
        <v>524578.05560671003</v>
      </c>
      <c r="E27">
        <f>IFERROR(INDEX([1]annual!$D$1:$D$65536,MATCH($A27,[1]annual!$A$1:$A$65536,0)),"")</f>
        <v>1098633.9978957376</v>
      </c>
      <c r="F27">
        <f>IFERROR(INDEX([1]annual!$E$1:$E$65536,MATCH($A27,[1]annual!$A$1:$A$65536,0)),"")</f>
        <v>2439697.8133145049</v>
      </c>
      <c r="G27">
        <f>IFERROR(INDEX([1]annual!$F$1:$F$65536,MATCH($A27,[1]annual!$A$1:$A$65536,0)),"")</f>
        <v>2521687.4484289587</v>
      </c>
      <c r="H27">
        <f>IFERROR(INDEX([1]annual!$G$1:$G$65536,MATCH($A27,[1]annual!$A$1:$A$65536,0)),"")</f>
        <v>0</v>
      </c>
      <c r="I27">
        <f>IFERROR(INDEX([1]annual!$H$1:$H$65536,MATCH($A27,[1]annual!$A$1:$A$65536,0)),"")</f>
        <v>5917282.301168344</v>
      </c>
      <c r="J27">
        <f>IFERROR(INDEX([2]annual!$B$1:$B$65536,MATCH($A27,[2]annual!$A$1:$A$65536,0)),"")</f>
        <v>4376059.8827803498</v>
      </c>
      <c r="K27">
        <f>IFERROR(INDEX([2]annual!$C$1:$C$65536,MATCH($A27,[2]annual!$A$1:$A$65536,0)),"")</f>
        <v>524578.05560671003</v>
      </c>
      <c r="L27">
        <f>IFERROR(INDEX([2]annual!$D$1:$D$65536,MATCH($A27,[2]annual!$A$1:$A$65536,0)),"")</f>
        <v>1098633.9978957376</v>
      </c>
      <c r="M27">
        <f>IFERROR(INDEX([2]annual!$E$1:$E$65536,MATCH($A27,[2]annual!$A$1:$A$65536,0)),"")</f>
        <v>2439697.8133145049</v>
      </c>
      <c r="N27">
        <f>IFERROR(INDEX([2]annual!$F$1:$F$65536,MATCH($A27,[2]annual!$A$1:$A$65536,0)),"")</f>
        <v>2521687.4484289587</v>
      </c>
      <c r="O27">
        <f>IFERROR(INDEX([2]annual!$G$1:$G$65536,MATCH($A27,[2]annual!$A$1:$A$65536,0)),"")</f>
        <v>0</v>
      </c>
      <c r="P27">
        <f>IFERROR(INDEX([2]annual!$H$1:$H$65536,MATCH($A27,[2]annual!$A$1:$A$65536,0)),"")</f>
        <v>5917282.301168344</v>
      </c>
      <c r="Q27">
        <f>IFERROR(INDEX([3]annual!$B$1:$B$65536,MATCH($A27,[3]annual!$A$1:$A$65536,0)),"")</f>
        <v>799871.41640274995</v>
      </c>
      <c r="R27">
        <f>IFERROR(INDEX([3]annual!$C$1:$C$65536,MATCH($A27,[3]annual!$A$1:$A$65536,0)),"")</f>
        <v>2000850.6834146297</v>
      </c>
      <c r="S27">
        <f>IFERROR(INDEX([3]annual!$D$1:$D$65536,MATCH($A27,[3]annual!$A$1:$A$65536,0)),"")</f>
        <v>3116560.2013509646</v>
      </c>
      <c r="T27">
        <f>IFERROR(INDEX([3]annual!$E$1:$E$65536,MATCH($A27,[3]annual!$A$1:$A$65536,0)),"")</f>
        <v>5917282.301168344</v>
      </c>
      <c r="U27">
        <f>IFERROR(INDEX([4]annual!$B$1:$B$65536,MATCH($A27,[4]annual!$A$1:$A$65536,0)),"")</f>
        <v>1301069.2243305743</v>
      </c>
      <c r="V27">
        <f>IFERROR(INDEX([4]annual!$C$1:$C$65536,MATCH($A27,[4]annual!$A$1:$A$65536,0)),"")</f>
        <v>2701284.7496357504</v>
      </c>
      <c r="W27">
        <f>IFERROR(INDEX([4]annual!$D$1:$D$65536,MATCH($A27,[4]annual!$A$1:$A$65536,0)),"")</f>
        <v>4771970.6335892519</v>
      </c>
      <c r="X27">
        <f>IFERROR(INDEX([4]annual!$E$1:$E$65536,MATCH($A27,[4]annual!$A$1:$A$65536,0)),"")</f>
        <v>8774324.6075555757</v>
      </c>
      <c r="Y27">
        <f>IFERROR(INDEX([5]quarterly!B$1:B$65536,MATCH($A27,[5]annual!$A$1:$A$65536,0)),"")</f>
        <v>52</v>
      </c>
      <c r="Z27">
        <f>IFERROR(INDEX([5]quarterly!C$1:C$65536,MATCH($A27,[5]annual!$A$1:$A$65536,0)),"")</f>
        <v>93.3</v>
      </c>
      <c r="AA27">
        <f>IFERROR(INDEX([5]quarterly!D$1:D$65536,MATCH($A27,[5]annual!$A$1:$A$65536,0)),"")</f>
        <v>6.7</v>
      </c>
      <c r="AB27">
        <f>IFERROR(INDEX([6]quarterly!B$1:B$65536,MATCH($A27,[6]annual!$A$1:$A$65536,0)),"")</f>
        <v>1865.6000000000004</v>
      </c>
      <c r="AC27">
        <f>IFERROR(INDEX([6]quarterly!C$1:C$65536,MATCH($A27,[6]annual!$A$1:$A$65536,0)),"")</f>
        <v>8555.5600000000013</v>
      </c>
      <c r="AD27">
        <f>IFERROR(INDEX([7]annual!B$1:B$65536,MATCH($A27,[7]annual!$A$1:$A$65536,0)),"")</f>
        <v>72.879836023571599</v>
      </c>
      <c r="AE27">
        <f>IFERROR(INDEX([7]annual!C$1:C$65536,MATCH($A27,[7]annual!$A$1:$A$65536,0)),"")</f>
        <v>67.983083154634301</v>
      </c>
      <c r="AF27">
        <f>IFERROR(INDEX([7]annual!D$1:D$65536,MATCH($A27,[7]annual!$A$1:$A$65536,0)),"")</f>
        <v>73.899248899248903</v>
      </c>
      <c r="AG27">
        <f>IFERROR(INDEX([7]annual!E$1:E$65536,MATCH($A27,[7]annual!$A$1:$A$65536,0)),"")</f>
        <v>78.383104654291103</v>
      </c>
      <c r="AH27">
        <f>IFERROR(INDEX([7]annual!F$1:F$65536,MATCH($A27,[7]annual!$A$1:$A$65536,0)),"")</f>
        <v>75.033121356650796</v>
      </c>
      <c r="AI27">
        <f>IFERROR(INDEX([7]annual!G$1:G$65536,MATCH($A27,[7]annual!$A$1:$A$65536,0)),"")</f>
        <v>79.816955684007695</v>
      </c>
      <c r="AJ27">
        <f>IFERROR(INDEX([7]annual!H$1:H$65536,MATCH($A27,[7]annual!$A$1:$A$65536,0)),"")</f>
        <v>73.837360353338497</v>
      </c>
      <c r="AK27">
        <f>IFERROR(INDEX([7]annual!I$1:I$65536,MATCH($A27,[7]annual!$A$1:$A$65536,0)),"")</f>
        <v>71.831079289313195</v>
      </c>
      <c r="AL27">
        <f>IFERROR(INDEX([7]annual!J$1:J$65536,MATCH($A27,[7]annual!$A$1:$A$65536,0)),"")</f>
        <v>107.432432432433</v>
      </c>
      <c r="AM27">
        <f>IFERROR(INDEX([7]annual!K$1:K$65536,MATCH($A27,[7]annual!$A$1:$A$65536,0)),"")</f>
        <v>89.368340943683407</v>
      </c>
      <c r="AN27">
        <f>IFERROR(INDEX([7]annual!L$1:L$65536,MATCH($A27,[7]annual!$A$1:$A$65536,0)),"")</f>
        <v>69.815358278307698</v>
      </c>
      <c r="AO27">
        <f>IFERROR(INDEX([7]annual!M$1:M$65536,MATCH($A27,[7]annual!$A$1:$A$65536,0)),"")</f>
        <v>77.2678039534254</v>
      </c>
      <c r="AP27">
        <f>IFERROR(INDEX([7]annual!N$1:N$65536,MATCH($A27,[7]annual!$A$1:$A$65536,0)),"")</f>
        <v>6.5954656173880597</v>
      </c>
      <c r="AQ27">
        <f>IFERROR(INDEX([7]annual!O$1:O$65536,MATCH($A27,[7]annual!$A$1:$A$65536,0)),"")</f>
        <v>6.3356004844870899</v>
      </c>
      <c r="AR27">
        <f>IFERROR(INDEX([7]annual!P$1:P$65536,MATCH($A27,[7]annual!$A$1:$A$65536,0)),"")</f>
        <v>7.0838806530305796</v>
      </c>
      <c r="AS27">
        <f>IFERROR(INDEX([7]annual!Q$1:Q$65536,MATCH($A27,[7]annual!$A$1:$A$65536,0)),"")</f>
        <v>3.1875332034708501</v>
      </c>
      <c r="AT27">
        <f>IFERROR(INDEX([7]annual!R$1:R$65536,MATCH($A27,[7]annual!$A$1:$A$65536,0)),"")</f>
        <v>7.5280045566736202</v>
      </c>
      <c r="AU27">
        <f>IFERROR(INDEX([7]annual!S$1:S$65536,MATCH($A27,[7]annual!$A$1:$A$65536,0)),"")</f>
        <v>3.7292076551600699</v>
      </c>
      <c r="AV27">
        <f>IFERROR(INDEX([7]annual!T$1:T$65536,MATCH($A27,[7]annual!$A$1:$A$65536,0)),"")</f>
        <v>4.8031713837927903</v>
      </c>
      <c r="AW27">
        <f>IFERROR(INDEX([7]annual!U$1:U$65536,MATCH($A27,[7]annual!$A$1:$A$65536,0)),"")</f>
        <v>16.743885357181401</v>
      </c>
      <c r="AX27">
        <f>IFERROR(INDEX([7]annual!V$1:V$65536,MATCH($A27,[7]annual!$A$1:$A$65536,0)),"")</f>
        <v>-1.3076222792352601</v>
      </c>
      <c r="AY27">
        <f>IFERROR(INDEX([7]annual!W$1:W$65536,MATCH($A27,[7]annual!$A$1:$A$65536,0)),"")</f>
        <v>2.25531173807035</v>
      </c>
      <c r="AZ27">
        <f>IFERROR(INDEX([7]annual!X$1:X$65536,MATCH($A27,[7]annual!$A$1:$A$65536,0)),"")</f>
        <v>6.7096533034296302</v>
      </c>
      <c r="BA27">
        <f>IFERROR(INDEX([7]annual!Y$1:Y$65536,MATCH($A27,[7]annual!$A$1:$A$65536,0)),"")</f>
        <v>4.43773446792936</v>
      </c>
      <c r="BB27">
        <f>IFERROR(INDEX([8]annual!B$1:B$65536,MATCH($A27,[8]annual!$A$1:$A$65536,0)),"")</f>
        <v>7499.0923887827557</v>
      </c>
      <c r="BC27">
        <f>IFERROR(INDEX([8]annual!C$1:C$65536,MATCH($A27,[8]annual!$A$1:$A$65536,0)),"")</f>
        <v>25161.77524111564</v>
      </c>
      <c r="BD27">
        <f>IFERROR(INDEX([8]annual!D$1:D$65536,MATCH($A27,[8]annual!$A$1:$A$65536,0)),"")</f>
        <v>46308.340472191121</v>
      </c>
      <c r="BE27">
        <f>IFERROR(INDEX([8]annual!E$1:E$65536,MATCH($A27,[8]annual!$A$1:$A$65536,0)),"")</f>
        <v>50329.671909006101</v>
      </c>
      <c r="BF27">
        <f>IFERROR(INDEX([8]annual!F$1:F$65536,MATCH($A27,[8]annual!$A$1:$A$65536,0)),"")</f>
        <v>117904</v>
      </c>
      <c r="BG27">
        <f>IFERROR(INDEX([8]annual!G$1:G$65536,MATCH($A27,[8]annual!$A$1:$A$65536,0)),"")</f>
        <v>107420</v>
      </c>
      <c r="BH27">
        <f>IFERROR(INDEX([8]annual!H$1:H$65536,MATCH($A27,[8]annual!$A$1:$A$65536,0)),"")</f>
        <v>61554.932000000001</v>
      </c>
      <c r="BI27">
        <f>IFERROR(INDEX([8]annual!I$1:I$65536,MATCH($A27,[8]annual!$A$1:$A$65536,0)),"")</f>
        <v>18494.35691536</v>
      </c>
      <c r="BJ27">
        <f>IFERROR(INDEX([8]annual!J$1:J$65536,MATCH($A27,[8]annual!$A$1:$A$65536,0)),"")</f>
        <v>29.80351074962649</v>
      </c>
      <c r="BK27">
        <f>IFERROR(INDEX([8]annual!K$1:K$65536,MATCH($A27,[8]annual!$A$1:$A$65536,0)),"")</f>
        <v>16.193826667759943</v>
      </c>
      <c r="BL27">
        <f>IFERROR(INDEX([8]annual!L$1:L$65536,MATCH($A27,[8]annual!$A$1:$A$65536,0)),"")</f>
        <v>14.899942925002163</v>
      </c>
      <c r="BM27">
        <f>IFERROR(INDEX([8]annual!M$1:M$65536,MATCH($A27,[8]annual!$A$1:$A$65536,0)),"")</f>
        <v>6.360337553249046</v>
      </c>
      <c r="BN27">
        <f>IFERROR(INDEX([8]annual!N$1:N$65536,MATCH($A27,[8]annual!$A$1:$A$65536,0)),"")</f>
        <v>6.9810951301273096</v>
      </c>
      <c r="BO27">
        <f>IFERROR(INDEX([8]annual!O$1:O$65536,MATCH($A27,[8]annual!$A$1:$A$65536,0)),"")</f>
        <v>52.20767064730628</v>
      </c>
      <c r="BP27">
        <f>IFERROR(INDEX([8]annual!P$1:P$65536,MATCH($A27,[8]annual!$A$1:$A$65536,0)),"")</f>
        <v>57.303045987711783</v>
      </c>
      <c r="BQ27">
        <f>IFERROR(INDEX([8]annual!Q$1:Q$65536,MATCH($A27,[8]annual!$A$1:$A$65536,0)),"")</f>
        <v>34.135985849934833</v>
      </c>
      <c r="BR27">
        <f>IFERROR(INDEX([8]annual!R$1:R$65536,MATCH($A27,[8]annual!$A$1:$A$65536,0)),"")</f>
        <v>23.16706013777695</v>
      </c>
      <c r="BS27">
        <f>IFERROR(INDEX([8]annual!S$1:S$65536,MATCH($A27,[8]annual!$A$1:$A$65536,0)),"")</f>
        <v>246.62127036898639</v>
      </c>
      <c r="BT27" t="str">
        <f>IFERROR(INDEX([10]annual!B$1:B$65536,MATCH($A27,[10]annual!$A$1:$A$65536,0)),"")</f>
        <v/>
      </c>
      <c r="BU27" t="str">
        <f>IFERROR(INDEX([10]annual!C$1:C$65536,MATCH($A27,[10]annual!$A$1:$A$65536,0)),"")</f>
        <v/>
      </c>
      <c r="BV27" t="str">
        <f>IFERROR(INDEX([10]annual!D$1:D$65536,MATCH($A27,[10]annual!$A$1:$A$65536,0)),"")</f>
        <v/>
      </c>
      <c r="BW27" t="str">
        <f>IFERROR(INDEX([10]annual!E$1:E$65536,MATCH($A27,[10]annual!$A$1:$A$65536,0)),"")</f>
        <v/>
      </c>
      <c r="BX27" t="str">
        <f>IFERROR(INDEX([10]annual!F$1:F$65536,MATCH($A27,[10]annual!$A$1:$A$65536,0)),"")</f>
        <v/>
      </c>
      <c r="BY27" t="str">
        <f>IFERROR(INDEX([10]annual!G$1:G$65536,MATCH($A27,[10]annual!$A$1:$A$65536,0)),"")</f>
        <v/>
      </c>
      <c r="BZ27">
        <f>IFERROR(INDEX([11]monthly!$B$1:$B$65536,MATCH($A27,[11]annual!$A$1:$A$65536,0)),"")</f>
        <v>122273</v>
      </c>
      <c r="CA27">
        <f>IFERROR(INDEX([12]annual!B$1:B$65536,MATCH($A27,[12]annual!$A$1:$A$65536,0)),"")</f>
        <v>55.085487342409003</v>
      </c>
      <c r="CB27">
        <f>IFERROR(INDEX([12]annual!C$1:C$65536,MATCH($A27,[12]annual!$A$1:$A$65536,0)),"")</f>
        <v>53.067</v>
      </c>
      <c r="CC27" t="str">
        <f>IFERROR(INDEX([13]annual!$B:$B,MATCH($A27,[13]annual!$A:$A,0)),"")</f>
        <v/>
      </c>
      <c r="CD27" t="str">
        <f>IFERROR(INDEX([13]annual!$C:$C,MATCH($A27,[13]annual!$A:$A,0)),"")</f>
        <v/>
      </c>
    </row>
    <row r="28" spans="1:82" x14ac:dyDescent="0.2">
      <c r="A28">
        <v>2006</v>
      </c>
      <c r="B28" s="1">
        <v>38718</v>
      </c>
      <c r="C28">
        <f>IFERROR(INDEX([1]annual!$B$1:$B$65536,MATCH($A28,[1]annual!$A$1:$A$65536,0)),"")</f>
        <v>4799974.4539170908</v>
      </c>
      <c r="D28">
        <f>IFERROR(INDEX([1]annual!$C$1:$C$65536,MATCH($A28,[1]annual!$A$1:$A$65536,0)),"")</f>
        <v>593919.49628085399</v>
      </c>
      <c r="E28">
        <f>IFERROR(INDEX([1]annual!$D$1:$D$65536,MATCH($A28,[1]annual!$A$1:$A$65536,0)),"")</f>
        <v>1049071.4259738589</v>
      </c>
      <c r="F28">
        <f>IFERROR(INDEX([1]annual!$E$1:$E$65536,MATCH($A28,[1]annual!$A$1:$A$65536,0)),"")</f>
        <v>2701749.6289301077</v>
      </c>
      <c r="G28">
        <f>IFERROR(INDEX([1]annual!$F$1:$F$65536,MATCH($A28,[1]annual!$A$1:$A$65536,0)),"")</f>
        <v>2594297.8921789494</v>
      </c>
      <c r="H28">
        <f>IFERROR(INDEX([1]annual!$G$1:$G$65536,MATCH($A28,[1]annual!$A$1:$A$65536,0)),"")</f>
        <v>0</v>
      </c>
      <c r="I28">
        <f>IFERROR(INDEX([1]annual!$H$1:$H$65536,MATCH($A28,[1]annual!$A$1:$A$65536,0)),"")</f>
        <v>6550417.11292296</v>
      </c>
      <c r="J28">
        <f>IFERROR(INDEX([2]annual!$B$1:$B$65536,MATCH($A28,[2]annual!$A$1:$A$65536,0)),"")</f>
        <v>4799974.4539170908</v>
      </c>
      <c r="K28">
        <f>IFERROR(INDEX([2]annual!$C$1:$C$65536,MATCH($A28,[2]annual!$A$1:$A$65536,0)),"")</f>
        <v>593919.49628085399</v>
      </c>
      <c r="L28">
        <f>IFERROR(INDEX([2]annual!$D$1:$D$65536,MATCH($A28,[2]annual!$A$1:$A$65536,0)),"")</f>
        <v>1049071.4259738589</v>
      </c>
      <c r="M28">
        <f>IFERROR(INDEX([2]annual!$E$1:$E$65536,MATCH($A28,[2]annual!$A$1:$A$65536,0)),"")</f>
        <v>2701749.6289301077</v>
      </c>
      <c r="N28">
        <f>IFERROR(INDEX([2]annual!$F$1:$F$65536,MATCH($A28,[2]annual!$A$1:$A$65536,0)),"")</f>
        <v>2594297.8921789494</v>
      </c>
      <c r="O28">
        <f>IFERROR(INDEX([2]annual!$G$1:$G$65536,MATCH($A28,[2]annual!$A$1:$A$65536,0)),"")</f>
        <v>0</v>
      </c>
      <c r="P28">
        <f>IFERROR(INDEX([2]annual!$H$1:$H$65536,MATCH($A28,[2]annual!$A$1:$A$65536,0)),"")</f>
        <v>6550417.11292296</v>
      </c>
      <c r="Q28">
        <f>IFERROR(INDEX([3]annual!$B$1:$B$65536,MATCH($A28,[3]annual!$A$1:$A$65536,0)),"")</f>
        <v>875217.54801529867</v>
      </c>
      <c r="R28">
        <f>IFERROR(INDEX([3]annual!$C$1:$C$65536,MATCH($A28,[3]annual!$A$1:$A$65536,0)),"")</f>
        <v>2191938.9158876012</v>
      </c>
      <c r="S28">
        <f>IFERROR(INDEX([3]annual!$D$1:$D$65536,MATCH($A28,[3]annual!$A$1:$A$65536,0)),"")</f>
        <v>3483260.64902006</v>
      </c>
      <c r="T28">
        <f>IFERROR(INDEX([3]annual!$E$1:$E$65536,MATCH($A28,[3]annual!$A$1:$A$65536,0)),"")</f>
        <v>6550417.11292296</v>
      </c>
      <c r="U28">
        <f>IFERROR(INDEX([4]annual!$B$1:$B$65536,MATCH($A28,[4]annual!$A$1:$A$65536,0)),"")</f>
        <v>1360678.1688071573</v>
      </c>
      <c r="V28">
        <f>IFERROR(INDEX([4]annual!$C$1:$C$65536,MATCH($A28,[4]annual!$A$1:$A$65536,0)),"")</f>
        <v>2802098.6329476382</v>
      </c>
      <c r="W28">
        <f>IFERROR(INDEX([4]annual!$D$1:$D$65536,MATCH($A28,[4]annual!$A$1:$A$65536,0)),"")</f>
        <v>5078027.4752690587</v>
      </c>
      <c r="X28">
        <f>IFERROR(INDEX([4]annual!$E$1:$E$65536,MATCH($A28,[4]annual!$A$1:$A$65536,0)),"")</f>
        <v>9240804.2770238537</v>
      </c>
      <c r="Y28" t="str">
        <f>IFERROR(INDEX([5]quarterly!B$1:B$65536,MATCH($A28,[5]annual!$A$1:$A$65536,0)),"")</f>
        <v>-</v>
      </c>
      <c r="Z28" t="str">
        <f>IFERROR(INDEX([5]quarterly!C$1:C$65536,MATCH($A28,[5]annual!$A$1:$A$65536,0)),"")</f>
        <v>-</v>
      </c>
      <c r="AA28" t="str">
        <f>IFERROR(INDEX([5]quarterly!D$1:D$65536,MATCH($A28,[5]annual!$A$1:$A$65536,0)),"")</f>
        <v>-</v>
      </c>
      <c r="AB28">
        <f>IFERROR(INDEX([6]quarterly!B$1:B$65536,MATCH($A28,[6]annual!$A$1:$A$65536,0)),"")</f>
        <v>1712.9580000000003</v>
      </c>
      <c r="AC28">
        <f>IFERROR(INDEX([6]quarterly!C$1:C$65536,MATCH($A28,[6]annual!$A$1:$A$65536,0)),"")</f>
        <v>1712.9580000000003</v>
      </c>
      <c r="AD28">
        <f>IFERROR(INDEX([7]annual!B$1:B$65536,MATCH($A28,[7]annual!$A$1:$A$65536,0)),"")</f>
        <v>76.863950807071504</v>
      </c>
      <c r="AE28">
        <f>IFERROR(INDEX([7]annual!C$1:C$65536,MATCH($A28,[7]annual!$A$1:$A$65536,0)),"")</f>
        <v>71.491541577317093</v>
      </c>
      <c r="AF28">
        <f>IFERROR(INDEX([7]annual!D$1:D$65536,MATCH($A28,[7]annual!$A$1:$A$65536,0)),"")</f>
        <v>77.706552706552699</v>
      </c>
      <c r="AG28">
        <f>IFERROR(INDEX([7]annual!E$1:E$65536,MATCH($A28,[7]annual!$A$1:$A$65536,0)),"")</f>
        <v>80.716976055959094</v>
      </c>
      <c r="AH28">
        <f>IFERROR(INDEX([7]annual!F$1:F$65536,MATCH($A28,[7]annual!$A$1:$A$65536,0)),"")</f>
        <v>79.511128775834706</v>
      </c>
      <c r="AI28">
        <f>IFERROR(INDEX([7]annual!G$1:G$65536,MATCH($A28,[7]annual!$A$1:$A$65536,0)),"")</f>
        <v>82.562620423892099</v>
      </c>
      <c r="AJ28">
        <f>IFERROR(INDEX([7]annual!H$1:H$65536,MATCH($A28,[7]annual!$A$1:$A$65536,0)),"")</f>
        <v>77.942322681215899</v>
      </c>
      <c r="AK28">
        <f>IFERROR(INDEX([7]annual!I$1:I$65536,MATCH($A28,[7]annual!$A$1:$A$65536,0)),"")</f>
        <v>79.5544948289578</v>
      </c>
      <c r="AL28">
        <f>IFERROR(INDEX([7]annual!J$1:J$65536,MATCH($A28,[7]annual!$A$1:$A$65536,0)),"")</f>
        <v>108.108108108108</v>
      </c>
      <c r="AM28">
        <f>IFERROR(INDEX([7]annual!K$1:K$65536,MATCH($A28,[7]annual!$A$1:$A$65536,0)),"")</f>
        <v>91.308980213089797</v>
      </c>
      <c r="AN28">
        <f>IFERROR(INDEX([7]annual!L$1:L$65536,MATCH($A28,[7]annual!$A$1:$A$65536,0)),"")</f>
        <v>73.379799461971103</v>
      </c>
      <c r="AO28">
        <f>IFERROR(INDEX([7]annual!M$1:M$65536,MATCH($A28,[7]annual!$A$1:$A$65536,0)),"")</f>
        <v>81.248307608990004</v>
      </c>
      <c r="AP28">
        <f>IFERROR(INDEX([7]annual!N$1:N$65536,MATCH($A28,[7]annual!$A$1:$A$65536,0)),"")</f>
        <v>5.4666901037089</v>
      </c>
      <c r="AQ28">
        <f>IFERROR(INDEX([7]annual!O$1:O$65536,MATCH($A28,[7]annual!$A$1:$A$65536,0)),"")</f>
        <v>5.1607815648821598</v>
      </c>
      <c r="AR28">
        <f>IFERROR(INDEX([7]annual!P$1:P$65536,MATCH($A28,[7]annual!$A$1:$A$65536,0)),"")</f>
        <v>5.1520196267414304</v>
      </c>
      <c r="AS28">
        <f>IFERROR(INDEX([7]annual!Q$1:Q$65536,MATCH($A28,[7]annual!$A$1:$A$65536,0)),"")</f>
        <v>2.97751844860134</v>
      </c>
      <c r="AT28">
        <f>IFERROR(INDEX([7]annual!R$1:R$65536,MATCH($A28,[7]annual!$A$1:$A$65536,0)),"")</f>
        <v>5.9680409640681802</v>
      </c>
      <c r="AU28">
        <f>IFERROR(INDEX([7]annual!S$1:S$65536,MATCH($A28,[7]annual!$A$1:$A$65536,0)),"")</f>
        <v>3.4399517199758698</v>
      </c>
      <c r="AV28">
        <f>IFERROR(INDEX([7]annual!T$1:T$65536,MATCH($A28,[7]annual!$A$1:$A$65536,0)),"")</f>
        <v>5.5594651653764799</v>
      </c>
      <c r="AW28">
        <f>IFERROR(INDEX([7]annual!U$1:U$65536,MATCH($A28,[7]annual!$A$1:$A$65536,0)),"")</f>
        <v>10.7521919704661</v>
      </c>
      <c r="AX28">
        <f>IFERROR(INDEX([7]annual!V$1:V$65536,MATCH($A28,[7]annual!$A$1:$A$65536,0)),"")</f>
        <v>0.62893081761006897</v>
      </c>
      <c r="AY28">
        <f>IFERROR(INDEX([7]annual!W$1:W$65536,MATCH($A28,[7]annual!$A$1:$A$65536,0)),"")</f>
        <v>2.1715064293621702</v>
      </c>
      <c r="AZ28">
        <f>IFERROR(INDEX([7]annual!X$1:X$65536,MATCH($A28,[7]annual!$A$1:$A$65536,0)),"")</f>
        <v>5.1055258779227</v>
      </c>
      <c r="BA28">
        <f>IFERROR(INDEX([7]annual!Y$1:Y$65536,MATCH($A28,[7]annual!$A$1:$A$65536,0)),"")</f>
        <v>5.1515682495181601</v>
      </c>
      <c r="BB28">
        <f>IFERROR(INDEX([8]annual!B$1:B$65536,MATCH($A28,[8]annual!$A$1:$A$65536,0)),"")</f>
        <v>7530.1916814555507</v>
      </c>
      <c r="BC28">
        <f>IFERROR(INDEX([8]annual!C$1:C$65536,MATCH($A28,[8]annual!$A$1:$A$65536,0)),"")</f>
        <v>30734.44312216379</v>
      </c>
      <c r="BD28">
        <f>IFERROR(INDEX([8]annual!D$1:D$65536,MATCH($A28,[8]annual!$A$1:$A$65536,0)),"")</f>
        <v>57862.975190446479</v>
      </c>
      <c r="BE28">
        <f>IFERROR(INDEX([8]annual!E$1:E$65536,MATCH($A28,[8]annual!$A$1:$A$65536,0)),"")</f>
        <v>61356.678071608971</v>
      </c>
      <c r="BF28">
        <f>IFERROR(INDEX([8]annual!F$1:F$65536,MATCH($A28,[8]annual!$A$1:$A$65536,0)),"")</f>
        <v>139394</v>
      </c>
      <c r="BG28">
        <f>IFERROR(INDEX([8]annual!G$1:G$65536,MATCH($A28,[8]annual!$A$1:$A$65536,0)),"")</f>
        <v>127653</v>
      </c>
      <c r="BH28">
        <f>IFERROR(INDEX([8]annual!H$1:H$65536,MATCH($A28,[8]annual!$A$1:$A$65536,0)),"")</f>
        <v>61372.417999999998</v>
      </c>
      <c r="BI28">
        <f>IFERROR(INDEX([8]annual!I$1:I$65536,MATCH($A28,[8]annual!$A$1:$A$65536,0)),"")</f>
        <v>22966.719385209999</v>
      </c>
      <c r="BJ28">
        <f>IFERROR(INDEX([8]annual!J$1:J$65536,MATCH($A28,[8]annual!$A$1:$A$65536,0)),"")</f>
        <v>24.500823559823147</v>
      </c>
      <c r="BK28">
        <f>IFERROR(INDEX([8]annual!K$1:K$65536,MATCH($A28,[8]annual!$A$1:$A$65536,0)),"")</f>
        <v>13.013834246633813</v>
      </c>
      <c r="BL28">
        <f>IFERROR(INDEX([8]annual!L$1:L$65536,MATCH($A28,[8]annual!$A$1:$A$65536,0)),"")</f>
        <v>12.272815149260712</v>
      </c>
      <c r="BM28">
        <f>IFERROR(INDEX([8]annual!M$1:M$65536,MATCH($A28,[8]annual!$A$1:$A$65536,0)),"")</f>
        <v>5.4020916836130324</v>
      </c>
      <c r="BN28">
        <f>IFERROR(INDEX([8]annual!N$1:N$65536,MATCH($A28,[8]annual!$A$1:$A$65536,0)),"")</f>
        <v>5.8989539466017646</v>
      </c>
      <c r="BO28">
        <f>IFERROR(INDEX([8]annual!O$1:O$65536,MATCH($A28,[8]annual!$A$1:$A$65536,0)),"")</f>
        <v>44.028019857382667</v>
      </c>
      <c r="BP28">
        <f>IFERROR(INDEX([8]annual!P$1:P$65536,MATCH($A28,[8]annual!$A$1:$A$65536,0)),"")</f>
        <v>48.077536759809796</v>
      </c>
      <c r="BQ28">
        <f>IFERROR(INDEX([8]annual!Q$1:Q$65536,MATCH($A28,[8]annual!$A$1:$A$65536,0)),"")</f>
        <v>29.283587538091542</v>
      </c>
      <c r="BR28">
        <f>IFERROR(INDEX([8]annual!R$1:R$65536,MATCH($A28,[8]annual!$A$1:$A$65536,0)),"")</f>
        <v>18.793949221718254</v>
      </c>
      <c r="BS28">
        <f>IFERROR(INDEX([8]annual!S$1:S$65536,MATCH($A28,[8]annual!$A$1:$A$65536,0)),"")</f>
        <v>304.99514961577501</v>
      </c>
      <c r="BT28" t="str">
        <f>IFERROR(INDEX([10]annual!B$1:B$65536,MATCH($A28,[10]annual!$A$1:$A$65536,0)),"")</f>
        <v/>
      </c>
      <c r="BU28" t="str">
        <f>IFERROR(INDEX([10]annual!C$1:C$65536,MATCH($A28,[10]annual!$A$1:$A$65536,0)),"")</f>
        <v/>
      </c>
      <c r="BV28" t="str">
        <f>IFERROR(INDEX([10]annual!D$1:D$65536,MATCH($A28,[10]annual!$A$1:$A$65536,0)),"")</f>
        <v/>
      </c>
      <c r="BW28" t="str">
        <f>IFERROR(INDEX([10]annual!E$1:E$65536,MATCH($A28,[10]annual!$A$1:$A$65536,0)),"")</f>
        <v/>
      </c>
      <c r="BX28" t="str">
        <f>IFERROR(INDEX([10]annual!F$1:F$65536,MATCH($A28,[10]annual!$A$1:$A$65536,0)),"")</f>
        <v/>
      </c>
      <c r="BY28" t="str">
        <f>IFERROR(INDEX([10]annual!G$1:G$65536,MATCH($A28,[10]annual!$A$1:$A$65536,0)),"")</f>
        <v/>
      </c>
      <c r="BZ28">
        <f>IFERROR(INDEX([11]monthly!$B$1:$B$65536,MATCH($A28,[11]annual!$A$1:$A$65536,0)),"")</f>
        <v>112946</v>
      </c>
      <c r="CA28">
        <f>IFERROR(INDEX([12]annual!B$1:B$65536,MATCH($A28,[12]annual!$A$1:$A$65536,0)),"")</f>
        <v>51.314279999999997</v>
      </c>
      <c r="CB28">
        <f>IFERROR(INDEX([12]annual!C$1:C$65536,MATCH($A28,[12]annual!$A$1:$A$65536,0)),"")</f>
        <v>49.131999999999998</v>
      </c>
      <c r="CC28" t="str">
        <f>IFERROR(INDEX([13]annual!$B:$B,MATCH($A28,[13]annual!$A:$A,0)),"")</f>
        <v/>
      </c>
      <c r="CD28" t="str">
        <f>IFERROR(INDEX([13]annual!$C:$C,MATCH($A28,[13]annual!$A:$A,0)),"")</f>
        <v/>
      </c>
    </row>
    <row r="29" spans="1:82" x14ac:dyDescent="0.2">
      <c r="A29">
        <v>2007</v>
      </c>
      <c r="B29" s="1">
        <v>39083</v>
      </c>
      <c r="C29">
        <f>IFERROR(INDEX([1]annual!$B$1:$B$65536,MATCH($A29,[1]annual!$A$1:$A$65536,0)),"")</f>
        <v>5201191.025416309</v>
      </c>
      <c r="D29">
        <f>IFERROR(INDEX([1]annual!$C$1:$C$65536,MATCH($A29,[1]annual!$A$1:$A$65536,0)),"")</f>
        <v>664511.90404249402</v>
      </c>
      <c r="E29">
        <f>IFERROR(INDEX([1]annual!$D$1:$D$65536,MATCH($A29,[1]annual!$A$1:$A$65536,0)),"")</f>
        <v>1160979.5163093384</v>
      </c>
      <c r="F29">
        <f>IFERROR(INDEX([1]annual!$E$1:$E$65536,MATCH($A29,[1]annual!$A$1:$A$65536,0)),"")</f>
        <v>2736354.2246547546</v>
      </c>
      <c r="G29">
        <f>IFERROR(INDEX([1]annual!$F$1:$F$65536,MATCH($A29,[1]annual!$A$1:$A$65536,0)),"")</f>
        <v>2564791.782658454</v>
      </c>
      <c r="H29">
        <f>IFERROR(INDEX([1]annual!$G$1:$G$65536,MATCH($A29,[1]annual!$A$1:$A$65536,0)),"")</f>
        <v>0</v>
      </c>
      <c r="I29">
        <f>IFERROR(INDEX([1]annual!$H$1:$H$65536,MATCH($A29,[1]annual!$A$1:$A$65536,0)),"")</f>
        <v>7198244.8877644427</v>
      </c>
      <c r="J29">
        <f>IFERROR(INDEX([2]annual!$B$1:$B$65536,MATCH($A29,[2]annual!$A$1:$A$65536,0)),"")</f>
        <v>5201191.025416309</v>
      </c>
      <c r="K29">
        <f>IFERROR(INDEX([2]annual!$C$1:$C$65536,MATCH($A29,[2]annual!$A$1:$A$65536,0)),"")</f>
        <v>664511.90404249402</v>
      </c>
      <c r="L29">
        <f>IFERROR(INDEX([2]annual!$D$1:$D$65536,MATCH($A29,[2]annual!$A$1:$A$65536,0)),"")</f>
        <v>1160979.5163093384</v>
      </c>
      <c r="M29">
        <f>IFERROR(INDEX([2]annual!$E$1:$E$65536,MATCH($A29,[2]annual!$A$1:$A$65536,0)),"")</f>
        <v>2736354.2246547546</v>
      </c>
      <c r="N29">
        <f>IFERROR(INDEX([2]annual!$F$1:$F$65536,MATCH($A29,[2]annual!$A$1:$A$65536,0)),"")</f>
        <v>2564791.782658454</v>
      </c>
      <c r="O29">
        <f>IFERROR(INDEX([2]annual!$G$1:$G$65536,MATCH($A29,[2]annual!$A$1:$A$65536,0)),"")</f>
        <v>0</v>
      </c>
      <c r="P29">
        <f>IFERROR(INDEX([2]annual!$H$1:$H$65536,MATCH($A29,[2]annual!$A$1:$A$65536,0)),"")</f>
        <v>7198244.8877644427</v>
      </c>
      <c r="Q29">
        <f>IFERROR(INDEX([3]annual!$B$1:$B$65536,MATCH($A29,[3]annual!$A$1:$A$65536,0)),"")</f>
        <v>979429.73898867343</v>
      </c>
      <c r="R29">
        <f>IFERROR(INDEX([3]annual!$C$1:$C$65536,MATCH($A29,[3]annual!$A$1:$A$65536,0)),"")</f>
        <v>2375482.7850285335</v>
      </c>
      <c r="S29">
        <f>IFERROR(INDEX([3]annual!$D$1:$D$65536,MATCH($A29,[3]annual!$A$1:$A$65536,0)),"")</f>
        <v>3843332.3637472363</v>
      </c>
      <c r="T29">
        <f>IFERROR(INDEX([3]annual!$E$1:$E$65536,MATCH($A29,[3]annual!$A$1:$A$65536,0)),"")</f>
        <v>7198244.8877644427</v>
      </c>
      <c r="U29">
        <f>IFERROR(INDEX([4]annual!$B$1:$B$65536,MATCH($A29,[4]annual!$A$1:$A$65536,0)),"")</f>
        <v>1433746.8087559578</v>
      </c>
      <c r="V29">
        <f>IFERROR(INDEX([4]annual!$C$1:$C$65536,MATCH($A29,[4]annual!$A$1:$A$65536,0)),"")</f>
        <v>2940674.679845708</v>
      </c>
      <c r="W29">
        <f>IFERROR(INDEX([4]annual!$D$1:$D$65536,MATCH($A29,[4]annual!$A$1:$A$65536,0)),"")</f>
        <v>5468817.7608404998</v>
      </c>
      <c r="X29">
        <f>IFERROR(INDEX([4]annual!$E$1:$E$65536,MATCH($A29,[4]annual!$A$1:$A$65536,0)),"")</f>
        <v>9843239.2494421657</v>
      </c>
      <c r="Y29" t="str">
        <f>IFERROR(INDEX([5]quarterly!B$1:B$65536,MATCH($A29,[5]annual!$A$1:$A$65536,0)),"")</f>
        <v>-</v>
      </c>
      <c r="Z29" t="str">
        <f>IFERROR(INDEX([5]quarterly!C$1:C$65536,MATCH($A29,[5]annual!$A$1:$A$65536,0)),"")</f>
        <v>-</v>
      </c>
      <c r="AA29" t="str">
        <f>IFERROR(INDEX([5]quarterly!D$1:D$65536,MATCH($A29,[5]annual!$A$1:$A$65536,0)),"")</f>
        <v>-</v>
      </c>
      <c r="AB29">
        <f>IFERROR(INDEX([6]quarterly!B$1:B$65536,MATCH($A29,[6]annual!$A$1:$A$65536,0)),"")</f>
        <v>220.84000000000117</v>
      </c>
      <c r="AC29">
        <f>IFERROR(INDEX([6]quarterly!C$1:C$65536,MATCH($A29,[6]annual!$A$1:$A$65536,0)),"")</f>
        <v>1933.7980000000016</v>
      </c>
      <c r="AD29">
        <f>IFERROR(INDEX([7]annual!B$1:B$65536,MATCH($A29,[7]annual!$A$1:$A$65536,0)),"")</f>
        <v>79.125032026646196</v>
      </c>
      <c r="AE29">
        <f>IFERROR(INDEX([7]annual!C$1:C$65536,MATCH($A29,[7]annual!$A$1:$A$65536,0)),"")</f>
        <v>74.142244460328797</v>
      </c>
      <c r="AF29">
        <f>IFERROR(INDEX([7]annual!D$1:D$65536,MATCH($A29,[7]annual!$A$1:$A$65536,0)),"")</f>
        <v>80.056980056980095</v>
      </c>
      <c r="AG29">
        <f>IFERROR(INDEX([7]annual!E$1:E$65536,MATCH($A29,[7]annual!$A$1:$A$65536,0)),"")</f>
        <v>82.620392789884306</v>
      </c>
      <c r="AH29">
        <f>IFERROR(INDEX([7]annual!F$1:F$65536,MATCH($A29,[7]annual!$A$1:$A$65536,0)),"")</f>
        <v>81.306306306306297</v>
      </c>
      <c r="AI29">
        <f>IFERROR(INDEX([7]annual!G$1:G$65536,MATCH($A29,[7]annual!$A$1:$A$65536,0)),"")</f>
        <v>84.386182218552193</v>
      </c>
      <c r="AJ29">
        <f>IFERROR(INDEX([7]annual!H$1:H$65536,MATCH($A29,[7]annual!$A$1:$A$65536,0)),"")</f>
        <v>80.923616523772395</v>
      </c>
      <c r="AK29">
        <f>IFERROR(INDEX([7]annual!I$1:I$65536,MATCH($A29,[7]annual!$A$1:$A$65536,0)),"")</f>
        <v>80.694775921506206</v>
      </c>
      <c r="AL29">
        <f>IFERROR(INDEX([7]annual!J$1:J$65536,MATCH($A29,[7]annual!$A$1:$A$65536,0)),"")</f>
        <v>106.261261261261</v>
      </c>
      <c r="AM29">
        <f>IFERROR(INDEX([7]annual!K$1:K$65536,MATCH($A29,[7]annual!$A$1:$A$65536,0)),"")</f>
        <v>92.473363774733599</v>
      </c>
      <c r="AN29">
        <f>IFERROR(INDEX([7]annual!L$1:L$65536,MATCH($A29,[7]annual!$A$1:$A$65536,0)),"")</f>
        <v>77.971386647101994</v>
      </c>
      <c r="AO29">
        <f>IFERROR(INDEX([7]annual!M$1:M$65536,MATCH($A29,[7]annual!$A$1:$A$65536,0)),"")</f>
        <v>83.604115894936399</v>
      </c>
      <c r="AP29">
        <f>IFERROR(INDEX([7]annual!N$1:N$65536,MATCH($A29,[7]annual!$A$1:$A$65536,0)),"")</f>
        <v>2.9416666666666602</v>
      </c>
      <c r="AQ29">
        <f>IFERROR(INDEX([7]annual!O$1:O$65536,MATCH($A29,[7]annual!$A$1:$A$65536,0)),"")</f>
        <v>3.7077153807698799</v>
      </c>
      <c r="AR29">
        <f>IFERROR(INDEX([7]annual!P$1:P$65536,MATCH($A29,[7]annual!$A$1:$A$65536,0)),"")</f>
        <v>3.02474793767185</v>
      </c>
      <c r="AS29">
        <f>IFERROR(INDEX([7]annual!Q$1:Q$65536,MATCH($A29,[7]annual!$A$1:$A$65536,0)),"")</f>
        <v>2.35813682193147</v>
      </c>
      <c r="AT29">
        <f>IFERROR(INDEX([7]annual!R$1:R$65536,MATCH($A29,[7]annual!$A$1:$A$65536,0)),"")</f>
        <v>2.25776889111052</v>
      </c>
      <c r="AU29">
        <f>IFERROR(INDEX([7]annual!S$1:S$65536,MATCH($A29,[7]annual!$A$1:$A$65536,0)),"")</f>
        <v>2.2087014502417199</v>
      </c>
      <c r="AV29">
        <f>IFERROR(INDEX([7]annual!T$1:T$65536,MATCH($A29,[7]annual!$A$1:$A$65536,0)),"")</f>
        <v>3.8250000000000202</v>
      </c>
      <c r="AW29">
        <f>IFERROR(INDEX([7]annual!U$1:U$65536,MATCH($A29,[7]annual!$A$1:$A$65536,0)),"")</f>
        <v>1.43333333333334</v>
      </c>
      <c r="AX29">
        <f>IFERROR(INDEX([7]annual!V$1:V$65536,MATCH($A29,[7]annual!$A$1:$A$65536,0)),"")</f>
        <v>-1.7083333333333599</v>
      </c>
      <c r="AY29">
        <f>IFERROR(INDEX([7]annual!W$1:W$65536,MATCH($A29,[7]annual!$A$1:$A$65536,0)),"")</f>
        <v>1.2752125354225801</v>
      </c>
      <c r="AZ29">
        <f>IFERROR(INDEX([7]annual!X$1:X$65536,MATCH($A29,[7]annual!$A$1:$A$65536,0)),"")</f>
        <v>6.2572904515914498</v>
      </c>
      <c r="BA29">
        <f>IFERROR(INDEX([7]annual!Y$1:Y$65536,MATCH($A29,[7]annual!$A$1:$A$65536,0)),"")</f>
        <v>2.8995167472087902</v>
      </c>
      <c r="BB29">
        <f>IFERROR(INDEX([8]annual!B$1:B$65536,MATCH($A29,[8]annual!$A$1:$A$65536,0)),"")</f>
        <v>6992.985785649922</v>
      </c>
      <c r="BC29">
        <f>IFERROR(INDEX([8]annual!C$1:C$65536,MATCH($A29,[8]annual!$A$1:$A$65536,0)),"")</f>
        <v>32802.573145764291</v>
      </c>
      <c r="BD29">
        <f>IFERROR(INDEX([8]annual!D$1:D$65536,MATCH($A29,[8]annual!$A$1:$A$65536,0)),"")</f>
        <v>65112.174001572574</v>
      </c>
      <c r="BE29">
        <f>IFERROR(INDEX([8]annual!E$1:E$65536,MATCH($A29,[8]annual!$A$1:$A$65536,0)),"")</f>
        <v>68329.371376471667</v>
      </c>
      <c r="BF29">
        <f>IFERROR(INDEX([8]annual!F$1:F$65536,MATCH($A29,[8]annual!$A$1:$A$65536,0)),"")</f>
        <v>169989</v>
      </c>
      <c r="BG29">
        <f>IFERROR(INDEX([8]annual!G$1:G$65536,MATCH($A29,[8]annual!$A$1:$A$65536,0)),"")</f>
        <v>155980</v>
      </c>
      <c r="BH29">
        <f>IFERROR(INDEX([8]annual!H$1:H$65536,MATCH($A29,[8]annual!$A$1:$A$65536,0)),"")</f>
        <v>66508.285999999993</v>
      </c>
      <c r="BI29">
        <f>IFERROR(INDEX([8]annual!I$1:I$65536,MATCH($A29,[8]annual!$A$1:$A$65536,0)),"")</f>
        <v>33751.051880970001</v>
      </c>
      <c r="BJ29">
        <f>IFERROR(INDEX([8]annual!J$1:J$65536,MATCH($A29,[8]annual!$A$1:$A$65536,0)),"")</f>
        <v>21.318406195072864</v>
      </c>
      <c r="BK29">
        <f>IFERROR(INDEX([8]annual!K$1:K$65536,MATCH($A29,[8]annual!$A$1:$A$65536,0)),"")</f>
        <v>10.739905237200388</v>
      </c>
      <c r="BL29">
        <f>IFERROR(INDEX([8]annual!L$1:L$65536,MATCH($A29,[8]annual!$A$1:$A$65536,0)),"")</f>
        <v>10.234231114348971</v>
      </c>
      <c r="BM29">
        <f>IFERROR(INDEX([8]annual!M$1:M$65536,MATCH($A29,[8]annual!$A$1:$A$65536,0)),"")</f>
        <v>4.1137872366152646</v>
      </c>
      <c r="BN29">
        <f>IFERROR(INDEX([8]annual!N$1:N$65536,MATCH($A29,[8]annual!$A$1:$A$65536,0)),"")</f>
        <v>4.4832579725925896</v>
      </c>
      <c r="BO29">
        <f>IFERROR(INDEX([8]annual!O$1:O$65536,MATCH($A29,[8]annual!$A$1:$A$65536,0)),"")</f>
        <v>39.125052797533954</v>
      </c>
      <c r="BP29">
        <f>IFERROR(INDEX([8]annual!P$1:P$65536,MATCH($A29,[8]annual!$A$1:$A$65536,0)),"")</f>
        <v>42.638983202974735</v>
      </c>
      <c r="BQ29">
        <f>IFERROR(INDEX([8]annual!Q$1:Q$65536,MATCH($A29,[8]annual!$A$1:$A$65536,0)),"")</f>
        <v>24.353846647006026</v>
      </c>
      <c r="BR29">
        <f>IFERROR(INDEX([8]annual!R$1:R$65536,MATCH($A29,[8]annual!$A$1:$A$65536,0)),"")</f>
        <v>18.285136555968716</v>
      </c>
      <c r="BS29">
        <f>IFERROR(INDEX([8]annual!S$1:S$65536,MATCH($A29,[8]annual!$A$1:$A$65536,0)),"")</f>
        <v>482.64150558162771</v>
      </c>
      <c r="BT29" t="str">
        <f>IFERROR(INDEX([10]annual!B$1:B$65536,MATCH($A29,[10]annual!$A$1:$A$65536,0)),"")</f>
        <v/>
      </c>
      <c r="BU29" t="str">
        <f>IFERROR(INDEX([10]annual!C$1:C$65536,MATCH($A29,[10]annual!$A$1:$A$65536,0)),"")</f>
        <v/>
      </c>
      <c r="BV29" t="str">
        <f>IFERROR(INDEX([10]annual!D$1:D$65536,MATCH($A29,[10]annual!$A$1:$A$65536,0)),"")</f>
        <v/>
      </c>
      <c r="BW29" t="str">
        <f>IFERROR(INDEX([10]annual!E$1:E$65536,MATCH($A29,[10]annual!$A$1:$A$65536,0)),"")</f>
        <v/>
      </c>
      <c r="BX29" t="str">
        <f>IFERROR(INDEX([10]annual!F$1:F$65536,MATCH($A29,[10]annual!$A$1:$A$65536,0)),"")</f>
        <v/>
      </c>
      <c r="BY29" t="str">
        <f>IFERROR(INDEX([10]annual!G$1:G$65536,MATCH($A29,[10]annual!$A$1:$A$65536,0)),"")</f>
        <v/>
      </c>
      <c r="BZ29">
        <f>IFERROR(INDEX([11]monthly!$B$1:$B$65536,MATCH($A29,[11]annual!$A$1:$A$65536,0)),"")</f>
        <v>113989</v>
      </c>
      <c r="CA29">
        <f>IFERROR(INDEX([12]annual!B$1:B$65536,MATCH($A29,[12]annual!$A$1:$A$65536,0)),"")</f>
        <v>46.148391177755002</v>
      </c>
      <c r="CB29">
        <f>IFERROR(INDEX([12]annual!C$1:C$65536,MATCH($A29,[12]annual!$A$1:$A$65536,0)),"")</f>
        <v>41.401000000000003</v>
      </c>
      <c r="CC29" t="str">
        <f>IFERROR(INDEX([13]annual!$B:$B,MATCH($A29,[13]annual!$A:$A,0)),"")</f>
        <v/>
      </c>
      <c r="CD29" t="str">
        <f>IFERROR(INDEX([13]annual!$C:$C,MATCH($A29,[13]annual!$A:$A,0)),"")</f>
        <v/>
      </c>
    </row>
    <row r="30" spans="1:82" x14ac:dyDescent="0.2">
      <c r="A30">
        <v>2008</v>
      </c>
      <c r="B30" s="1">
        <v>39448</v>
      </c>
      <c r="C30">
        <f>IFERROR(INDEX([1]annual!$B$1:$B$65536,MATCH($A30,[1]annual!$A$1:$A$65536,0)),"")</f>
        <v>5891605.6996334102</v>
      </c>
      <c r="D30">
        <f>IFERROR(INDEX([1]annual!$C$1:$C$65536,MATCH($A30,[1]annual!$A$1:$A$65536,0)),"")</f>
        <v>709579.52803468995</v>
      </c>
      <c r="E30">
        <f>IFERROR(INDEX([1]annual!$D$1:$D$65536,MATCH($A30,[1]annual!$A$1:$A$65536,0)),"")</f>
        <v>1526893.3787350846</v>
      </c>
      <c r="F30">
        <f>IFERROR(INDEX([1]annual!$E$1:$E$65536,MATCH($A30,[1]annual!$A$1:$A$65536,0)),"")</f>
        <v>2685291.9968003836</v>
      </c>
      <c r="G30">
        <f>IFERROR(INDEX([1]annual!$F$1:$F$65536,MATCH($A30,[1]annual!$A$1:$A$65536,0)),"")</f>
        <v>2763169.9826350166</v>
      </c>
      <c r="H30">
        <f>IFERROR(INDEX([1]annual!$G$1:$G$65536,MATCH($A30,[1]annual!$A$1:$A$65536,0)),"")</f>
        <v>0</v>
      </c>
      <c r="I30">
        <f>IFERROR(INDEX([1]annual!$H$1:$H$65536,MATCH($A30,[1]annual!$A$1:$A$65536,0)),"")</f>
        <v>8050200.6205685521</v>
      </c>
      <c r="J30">
        <f>IFERROR(INDEX([2]annual!$B$1:$B$65536,MATCH($A30,[2]annual!$A$1:$A$65536,0)),"")</f>
        <v>5891605.6996334102</v>
      </c>
      <c r="K30">
        <f>IFERROR(INDEX([2]annual!$C$1:$C$65536,MATCH($A30,[2]annual!$A$1:$A$65536,0)),"")</f>
        <v>709579.52803468995</v>
      </c>
      <c r="L30">
        <f>IFERROR(INDEX([2]annual!$D$1:$D$65536,MATCH($A30,[2]annual!$A$1:$A$65536,0)),"")</f>
        <v>1526893.3787350846</v>
      </c>
      <c r="M30">
        <f>IFERROR(INDEX([2]annual!$E$1:$E$65536,MATCH($A30,[2]annual!$A$1:$A$65536,0)),"")</f>
        <v>2685291.9968003836</v>
      </c>
      <c r="N30">
        <f>IFERROR(INDEX([2]annual!$F$1:$F$65536,MATCH($A30,[2]annual!$A$1:$A$65536,0)),"")</f>
        <v>2763169.9826350166</v>
      </c>
      <c r="O30">
        <f>IFERROR(INDEX([2]annual!$G$1:$G$65536,MATCH($A30,[2]annual!$A$1:$A$65536,0)),"")</f>
        <v>0</v>
      </c>
      <c r="P30">
        <f>IFERROR(INDEX([2]annual!$H$1:$H$65536,MATCH($A30,[2]annual!$A$1:$A$65536,0)),"")</f>
        <v>8050200.6205685521</v>
      </c>
      <c r="Q30">
        <f>IFERROR(INDEX([3]annual!$B$1:$B$65536,MATCH($A30,[3]annual!$A$1:$A$65536,0)),"")</f>
        <v>1168573.1402468833</v>
      </c>
      <c r="R30">
        <f>IFERROR(INDEX([3]annual!$C$1:$C$65536,MATCH($A30,[3]annual!$A$1:$A$65536,0)),"")</f>
        <v>2637671.450985474</v>
      </c>
      <c r="S30">
        <f>IFERROR(INDEX([3]annual!$D$1:$D$65536,MATCH($A30,[3]annual!$A$1:$A$65536,0)),"")</f>
        <v>4243956.0293361945</v>
      </c>
      <c r="T30">
        <f>IFERROR(INDEX([3]annual!$E$1:$E$65536,MATCH($A30,[3]annual!$A$1:$A$65536,0)),"")</f>
        <v>8050200.6205685521</v>
      </c>
      <c r="U30">
        <f>IFERROR(INDEX([4]annual!$B$1:$B$65536,MATCH($A30,[4]annual!$A$1:$A$65536,0)),"")</f>
        <v>1482351.7473987523</v>
      </c>
      <c r="V30">
        <f>IFERROR(INDEX([4]annual!$C$1:$C$65536,MATCH($A30,[4]annual!$A$1:$A$65536,0)),"")</f>
        <v>3101573.6524675926</v>
      </c>
      <c r="W30">
        <f>IFERROR(INDEX([4]annual!$D$1:$D$65536,MATCH($A30,[4]annual!$A$1:$A$65536,0)),"")</f>
        <v>5686952.1291571362</v>
      </c>
      <c r="X30">
        <f>IFERROR(INDEX([4]annual!$E$1:$E$65536,MATCH($A30,[4]annual!$A$1:$A$65536,0)),"")</f>
        <v>10270877.52902348</v>
      </c>
      <c r="Y30" t="str">
        <f>IFERROR(INDEX([5]quarterly!B$1:B$65536,MATCH($A30,[5]annual!$A$1:$A$65536,0)),"")</f>
        <v>-</v>
      </c>
      <c r="Z30" t="str">
        <f>IFERROR(INDEX([5]quarterly!C$1:C$65536,MATCH($A30,[5]annual!$A$1:$A$65536,0)),"")</f>
        <v>-</v>
      </c>
      <c r="AA30" t="str">
        <f>IFERROR(INDEX([5]quarterly!D$1:D$65536,MATCH($A30,[5]annual!$A$1:$A$65536,0)),"")</f>
        <v>-</v>
      </c>
      <c r="AB30">
        <f>IFERROR(INDEX([6]quarterly!B$1:B$65536,MATCH($A30,[6]annual!$A$1:$A$65536,0)),"")</f>
        <v>-393.55000000000035</v>
      </c>
      <c r="AC30">
        <f>IFERROR(INDEX([6]quarterly!C$1:C$65536,MATCH($A30,[6]annual!$A$1:$A$65536,0)),"")</f>
        <v>1540.2480000000012</v>
      </c>
      <c r="AD30">
        <f>IFERROR(INDEX([7]annual!B$1:B$65536,MATCH($A30,[7]annual!$A$1:$A$65536,0)),"")</f>
        <v>85.600819882141906</v>
      </c>
      <c r="AE30">
        <f>IFERROR(INDEX([7]annual!C$1:C$65536,MATCH($A30,[7]annual!$A$1:$A$65536,0)),"")</f>
        <v>83.744341196092407</v>
      </c>
      <c r="AF30">
        <f>IFERROR(INDEX([7]annual!D$1:D$65536,MATCH($A30,[7]annual!$A$1:$A$65536,0)),"")</f>
        <v>84.194509194509195</v>
      </c>
      <c r="AG30">
        <f>IFERROR(INDEX([7]annual!E$1:E$65536,MATCH($A30,[7]annual!$A$1:$A$65536,0)),"")</f>
        <v>86.615550174872197</v>
      </c>
      <c r="AH30">
        <f>IFERROR(INDEX([7]annual!F$1:F$65536,MATCH($A30,[7]annual!$A$1:$A$65536,0)),"")</f>
        <v>85.121886592474794</v>
      </c>
      <c r="AI30">
        <f>IFERROR(INDEX([7]annual!G$1:G$65536,MATCH($A30,[7]annual!$A$1:$A$65536,0)),"")</f>
        <v>88.459950454170098</v>
      </c>
      <c r="AJ30">
        <f>IFERROR(INDEX([7]annual!H$1:H$65536,MATCH($A30,[7]annual!$A$1:$A$65536,0)),"")</f>
        <v>86.022343465835306</v>
      </c>
      <c r="AK30">
        <f>IFERROR(INDEX([7]annual!I$1:I$65536,MATCH($A30,[7]annual!$A$1:$A$65536,0)),"")</f>
        <v>87.907716785998403</v>
      </c>
      <c r="AL30">
        <f>IFERROR(INDEX([7]annual!J$1:J$65536,MATCH($A30,[7]annual!$A$1:$A$65536,0)),"")</f>
        <v>103.108108108108</v>
      </c>
      <c r="AM30">
        <f>IFERROR(INDEX([7]annual!K$1:K$65536,MATCH($A30,[7]annual!$A$1:$A$65536,0)),"")</f>
        <v>94.771689497716906</v>
      </c>
      <c r="AN30">
        <f>IFERROR(INDEX([7]annual!L$1:L$65536,MATCH($A30,[7]annual!$A$1:$A$65536,0)),"")</f>
        <v>83.3394472976278</v>
      </c>
      <c r="AO30">
        <f>IFERROR(INDEX([7]annual!M$1:M$65536,MATCH($A30,[7]annual!$A$1:$A$65536,0)),"")</f>
        <v>87.388302193338802</v>
      </c>
      <c r="AP30">
        <f>IFERROR(INDEX([7]annual!N$1:N$65536,MATCH($A30,[7]annual!$A$1:$A$65536,0)),"")</f>
        <v>8.1842467416821592</v>
      </c>
      <c r="AQ30">
        <f>IFERROR(INDEX([7]annual!O$1:O$65536,MATCH($A30,[7]annual!$A$1:$A$65536,0)),"")</f>
        <v>12.950911866313101</v>
      </c>
      <c r="AR30">
        <f>IFERROR(INDEX([7]annual!P$1:P$65536,MATCH($A30,[7]annual!$A$1:$A$65536,0)),"")</f>
        <v>5.1682303461663004</v>
      </c>
      <c r="AS30">
        <f>IFERROR(INDEX([7]annual!Q$1:Q$65536,MATCH($A30,[7]annual!$A$1:$A$65536,0)),"")</f>
        <v>4.8355584500162898</v>
      </c>
      <c r="AT30">
        <f>IFERROR(INDEX([7]annual!R$1:R$65536,MATCH($A30,[7]annual!$A$1:$A$65536,0)),"")</f>
        <v>4.6928466677529999</v>
      </c>
      <c r="AU30">
        <f>IFERROR(INDEX([7]annual!S$1:S$65536,MATCH($A30,[7]annual!$A$1:$A$65536,0)),"")</f>
        <v>4.8275299681970001</v>
      </c>
      <c r="AV30">
        <f>IFERROR(INDEX([7]annual!T$1:T$65536,MATCH($A30,[7]annual!$A$1:$A$65536,0)),"")</f>
        <v>6.3006661850871</v>
      </c>
      <c r="AW30">
        <f>IFERROR(INDEX([7]annual!U$1:U$65536,MATCH($A30,[7]annual!$A$1:$A$65536,0)),"")</f>
        <v>8.9385474860334906</v>
      </c>
      <c r="AX30">
        <f>IFERROR(INDEX([7]annual!V$1:V$65536,MATCH($A30,[7]annual!$A$1:$A$65536,0)),"")</f>
        <v>-2.9673590504451099</v>
      </c>
      <c r="AY30">
        <f>IFERROR(INDEX([7]annual!W$1:W$65536,MATCH($A30,[7]annual!$A$1:$A$65536,0)),"")</f>
        <v>2.4853921487943298</v>
      </c>
      <c r="AZ30">
        <f>IFERROR(INDEX([7]annual!X$1:X$65536,MATCH($A30,[7]annual!$A$1:$A$65536,0)),"")</f>
        <v>6.88465459107658</v>
      </c>
      <c r="BA30">
        <f>IFERROR(INDEX([7]annual!Y$1:Y$65536,MATCH($A30,[7]annual!$A$1:$A$65536,0)),"")</f>
        <v>4.5263157894736903</v>
      </c>
      <c r="BB30">
        <f>IFERROR(INDEX([8]annual!B$1:B$65536,MATCH($A30,[8]annual!$A$1:$A$65536,0)),"")</f>
        <v>7041.5442771203479</v>
      </c>
      <c r="BC30">
        <f>IFERROR(INDEX([8]annual!C$1:C$65536,MATCH($A30,[8]annual!$A$1:$A$65536,0)),"")</f>
        <v>34678.750643432257</v>
      </c>
      <c r="BD30">
        <f>IFERROR(INDEX([8]annual!D$1:D$65536,MATCH($A30,[8]annual!$A$1:$A$65536,0)),"")</f>
        <v>67064.885291783634</v>
      </c>
      <c r="BE30">
        <f>IFERROR(INDEX([8]annual!E$1:E$65536,MATCH($A30,[8]annual!$A$1:$A$65536,0)),"")</f>
        <v>70774.661903673987</v>
      </c>
      <c r="BF30">
        <f>IFERROR(INDEX([8]annual!F$1:F$65536,MATCH($A30,[8]annual!$A$1:$A$65536,0)),"")</f>
        <v>197963</v>
      </c>
      <c r="BG30">
        <f>IFERROR(INDEX([8]annual!G$1:G$65536,MATCH($A30,[8]annual!$A$1:$A$65536,0)),"")</f>
        <v>181007</v>
      </c>
      <c r="BH30">
        <f>IFERROR(INDEX([8]annual!H$1:H$65536,MATCH($A30,[8]annual!$A$1:$A$65536,0)),"")</f>
        <v>65227.991000000002</v>
      </c>
      <c r="BI30">
        <f>IFERROR(INDEX([8]annual!I$1:I$65536,MATCH($A30,[8]annual!$A$1:$A$65536,0)),"")</f>
        <v>37550.823414170001</v>
      </c>
      <c r="BJ30">
        <f>IFERROR(INDEX([8]annual!J$1:J$65536,MATCH($A30,[8]annual!$A$1:$A$65536,0)),"")</f>
        <v>20.305069088335028</v>
      </c>
      <c r="BK30">
        <f>IFERROR(INDEX([8]annual!K$1:K$65536,MATCH($A30,[8]annual!$A$1:$A$65536,0)),"")</f>
        <v>10.499599375268048</v>
      </c>
      <c r="BL30">
        <f>IFERROR(INDEX([8]annual!L$1:L$65536,MATCH($A30,[8]annual!$A$1:$A$65536,0)),"")</f>
        <v>9.9492446699414252</v>
      </c>
      <c r="BM30">
        <f>IFERROR(INDEX([8]annual!M$1:M$65536,MATCH($A30,[8]annual!$A$1:$A$65536,0)),"")</f>
        <v>3.5570001854489721</v>
      </c>
      <c r="BN30">
        <f>IFERROR(INDEX([8]annual!N$1:N$65536,MATCH($A30,[8]annual!$A$1:$A$65536,0)),"")</f>
        <v>3.8902055042735078</v>
      </c>
      <c r="BO30">
        <f>IFERROR(INDEX([8]annual!O$1:O$65536,MATCH($A30,[8]annual!$A$1:$A$65536,0)),"")</f>
        <v>32.949587044043582</v>
      </c>
      <c r="BP30">
        <f>IFERROR(INDEX([8]annual!P$1:P$65536,MATCH($A30,[8]annual!$A$1:$A$65536,0)),"")</f>
        <v>36.036170424348228</v>
      </c>
      <c r="BQ30">
        <f>IFERROR(INDEX([8]annual!Q$1:Q$65536,MATCH($A30,[8]annual!$A$1:$A$65536,0)),"")</f>
        <v>22.449739512836519</v>
      </c>
      <c r="BR30">
        <f>IFERROR(INDEX([8]annual!R$1:R$65536,MATCH($A30,[8]annual!$A$1:$A$65536,0)),"")</f>
        <v>13.586430911511711</v>
      </c>
      <c r="BS30">
        <f>IFERROR(INDEX([8]annual!S$1:S$65536,MATCH($A30,[8]annual!$A$1:$A$65536,0)),"")</f>
        <v>533.27540005935282</v>
      </c>
      <c r="BT30" t="str">
        <f>IFERROR(INDEX([10]annual!B$1:B$65536,MATCH($A30,[10]annual!$A$1:$A$65536,0)),"")</f>
        <v/>
      </c>
      <c r="BU30" t="str">
        <f>IFERROR(INDEX([10]annual!C$1:C$65536,MATCH($A30,[10]annual!$A$1:$A$65536,0)),"")</f>
        <v/>
      </c>
      <c r="BV30" t="str">
        <f>IFERROR(INDEX([10]annual!D$1:D$65536,MATCH($A30,[10]annual!$A$1:$A$65536,0)),"")</f>
        <v/>
      </c>
      <c r="BW30" t="str">
        <f>IFERROR(INDEX([10]annual!E$1:E$65536,MATCH($A30,[10]annual!$A$1:$A$65536,0)),"")</f>
        <v/>
      </c>
      <c r="BX30" t="str">
        <f>IFERROR(INDEX([10]annual!F$1:F$65536,MATCH($A30,[10]annual!$A$1:$A$65536,0)),"")</f>
        <v/>
      </c>
      <c r="BY30" t="str">
        <f>IFERROR(INDEX([10]annual!G$1:G$65536,MATCH($A30,[10]annual!$A$1:$A$65536,0)),"")</f>
        <v/>
      </c>
      <c r="BZ30">
        <f>IFERROR(INDEX([11]monthly!$B$1:$B$65536,MATCH($A30,[11]annual!$A$1:$A$65536,0)),"")</f>
        <v>97218</v>
      </c>
      <c r="CA30">
        <f>IFERROR(INDEX([12]annual!B$1:B$65536,MATCH($A30,[12]annual!$A$1:$A$65536,0)),"")</f>
        <v>44.474560934768803</v>
      </c>
      <c r="CB30">
        <f>IFERROR(INDEX([12]annual!C$1:C$65536,MATCH($A30,[12]annual!$A$1:$A$65536,0)),"")</f>
        <v>47.484999999999999</v>
      </c>
      <c r="CC30" t="str">
        <f>IFERROR(INDEX([13]annual!$B:$B,MATCH($A30,[13]annual!$A:$A,0)),"")</f>
        <v/>
      </c>
      <c r="CD30" t="str">
        <f>IFERROR(INDEX([13]annual!$C:$C,MATCH($A30,[13]annual!$A:$A,0)),"")</f>
        <v/>
      </c>
    </row>
    <row r="31" spans="1:82" x14ac:dyDescent="0.2">
      <c r="A31">
        <v>2009</v>
      </c>
      <c r="B31" s="1">
        <v>39814</v>
      </c>
      <c r="C31">
        <f>IFERROR(INDEX([1]annual!$B$1:$B$65536,MATCH($A31,[1]annual!$A$1:$A$65536,0)),"")</f>
        <v>6140884.0027581546</v>
      </c>
      <c r="D31">
        <f>IFERROR(INDEX([1]annual!$C$1:$C$65536,MATCH($A31,[1]annual!$A$1:$A$65536,0)),"")</f>
        <v>824493.03547580901</v>
      </c>
      <c r="E31">
        <f>IFERROR(INDEX([1]annual!$D$1:$D$65536,MATCH($A31,[1]annual!$A$1:$A$65536,0)),"")</f>
        <v>1462594.875663602</v>
      </c>
      <c r="F31">
        <f>IFERROR(INDEX([1]annual!$E$1:$E$65536,MATCH($A31,[1]annual!$A$1:$A$65536,0)),"")</f>
        <v>2535545.559862596</v>
      </c>
      <c r="G31">
        <f>IFERROR(INDEX([1]annual!$F$1:$F$65536,MATCH($A31,[1]annual!$A$1:$A$65536,0)),"")</f>
        <v>2573096.0174895045</v>
      </c>
      <c r="H31">
        <f>IFERROR(INDEX([1]annual!$G$1:$G$65536,MATCH($A31,[1]annual!$A$1:$A$65536,0)),"")</f>
        <v>0</v>
      </c>
      <c r="I31">
        <f>IFERROR(INDEX([1]annual!$H$1:$H$65536,MATCH($A31,[1]annual!$A$1:$A$65536,0)),"")</f>
        <v>8390421.4562706612</v>
      </c>
      <c r="J31">
        <f>IFERROR(INDEX([2]annual!$B$1:$B$65536,MATCH($A31,[2]annual!$A$1:$A$65536,0)),"")</f>
        <v>6140884.0027581546</v>
      </c>
      <c r="K31">
        <f>IFERROR(INDEX([2]annual!$C$1:$C$65536,MATCH($A31,[2]annual!$A$1:$A$65536,0)),"")</f>
        <v>824493.03547580901</v>
      </c>
      <c r="L31">
        <f>IFERROR(INDEX([2]annual!$D$1:$D$65536,MATCH($A31,[2]annual!$A$1:$A$65536,0)),"")</f>
        <v>1462594.875663602</v>
      </c>
      <c r="M31">
        <f>IFERROR(INDEX([2]annual!$E$1:$E$65536,MATCH($A31,[2]annual!$A$1:$A$65536,0)),"")</f>
        <v>2535545.559862596</v>
      </c>
      <c r="N31">
        <f>IFERROR(INDEX([2]annual!$F$1:$F$65536,MATCH($A31,[2]annual!$A$1:$A$65536,0)),"")</f>
        <v>2573096.0174895045</v>
      </c>
      <c r="O31">
        <f>IFERROR(INDEX([2]annual!$G$1:$G$65536,MATCH($A31,[2]annual!$A$1:$A$65536,0)),"")</f>
        <v>0</v>
      </c>
      <c r="P31">
        <f>IFERROR(INDEX([2]annual!$H$1:$H$65536,MATCH($A31,[2]annual!$A$1:$A$65536,0)),"")</f>
        <v>8390421.4562706612</v>
      </c>
      <c r="Q31">
        <f>IFERROR(INDEX([3]annual!$B$1:$B$65536,MATCH($A31,[3]annual!$A$1:$A$65536,0)),"")</f>
        <v>1219985.1777794692</v>
      </c>
      <c r="R31">
        <f>IFERROR(INDEX([3]annual!$C$1:$C$65536,MATCH($A31,[3]annual!$A$1:$A$65536,0)),"")</f>
        <v>2644874.1847134624</v>
      </c>
      <c r="S31">
        <f>IFERROR(INDEX([3]annual!$D$1:$D$65536,MATCH($A31,[3]annual!$A$1:$A$65536,0)),"")</f>
        <v>4525562.0937777292</v>
      </c>
      <c r="T31">
        <f>IFERROR(INDEX([3]annual!$E$1:$E$65536,MATCH($A31,[3]annual!$A$1:$A$65536,0)),"")</f>
        <v>8390421.4562706612</v>
      </c>
      <c r="U31">
        <f>IFERROR(INDEX([4]annual!$B$1:$B$65536,MATCH($A31,[4]annual!$A$1:$A$65536,0)),"")</f>
        <v>1480206.8239089095</v>
      </c>
      <c r="V31">
        <f>IFERROR(INDEX([4]annual!$C$1:$C$65536,MATCH($A31,[4]annual!$A$1:$A$65536,0)),"")</f>
        <v>3057652.2915348206</v>
      </c>
      <c r="W31">
        <f>IFERROR(INDEX([4]annual!$D$1:$D$65536,MATCH($A31,[4]annual!$A$1:$A$65536,0)),"")</f>
        <v>5881773.9015875971</v>
      </c>
      <c r="X31">
        <f>IFERROR(INDEX([4]annual!$E$1:$E$65536,MATCH($A31,[4]annual!$A$1:$A$65536,0)),"")</f>
        <v>10419633.017031327</v>
      </c>
      <c r="Y31">
        <f>IFERROR(INDEX([5]quarterly!B$1:B$65536,MATCH($A31,[5]annual!$A$1:$A$65536,0)),"")</f>
        <v>49</v>
      </c>
      <c r="Z31">
        <f>IFERROR(INDEX([5]quarterly!C$1:C$65536,MATCH($A31,[5]annual!$A$1:$A$65536,0)),"")</f>
        <v>92.4</v>
      </c>
      <c r="AA31">
        <f>IFERROR(INDEX([5]quarterly!D$1:D$65536,MATCH($A31,[5]annual!$A$1:$A$65536,0)),"")</f>
        <v>7.7</v>
      </c>
      <c r="AB31">
        <f>IFERROR(INDEX([6]quarterly!B$1:B$65536,MATCH($A31,[6]annual!$A$1:$A$65536,0)),"")</f>
        <v>-1451.5800000000011</v>
      </c>
      <c r="AC31">
        <f>IFERROR(INDEX([6]quarterly!C$1:C$65536,MATCH($A31,[6]annual!$A$1:$A$65536,0)),"")</f>
        <v>88.66800000000012</v>
      </c>
      <c r="AD31">
        <f>IFERROR(INDEX([7]annual!B$1:B$65536,MATCH($A31,[7]annual!$A$1:$A$65536,0)),"")</f>
        <v>89.207020240840393</v>
      </c>
      <c r="AE31">
        <f>IFERROR(INDEX([7]annual!C$1:C$65536,MATCH($A31,[7]annual!$A$1:$A$65536,0)),"")</f>
        <v>89.004050512270695</v>
      </c>
      <c r="AF31">
        <f>IFERROR(INDEX([7]annual!D$1:D$65536,MATCH($A31,[7]annual!$A$1:$A$65536,0)),"")</f>
        <v>87.826987826987803</v>
      </c>
      <c r="AG31">
        <f>IFERROR(INDEX([7]annual!E$1:E$65536,MATCH($A31,[7]annual!$A$1:$A$65536,0)),"")</f>
        <v>89.743072370191001</v>
      </c>
      <c r="AH31">
        <f>IFERROR(INDEX([7]annual!F$1:F$65536,MATCH($A31,[7]annual!$A$1:$A$65536,0)),"")</f>
        <v>86.532856385797601</v>
      </c>
      <c r="AI31">
        <f>IFERROR(INDEX([7]annual!G$1:G$65536,MATCH($A31,[7]annual!$A$1:$A$65536,0)),"")</f>
        <v>91.783649876135399</v>
      </c>
      <c r="AJ31">
        <f>IFERROR(INDEX([7]annual!H$1:H$65536,MATCH($A31,[7]annual!$A$1:$A$65536,0)),"")</f>
        <v>90.400103923096907</v>
      </c>
      <c r="AK31">
        <f>IFERROR(INDEX([7]annual!I$1:I$65536,MATCH($A31,[7]annual!$A$1:$A$65536,0)),"")</f>
        <v>88.915407053831899</v>
      </c>
      <c r="AL31">
        <f>IFERROR(INDEX([7]annual!J$1:J$65536,MATCH($A31,[7]annual!$A$1:$A$65536,0)),"")</f>
        <v>101.18918918918899</v>
      </c>
      <c r="AM31">
        <f>IFERROR(INDEX([7]annual!K$1:K$65536,MATCH($A31,[7]annual!$A$1:$A$65536,0)),"")</f>
        <v>95.502283105022798</v>
      </c>
      <c r="AN31">
        <f>IFERROR(INDEX([7]annual!L$1:L$65536,MATCH($A31,[7]annual!$A$1:$A$65536,0)),"")</f>
        <v>87.380777696258207</v>
      </c>
      <c r="AO31">
        <f>IFERROR(INDEX([7]annual!M$1:M$65536,MATCH($A31,[7]annual!$A$1:$A$65536,0)),"")</f>
        <v>91.856214459788802</v>
      </c>
      <c r="AP31">
        <f>IFERROR(INDEX([7]annual!N$1:N$65536,MATCH($A31,[7]annual!$A$1:$A$65536,0)),"")</f>
        <v>4.2128105357677397</v>
      </c>
      <c r="AQ31">
        <f>IFERROR(INDEX([7]annual!O$1:O$65536,MATCH($A31,[7]annual!$A$1:$A$65536,0)),"")</f>
        <v>6.2806743011594204</v>
      </c>
      <c r="AR31">
        <f>IFERROR(INDEX([7]annual!P$1:P$65536,MATCH($A31,[7]annual!$A$1:$A$65536,0)),"")</f>
        <v>4.3143889871568204</v>
      </c>
      <c r="AS31">
        <f>IFERROR(INDEX([7]annual!Q$1:Q$65536,MATCH($A31,[7]annual!$A$1:$A$65536,0)),"")</f>
        <v>3.6108091318527999</v>
      </c>
      <c r="AT31">
        <f>IFERROR(INDEX([7]annual!R$1:R$65536,MATCH($A31,[7]annual!$A$1:$A$65536,0)),"")</f>
        <v>1.65758754863813</v>
      </c>
      <c r="AU31">
        <f>IFERROR(INDEX([7]annual!S$1:S$65536,MATCH($A31,[7]annual!$A$1:$A$65536,0)),"")</f>
        <v>3.7572928821470302</v>
      </c>
      <c r="AV31">
        <f>IFERROR(INDEX([7]annual!T$1:T$65536,MATCH($A31,[7]annual!$A$1:$A$65536,0)),"")</f>
        <v>5.0890969495620499</v>
      </c>
      <c r="AW31">
        <f>IFERROR(INDEX([7]annual!U$1:U$65536,MATCH($A31,[7]annual!$A$1:$A$65536,0)),"")</f>
        <v>1.1463046757164399</v>
      </c>
      <c r="AX31">
        <f>IFERROR(INDEX([7]annual!V$1:V$65536,MATCH($A31,[7]annual!$A$1:$A$65536,0)),"")</f>
        <v>-1.8610747051113901</v>
      </c>
      <c r="AY31">
        <f>IFERROR(INDEX([7]annual!W$1:W$65536,MATCH($A31,[7]annual!$A$1:$A$65536,0)),"")</f>
        <v>0.77089857865576095</v>
      </c>
      <c r="AZ31">
        <f>IFERROR(INDEX([7]annual!X$1:X$65536,MATCH($A31,[7]annual!$A$1:$A$65536,0)),"")</f>
        <v>4.8492407013425698</v>
      </c>
      <c r="BA31">
        <f>IFERROR(INDEX([7]annual!Y$1:Y$65536,MATCH($A31,[7]annual!$A$1:$A$65536,0)),"")</f>
        <v>5.1127120613525499</v>
      </c>
      <c r="BB31">
        <f>IFERROR(INDEX([8]annual!B$1:B$65536,MATCH($A31,[8]annual!$A$1:$A$65536,0)),"")</f>
        <v>6880.3080353050482</v>
      </c>
      <c r="BC31">
        <f>IFERROR(INDEX([8]annual!C$1:C$65536,MATCH($A31,[8]annual!$A$1:$A$65536,0)),"")</f>
        <v>29142.866160000001</v>
      </c>
      <c r="BD31">
        <f>IFERROR(INDEX([8]annual!D$1:D$65536,MATCH($A31,[8]annual!$A$1:$A$65536,0)),"")</f>
        <v>62389.161298184001</v>
      </c>
      <c r="BE31">
        <f>IFERROR(INDEX([8]annual!E$1:E$65536,MATCH($A31,[8]annual!$A$1:$A$65536,0)),"")</f>
        <v>66602.731151441069</v>
      </c>
      <c r="BF31">
        <f>IFERROR(INDEX([8]annual!F$1:F$65536,MATCH($A31,[8]annual!$A$1:$A$65536,0)),"")</f>
        <v>196472</v>
      </c>
      <c r="BG31">
        <f>IFERROR(INDEX([8]annual!G$1:G$65536,MATCH($A31,[8]annual!$A$1:$A$65536,0)),"")</f>
        <v>176132</v>
      </c>
      <c r="BH31">
        <f>IFERROR(INDEX([8]annual!H$1:H$65536,MATCH($A31,[8]annual!$A$1:$A$65536,0)),"")</f>
        <v>64738.415999999997</v>
      </c>
      <c r="BI31">
        <f>IFERROR(INDEX([8]annual!I$1:I$65536,MATCH($A31,[8]annual!$A$1:$A$65536,0)),"")</f>
        <v>44242.64171792</v>
      </c>
      <c r="BJ31">
        <f>IFERROR(INDEX([8]annual!J$1:J$65536,MATCH($A31,[8]annual!$A$1:$A$65536,0)),"")</f>
        <v>23.608892816275585</v>
      </c>
      <c r="BK31">
        <f>IFERROR(INDEX([8]annual!K$1:K$65536,MATCH($A31,[8]annual!$A$1:$A$65536,0)),"")</f>
        <v>11.028050212794442</v>
      </c>
      <c r="BL31">
        <f>IFERROR(INDEX([8]annual!L$1:L$65536,MATCH($A31,[8]annual!$A$1:$A$65536,0)),"")</f>
        <v>10.330369215131173</v>
      </c>
      <c r="BM31">
        <f>IFERROR(INDEX([8]annual!M$1:M$65536,MATCH($A31,[8]annual!$A$1:$A$65536,0)),"")</f>
        <v>3.501928028067637</v>
      </c>
      <c r="BN31">
        <f>IFERROR(INDEX([8]annual!N$1:N$65536,MATCH($A31,[8]annual!$A$1:$A$65536,0)),"")</f>
        <v>3.906336177017832</v>
      </c>
      <c r="BO31">
        <f>IFERROR(INDEX([8]annual!O$1:O$65536,MATCH($A31,[8]annual!$A$1:$A$65536,0)),"")</f>
        <v>32.950454008713706</v>
      </c>
      <c r="BP31">
        <f>IFERROR(INDEX([8]annual!P$1:P$65536,MATCH($A31,[8]annual!$A$1:$A$65536,0)),"")</f>
        <v>36.755624190947692</v>
      </c>
      <c r="BQ31">
        <f>IFERROR(INDEX([8]annual!Q$1:Q$65536,MATCH($A31,[8]annual!$A$1:$A$65536,0)),"")</f>
        <v>24.54662071628097</v>
      </c>
      <c r="BR31">
        <f>IFERROR(INDEX([8]annual!R$1:R$65536,MATCH($A31,[8]annual!$A$1:$A$65536,0)),"")</f>
        <v>12.209003474666726</v>
      </c>
      <c r="BS31">
        <f>IFERROR(INDEX([8]annual!S$1:S$65536,MATCH($A31,[8]annual!$A$1:$A$65536,0)),"")</f>
        <v>643.03286264069777</v>
      </c>
      <c r="BT31" t="str">
        <f>IFERROR(INDEX([10]annual!B$1:B$65536,MATCH($A31,[10]annual!$A$1:$A$65536,0)),"")</f>
        <v/>
      </c>
      <c r="BU31" t="str">
        <f>IFERROR(INDEX([10]annual!C$1:C$65536,MATCH($A31,[10]annual!$A$1:$A$65536,0)),"")</f>
        <v/>
      </c>
      <c r="BV31" t="str">
        <f>IFERROR(INDEX([10]annual!D$1:D$65536,MATCH($A31,[10]annual!$A$1:$A$65536,0)),"")</f>
        <v/>
      </c>
      <c r="BW31" t="str">
        <f>IFERROR(INDEX([10]annual!E$1:E$65536,MATCH($A31,[10]annual!$A$1:$A$65536,0)),"")</f>
        <v/>
      </c>
      <c r="BX31" t="str">
        <f>IFERROR(INDEX([10]annual!F$1:F$65536,MATCH($A31,[10]annual!$A$1:$A$65536,0)),"")</f>
        <v/>
      </c>
      <c r="BY31" t="str">
        <f>IFERROR(INDEX([10]annual!G$1:G$65536,MATCH($A31,[10]annual!$A$1:$A$65536,0)),"")</f>
        <v/>
      </c>
      <c r="BZ31">
        <f>IFERROR(INDEX([11]monthly!$B$1:$B$65536,MATCH($A31,[11]annual!$A$1:$A$65536,0)),"")</f>
        <v>96934</v>
      </c>
      <c r="CA31">
        <f>IFERROR(INDEX([12]annual!B$1:B$65536,MATCH($A31,[12]annual!$A$1:$A$65536,0)),"")</f>
        <v>47.637214676527201</v>
      </c>
      <c r="CB31">
        <f>IFERROR(INDEX([12]annual!C$1:C$65536,MATCH($A31,[12]annual!$A$1:$A$65536,0)),"")</f>
        <v>46.356000000000002</v>
      </c>
      <c r="CC31" t="str">
        <f>IFERROR(INDEX([13]annual!$B:$B,MATCH($A31,[13]annual!$A:$A,0)),"")</f>
        <v/>
      </c>
      <c r="CD31" t="str">
        <f>IFERROR(INDEX([13]annual!$C:$C,MATCH($A31,[13]annual!$A:$A,0)),"")</f>
        <v/>
      </c>
    </row>
    <row r="32" spans="1:82" x14ac:dyDescent="0.2">
      <c r="A32">
        <v>2010</v>
      </c>
      <c r="B32" s="1">
        <v>40179</v>
      </c>
      <c r="C32">
        <f>IFERROR(INDEX([1]annual!$B$1:$B$65536,MATCH($A32,[1]annual!$A$1:$A$65536,0)),"")</f>
        <v>6597705.0329155689</v>
      </c>
      <c r="D32">
        <f>IFERROR(INDEX([1]annual!$C$1:$C$65536,MATCH($A32,[1]annual!$A$1:$A$65536,0)),"")</f>
        <v>913663.75816629594</v>
      </c>
      <c r="E32">
        <f>IFERROR(INDEX([1]annual!$D$1:$D$65536,MATCH($A32,[1]annual!$A$1:$A$65536,0)),"")</f>
        <v>1921414.2122593713</v>
      </c>
      <c r="F32">
        <f>IFERROR(INDEX([1]annual!$E$1:$E$65536,MATCH($A32,[1]annual!$A$1:$A$65536,0)),"")</f>
        <v>3090053.4313274845</v>
      </c>
      <c r="G32">
        <f>IFERROR(INDEX([1]annual!$F$1:$F$65536,MATCH($A32,[1]annual!$A$1:$A$65536,0)),"")</f>
        <v>3123385.6765948157</v>
      </c>
      <c r="H32">
        <f>IFERROR(INDEX([1]annual!$G$1:$G$65536,MATCH($A32,[1]annual!$A$1:$A$65536,0)),"")</f>
        <v>0</v>
      </c>
      <c r="I32">
        <f>IFERROR(INDEX([1]annual!$H$1:$H$65536,MATCH($A32,[1]annual!$A$1:$A$65536,0)),"")</f>
        <v>9399450.7580739148</v>
      </c>
      <c r="J32">
        <f>IFERROR(INDEX([2]annual!$B$1:$B$65536,MATCH($A32,[2]annual!$A$1:$A$65536,0)),"")</f>
        <v>6597705.0329155689</v>
      </c>
      <c r="K32">
        <f>IFERROR(INDEX([2]annual!$C$1:$C$65536,MATCH($A32,[2]annual!$A$1:$A$65536,0)),"")</f>
        <v>913663.75816629594</v>
      </c>
      <c r="L32">
        <f>IFERROR(INDEX([2]annual!$D$1:$D$65536,MATCH($A32,[2]annual!$A$1:$A$65536,0)),"")</f>
        <v>1921414.2122593713</v>
      </c>
      <c r="M32">
        <f>IFERROR(INDEX([2]annual!$E$1:$E$65536,MATCH($A32,[2]annual!$A$1:$A$65536,0)),"")</f>
        <v>3090053.4313274845</v>
      </c>
      <c r="N32">
        <f>IFERROR(INDEX([2]annual!$F$1:$F$65536,MATCH($A32,[2]annual!$A$1:$A$65536,0)),"")</f>
        <v>3123385.6765948157</v>
      </c>
      <c r="O32">
        <f>IFERROR(INDEX([2]annual!$G$1:$G$65536,MATCH($A32,[2]annual!$A$1:$A$65536,0)),"")</f>
        <v>0</v>
      </c>
      <c r="P32">
        <f>IFERROR(INDEX([2]annual!$H$1:$H$65536,MATCH($A32,[2]annual!$A$1:$A$65536,0)),"")</f>
        <v>9399450.7580739148</v>
      </c>
      <c r="Q32">
        <f>IFERROR(INDEX([3]annual!$B$1:$B$65536,MATCH($A32,[3]annual!$A$1:$A$65536,0)),"")</f>
        <v>1292317.8004069938</v>
      </c>
      <c r="R32">
        <f>IFERROR(INDEX([3]annual!$C$1:$C$65536,MATCH($A32,[3]annual!$A$1:$A$65536,0)),"")</f>
        <v>3039740.6458881143</v>
      </c>
      <c r="S32">
        <f>IFERROR(INDEX([3]annual!$D$1:$D$65536,MATCH($A32,[3]annual!$A$1:$A$65536,0)),"")</f>
        <v>5067392.3117788061</v>
      </c>
      <c r="T32">
        <f>IFERROR(INDEX([3]annual!$E$1:$E$65536,MATCH($A32,[3]annual!$A$1:$A$65536,0)),"")</f>
        <v>9399450.7580739148</v>
      </c>
      <c r="U32">
        <f>IFERROR(INDEX([4]annual!$B$1:$B$65536,MATCH($A32,[4]annual!$A$1:$A$65536,0)),"")</f>
        <v>1499800.7696724271</v>
      </c>
      <c r="V32">
        <f>IFERROR(INDEX([4]annual!$C$1:$C$65536,MATCH($A32,[4]annual!$A$1:$A$65536,0)),"")</f>
        <v>3358023.2875841749</v>
      </c>
      <c r="W32">
        <f>IFERROR(INDEX([4]annual!$D$1:$D$65536,MATCH($A32,[4]annual!$A$1:$A$65536,0)),"")</f>
        <v>6326036.9392845146</v>
      </c>
      <c r="X32">
        <f>IFERROR(INDEX([4]annual!$E$1:$E$65536,MATCH($A32,[4]annual!$A$1:$A$65536,0)),"")</f>
        <v>11183860.996541116</v>
      </c>
      <c r="Y32" t="str">
        <f>IFERROR(INDEX([5]quarterly!B$1:B$65536,MATCH($A32,[5]annual!$A$1:$A$65536,0)),"")</f>
        <v>-</v>
      </c>
      <c r="Z32" t="str">
        <f>IFERROR(INDEX([5]quarterly!C$1:C$65536,MATCH($A32,[5]annual!$A$1:$A$65536,0)),"")</f>
        <v>-</v>
      </c>
      <c r="AA32" t="str">
        <f>IFERROR(INDEX([5]quarterly!D$1:D$65536,MATCH($A32,[5]annual!$A$1:$A$65536,0)),"")</f>
        <v>-</v>
      </c>
      <c r="AB32">
        <f>IFERROR(INDEX([6]quarterly!B$1:B$65536,MATCH($A32,[6]annual!$A$1:$A$65536,0)),"")</f>
        <v>1732.6457110299982</v>
      </c>
      <c r="AC32">
        <f>IFERROR(INDEX([6]quarterly!C$1:C$65536,MATCH($A32,[6]annual!$A$1:$A$65536,0)),"")</f>
        <v>1732.6457110299982</v>
      </c>
      <c r="AD32">
        <f>IFERROR(INDEX([7]annual!B$1:B$65536,MATCH($A32,[7]annual!$A$1:$A$65536,0)),"")</f>
        <v>92.582628747117596</v>
      </c>
      <c r="AE32">
        <f>IFERROR(INDEX([7]annual!C$1:C$65536,MATCH($A32,[7]annual!$A$1:$A$65536,0)),"")</f>
        <v>92.548248749106506</v>
      </c>
      <c r="AF32">
        <f>IFERROR(INDEX([7]annual!D$1:D$65536,MATCH($A32,[7]annual!$A$1:$A$65536,0)),"")</f>
        <v>90.429940429940402</v>
      </c>
      <c r="AG32">
        <f>IFERROR(INDEX([7]annual!E$1:E$65536,MATCH($A32,[7]annual!$A$1:$A$65536,0)),"")</f>
        <v>92.144202313693796</v>
      </c>
      <c r="AH32">
        <f>IFERROR(INDEX([7]annual!F$1:F$65536,MATCH($A32,[7]annual!$A$1:$A$65536,0)),"")</f>
        <v>90.971118177000506</v>
      </c>
      <c r="AI32">
        <f>IFERROR(INDEX([7]annual!G$1:G$65536,MATCH($A32,[7]annual!$A$1:$A$65536,0)),"")</f>
        <v>94.123314065510598</v>
      </c>
      <c r="AJ32">
        <f>IFERROR(INDEX([7]annual!H$1:H$65536,MATCH($A32,[7]annual!$A$1:$A$65536,0)),"")</f>
        <v>93.823070927513598</v>
      </c>
      <c r="AK32">
        <f>IFERROR(INDEX([7]annual!I$1:I$65536,MATCH($A32,[7]annual!$A$1:$A$65536,0)),"")</f>
        <v>92.230177671705107</v>
      </c>
      <c r="AL32">
        <f>IFERROR(INDEX([7]annual!J$1:J$65536,MATCH($A32,[7]annual!$A$1:$A$65536,0)),"")</f>
        <v>100.153153153153</v>
      </c>
      <c r="AM32">
        <f>IFERROR(INDEX([7]annual!K$1:K$65536,MATCH($A32,[7]annual!$A$1:$A$65536,0)),"")</f>
        <v>96.095890410958901</v>
      </c>
      <c r="AN32">
        <f>IFERROR(INDEX([7]annual!L$1:L$65536,MATCH($A32,[7]annual!$A$1:$A$65536,0)),"")</f>
        <v>91.269258987527493</v>
      </c>
      <c r="AO32">
        <f>IFERROR(INDEX([7]annual!M$1:M$65536,MATCH($A32,[7]annual!$A$1:$A$65536,0)),"")</f>
        <v>94.212022745735197</v>
      </c>
      <c r="AP32">
        <f>IFERROR(INDEX([7]annual!N$1:N$65536,MATCH($A32,[7]annual!$A$1:$A$65536,0)),"")</f>
        <v>3.7840166582896302</v>
      </c>
      <c r="AQ32">
        <f>IFERROR(INDEX([7]annual!O$1:O$65536,MATCH($A32,[7]annual!$A$1:$A$65536,0)),"")</f>
        <v>3.9820639807254699</v>
      </c>
      <c r="AR32">
        <f>IFERROR(INDEX([7]annual!P$1:P$65536,MATCH($A32,[7]annual!$A$1:$A$65536,0)),"")</f>
        <v>2.96372751400766</v>
      </c>
      <c r="AS32">
        <f>IFERROR(INDEX([7]annual!Q$1:Q$65536,MATCH($A32,[7]annual!$A$1:$A$65536,0)),"")</f>
        <v>2.6755602188413001</v>
      </c>
      <c r="AT32">
        <f>IFERROR(INDEX([7]annual!R$1:R$65536,MATCH($A32,[7]annual!$A$1:$A$65536,0)),"")</f>
        <v>5.1289902778841103</v>
      </c>
      <c r="AU32">
        <f>IFERROR(INDEX([7]annual!S$1:S$65536,MATCH($A32,[7]annual!$A$1:$A$65536,0)),"")</f>
        <v>2.5491078122657198</v>
      </c>
      <c r="AV32">
        <f>IFERROR(INDEX([7]annual!T$1:T$65536,MATCH($A32,[7]annual!$A$1:$A$65536,0)),"")</f>
        <v>3.7864635723523499</v>
      </c>
      <c r="AW32">
        <f>IFERROR(INDEX([7]annual!U$1:U$65536,MATCH($A32,[7]annual!$A$1:$A$65536,0)),"")</f>
        <v>3.72800477184615</v>
      </c>
      <c r="AX32">
        <f>IFERROR(INDEX([7]annual!V$1:V$65536,MATCH($A32,[7]annual!$A$1:$A$65536,0)),"")</f>
        <v>-1.0238603988603501</v>
      </c>
      <c r="AY32">
        <f>IFERROR(INDEX([7]annual!W$1:W$65536,MATCH($A32,[7]annual!$A$1:$A$65536,0)),"")</f>
        <v>0.62156347119292799</v>
      </c>
      <c r="AZ32">
        <f>IFERROR(INDEX([7]annual!X$1:X$65536,MATCH($A32,[7]annual!$A$1:$A$65536,0)),"")</f>
        <v>4.4500419815281198</v>
      </c>
      <c r="BA32">
        <f>IFERROR(INDEX([7]annual!Y$1:Y$65536,MATCH($A32,[7]annual!$A$1:$A$65536,0)),"")</f>
        <v>2.5646694671677999</v>
      </c>
      <c r="BB32">
        <f>IFERROR(INDEX([8]annual!B$1:B$65536,MATCH($A32,[8]annual!$A$1:$A$65536,0)),"")</f>
        <v>7402.4184741970321</v>
      </c>
      <c r="BC32">
        <f>IFERROR(INDEX([8]annual!C$1:C$65536,MATCH($A32,[8]annual!$A$1:$A$65536,0)),"")</f>
        <v>36771.714505680502</v>
      </c>
      <c r="BD32">
        <f>IFERROR(INDEX([8]annual!D$1:D$65536,MATCH($A32,[8]annual!$A$1:$A$65536,0)),"")</f>
        <v>74863.188256178764</v>
      </c>
      <c r="BE32">
        <f>IFERROR(INDEX([8]annual!E$1:E$65536,MATCH($A32,[8]annual!$A$1:$A$65536,0)),"")</f>
        <v>79211.375135988113</v>
      </c>
      <c r="BF32">
        <f>IFERROR(INDEX([8]annual!F$1:F$65536,MATCH($A32,[8]annual!$A$1:$A$65536,0)),"")</f>
        <v>231747</v>
      </c>
      <c r="BG32">
        <f>IFERROR(INDEX([8]annual!G$1:G$65536,MATCH($A32,[8]annual!$A$1:$A$65536,0)),"")</f>
        <v>208369</v>
      </c>
      <c r="BH32">
        <f>IFERROR(INDEX([8]annual!H$1:H$65536,MATCH($A32,[8]annual!$A$1:$A$65536,0)),"")</f>
        <v>73593.816000000006</v>
      </c>
      <c r="BI32">
        <f>IFERROR(INDEX([8]annual!I$1:I$65536,MATCH($A32,[8]annual!$A$1:$A$65536,0)),"")</f>
        <v>62373.088622650001</v>
      </c>
      <c r="BJ32">
        <f>IFERROR(INDEX([8]annual!J$1:J$65536,MATCH($A32,[8]annual!$A$1:$A$65536,0)),"")</f>
        <v>20.130740635043015</v>
      </c>
      <c r="BK32">
        <f>IFERROR(INDEX([8]annual!K$1:K$65536,MATCH($A32,[8]annual!$A$1:$A$65536,0)),"")</f>
        <v>9.8879284286774691</v>
      </c>
      <c r="BL32">
        <f>IFERROR(INDEX([8]annual!L$1:L$65536,MATCH($A32,[8]annual!$A$1:$A$65536,0)),"")</f>
        <v>9.3451457716631534</v>
      </c>
      <c r="BM32">
        <f>IFERROR(INDEX([8]annual!M$1:M$65536,MATCH($A32,[8]annual!$A$1:$A$65536,0)),"")</f>
        <v>3.1941809275619675</v>
      </c>
      <c r="BN32">
        <f>IFERROR(INDEX([8]annual!N$1:N$65536,MATCH($A32,[8]annual!$A$1:$A$65536,0)),"")</f>
        <v>3.5525526705973691</v>
      </c>
      <c r="BO32">
        <f>IFERROR(INDEX([8]annual!O$1:O$65536,MATCH($A32,[8]annual!$A$1:$A$65536,0)),"")</f>
        <v>31.756102991624491</v>
      </c>
      <c r="BP32">
        <f>IFERROR(INDEX([8]annual!P$1:P$65536,MATCH($A32,[8]annual!$A$1:$A$65536,0)),"")</f>
        <v>35.31898506975606</v>
      </c>
      <c r="BQ32">
        <f>IFERROR(INDEX([8]annual!Q$1:Q$65536,MATCH($A32,[8]annual!$A$1:$A$65536,0)),"")</f>
        <v>22.1707518872769</v>
      </c>
      <c r="BR32">
        <f>IFERROR(INDEX([8]annual!R$1:R$65536,MATCH($A32,[8]annual!$A$1:$A$65536,0)),"")</f>
        <v>13.148233662396999</v>
      </c>
      <c r="BS32">
        <f>IFERROR(INDEX([8]annual!S$1:S$65536,MATCH($A32,[8]annual!$A$1:$A$65536,0)),"")</f>
        <v>842.60419537299731</v>
      </c>
      <c r="BT32" t="str">
        <f>IFERROR(INDEX([10]annual!B$1:B$65536,MATCH($A32,[10]annual!$A$1:$A$65536,0)),"")</f>
        <v/>
      </c>
      <c r="BU32" t="str">
        <f>IFERROR(INDEX([10]annual!C$1:C$65536,MATCH($A32,[10]annual!$A$1:$A$65536,0)),"")</f>
        <v/>
      </c>
      <c r="BV32" t="str">
        <f>IFERROR(INDEX([10]annual!D$1:D$65536,MATCH($A32,[10]annual!$A$1:$A$65536,0)),"")</f>
        <v/>
      </c>
      <c r="BW32" t="str">
        <f>IFERROR(INDEX([10]annual!E$1:E$65536,MATCH($A32,[10]annual!$A$1:$A$65536,0)),"")</f>
        <v/>
      </c>
      <c r="BX32" t="str">
        <f>IFERROR(INDEX([10]annual!F$1:F$65536,MATCH($A32,[10]annual!$A$1:$A$65536,0)),"")</f>
        <v/>
      </c>
      <c r="BY32" t="str">
        <f>IFERROR(INDEX([10]annual!G$1:G$65536,MATCH($A32,[10]annual!$A$1:$A$65536,0)),"")</f>
        <v/>
      </c>
      <c r="BZ32">
        <f>IFERROR(INDEX([11]monthly!$B$1:$B$65536,MATCH($A32,[11]annual!$A$1:$A$65536,0)),"")</f>
        <v>90926</v>
      </c>
      <c r="CA32">
        <f>IFERROR(INDEX([12]annual!B$1:B$65536,MATCH($A32,[12]annual!$A$1:$A$65536,0)),"")</f>
        <v>45.109664180089602</v>
      </c>
      <c r="CB32">
        <f>IFERROR(INDEX([12]annual!C$1:C$65536,MATCH($A32,[12]annual!$A$1:$A$65536,0)),"")</f>
        <v>43.884999999999998</v>
      </c>
      <c r="CC32" t="str">
        <f>IFERROR(INDEX([13]annual!$B:$B,MATCH($A32,[13]annual!$A:$A,0)),"")</f>
        <v/>
      </c>
      <c r="CD32" t="str">
        <f>IFERROR(INDEX([13]annual!$C:$C,MATCH($A32,[13]annual!$A:$A,0)),"")</f>
        <v/>
      </c>
    </row>
    <row r="33" spans="1:82" x14ac:dyDescent="0.2">
      <c r="A33">
        <v>2011</v>
      </c>
      <c r="B33" s="1">
        <v>40544</v>
      </c>
      <c r="C33">
        <f>IFERROR(INDEX([1]annual!$B$1:$B$65536,MATCH($A33,[1]annual!$A$1:$A$65536,0)),"")</f>
        <v>7317487.2746649086</v>
      </c>
      <c r="D33">
        <f>IFERROR(INDEX([1]annual!$C$1:$C$65536,MATCH($A33,[1]annual!$A$1:$A$65536,0)),"")</f>
        <v>985415.08717187704</v>
      </c>
      <c r="E33">
        <f>IFERROR(INDEX([1]annual!$D$1:$D$65536,MATCH($A33,[1]annual!$A$1:$A$65536,0)),"")</f>
        <v>2103996.3241537553</v>
      </c>
      <c r="F33">
        <f>IFERROR(INDEX([1]annual!$E$1:$E$65536,MATCH($A33,[1]annual!$A$1:$A$65536,0)),"")</f>
        <v>2952647.1873643994</v>
      </c>
      <c r="G33">
        <f>IFERROR(INDEX([1]annual!$F$1:$F$65536,MATCH($A33,[1]annual!$A$1:$A$65536,0)),"")</f>
        <v>3214884.5465732133</v>
      </c>
      <c r="H33">
        <f>IFERROR(INDEX([1]annual!$G$1:$G$65536,MATCH($A33,[1]annual!$A$1:$A$65536,0)),"")</f>
        <v>0</v>
      </c>
      <c r="I33">
        <f>IFERROR(INDEX([1]annual!$H$1:$H$65536,MATCH($A33,[1]annual!$A$1:$A$65536,0)),"")</f>
        <v>10144661.326781726</v>
      </c>
      <c r="J33">
        <f>IFERROR(INDEX([2]annual!$B$1:$B$65536,MATCH($A33,[2]annual!$A$1:$A$65536,0)),"")</f>
        <v>7317487.2746649086</v>
      </c>
      <c r="K33">
        <f>IFERROR(INDEX([2]annual!$C$1:$C$65536,MATCH($A33,[2]annual!$A$1:$A$65536,0)),"")</f>
        <v>985415.08717187704</v>
      </c>
      <c r="L33">
        <f>IFERROR(INDEX([2]annual!$D$1:$D$65536,MATCH($A33,[2]annual!$A$1:$A$65536,0)),"")</f>
        <v>2103996.3241537553</v>
      </c>
      <c r="M33">
        <f>IFERROR(INDEX([2]annual!$E$1:$E$65536,MATCH($A33,[2]annual!$A$1:$A$65536,0)),"")</f>
        <v>2952647.1873643994</v>
      </c>
      <c r="N33">
        <f>IFERROR(INDEX([2]annual!$F$1:$F$65536,MATCH($A33,[2]annual!$A$1:$A$65536,0)),"")</f>
        <v>3214884.5465732133</v>
      </c>
      <c r="O33">
        <f>IFERROR(INDEX([2]annual!$G$1:$G$65536,MATCH($A33,[2]annual!$A$1:$A$65536,0)),"")</f>
        <v>0</v>
      </c>
      <c r="P33">
        <f>IFERROR(INDEX([2]annual!$H$1:$H$65536,MATCH($A33,[2]annual!$A$1:$A$65536,0)),"")</f>
        <v>10144661.326781726</v>
      </c>
      <c r="Q33">
        <f>IFERROR(INDEX([3]annual!$B$1:$B$65536,MATCH($A33,[3]annual!$A$1:$A$65536,0)),"")</f>
        <v>1429964.5926411448</v>
      </c>
      <c r="R33">
        <f>IFERROR(INDEX([3]annual!$C$1:$C$65536,MATCH($A33,[3]annual!$A$1:$A$65536,0)),"")</f>
        <v>3179203.2325789281</v>
      </c>
      <c r="S33">
        <f>IFERROR(INDEX([3]annual!$D$1:$D$65536,MATCH($A33,[3]annual!$A$1:$A$65536,0)),"")</f>
        <v>5535493.5015616529</v>
      </c>
      <c r="T33">
        <f>IFERROR(INDEX([3]annual!$E$1:$E$65536,MATCH($A33,[3]annual!$A$1:$A$65536,0)),"")</f>
        <v>10144661.326781726</v>
      </c>
      <c r="U33">
        <f>IFERROR(INDEX([4]annual!$B$1:$B$65536,MATCH($A33,[4]annual!$A$1:$A$65536,0)),"")</f>
        <v>1550555.2016332422</v>
      </c>
      <c r="V33">
        <f>IFERROR(INDEX([4]annual!$C$1:$C$65536,MATCH($A33,[4]annual!$A$1:$A$65536,0)),"")</f>
        <v>3411809.2007066575</v>
      </c>
      <c r="W33">
        <f>IFERROR(INDEX([4]annual!$D$1:$D$65536,MATCH($A33,[4]annual!$A$1:$A$65536,0)),"")</f>
        <v>6652995.9905493334</v>
      </c>
      <c r="X33">
        <f>IFERROR(INDEX([4]annual!$E$1:$E$65536,MATCH($A33,[4]annual!$A$1:$A$65536,0)),"")</f>
        <v>11615360.392889233</v>
      </c>
      <c r="Y33" t="str">
        <f>IFERROR(INDEX([5]quarterly!B$1:B$65536,MATCH($A33,[5]annual!$A$1:$A$65536,0)),"")</f>
        <v>-</v>
      </c>
      <c r="Z33" t="str">
        <f>IFERROR(INDEX([5]quarterly!C$1:C$65536,MATCH($A33,[5]annual!$A$1:$A$65536,0)),"")</f>
        <v>-</v>
      </c>
      <c r="AA33" t="str">
        <f>IFERROR(INDEX([5]quarterly!D$1:D$65536,MATCH($A33,[5]annual!$A$1:$A$65536,0)),"")</f>
        <v>-</v>
      </c>
      <c r="AB33">
        <f>IFERROR(INDEX([6]quarterly!B$1:B$65536,MATCH($A33,[6]annual!$A$1:$A$65536,0)),"")</f>
        <v>483.3299999999997</v>
      </c>
      <c r="AC33">
        <f>IFERROR(INDEX([6]quarterly!C$1:C$65536,MATCH($A33,[6]annual!$A$1:$A$65536,0)),"")</f>
        <v>2215.9757110299979</v>
      </c>
      <c r="AD33">
        <f>IFERROR(INDEX([7]annual!B$1:B$65536,MATCH($A33,[7]annual!$A$1:$A$65536,0)),"")</f>
        <v>96.951063284652804</v>
      </c>
      <c r="AE33">
        <f>IFERROR(INDEX([7]annual!C$1:C$65536,MATCH($A33,[7]annual!$A$1:$A$65536,0)),"")</f>
        <v>97.6173457231356</v>
      </c>
      <c r="AF33">
        <f>IFERROR(INDEX([7]annual!D$1:D$65536,MATCH($A33,[7]annual!$A$1:$A$65536,0)),"")</f>
        <v>95.286195286195294</v>
      </c>
      <c r="AG33">
        <f>IFERROR(INDEX([7]annual!E$1:E$65536,MATCH($A33,[7]annual!$A$1:$A$65536,0)),"")</f>
        <v>95.540758676351899</v>
      </c>
      <c r="AH33">
        <f>IFERROR(INDEX([7]annual!F$1:F$65536,MATCH($A33,[7]annual!$A$1:$A$65536,0)),"")</f>
        <v>95.614732379438294</v>
      </c>
      <c r="AI33">
        <f>IFERROR(INDEX([7]annual!G$1:G$65536,MATCH($A33,[7]annual!$A$1:$A$65536,0)),"")</f>
        <v>96.428571428571402</v>
      </c>
      <c r="AJ33">
        <f>IFERROR(INDEX([7]annual!H$1:H$65536,MATCH($A33,[7]annual!$A$1:$A$65536,0)),"")</f>
        <v>96.849831124967494</v>
      </c>
      <c r="AK33">
        <f>IFERROR(INDEX([7]annual!I$1:I$65536,MATCH($A33,[7]annual!$A$1:$A$65536,0)),"")</f>
        <v>97.792362768496403</v>
      </c>
      <c r="AL33">
        <f>IFERROR(INDEX([7]annual!J$1:J$65536,MATCH($A33,[7]annual!$A$1:$A$65536,0)),"")</f>
        <v>99.864864864864799</v>
      </c>
      <c r="AM33">
        <f>IFERROR(INDEX([7]annual!K$1:K$65536,MATCH($A33,[7]annual!$A$1:$A$65536,0)),"")</f>
        <v>97.4581430745814</v>
      </c>
      <c r="AN33">
        <f>IFERROR(INDEX([7]annual!L$1:L$65536,MATCH($A33,[7]annual!$A$1:$A$65536,0)),"")</f>
        <v>95.5673758865248</v>
      </c>
      <c r="AO33">
        <f>IFERROR(INDEX([7]annual!M$1:M$65536,MATCH($A33,[7]annual!$A$1:$A$65536,0)),"")</f>
        <v>96.892770105605194</v>
      </c>
      <c r="AP33">
        <f>IFERROR(INDEX([7]annual!N$1:N$65536,MATCH($A33,[7]annual!$A$1:$A$65536,0)),"")</f>
        <v>4.7184170471841904</v>
      </c>
      <c r="AQ33">
        <f>IFERROR(INDEX([7]annual!O$1:O$65536,MATCH($A33,[7]annual!$A$1:$A$65536,0)),"")</f>
        <v>5.4772478599472096</v>
      </c>
      <c r="AR33">
        <f>IFERROR(INDEX([7]annual!P$1:P$65536,MATCH($A33,[7]annual!$A$1:$A$65536,0)),"")</f>
        <v>5.3701847343548899</v>
      </c>
      <c r="AS33">
        <f>IFERROR(INDEX([7]annual!Q$1:Q$65536,MATCH($A33,[7]annual!$A$1:$A$65536,0)),"")</f>
        <v>3.6861313868613301</v>
      </c>
      <c r="AT33">
        <f>IFERROR(INDEX([7]annual!R$1:R$65536,MATCH($A33,[7]annual!$A$1:$A$65536,0)),"")</f>
        <v>5.1044928274958004</v>
      </c>
      <c r="AU33">
        <f>IFERROR(INDEX([7]annual!S$1:S$65536,MATCH($A33,[7]annual!$A$1:$A$65536,0)),"")</f>
        <v>2.4491884778476298</v>
      </c>
      <c r="AV33">
        <f>IFERROR(INDEX([7]annual!T$1:T$65536,MATCH($A33,[7]annual!$A$1:$A$65536,0)),"")</f>
        <v>3.2260297680858101</v>
      </c>
      <c r="AW33">
        <f>IFERROR(INDEX([7]annual!U$1:U$65536,MATCH($A33,[7]annual!$A$1:$A$65536,0)),"")</f>
        <v>6.03076480736053</v>
      </c>
      <c r="AX33">
        <f>IFERROR(INDEX([7]annual!V$1:V$65536,MATCH($A33,[7]annual!$A$1:$A$65536,0)),"")</f>
        <v>-0.28784744085641001</v>
      </c>
      <c r="AY33">
        <f>IFERROR(INDEX([7]annual!W$1:W$65536,MATCH($A33,[7]annual!$A$1:$A$65536,0)),"")</f>
        <v>1.41759721232279</v>
      </c>
      <c r="AZ33">
        <f>IFERROR(INDEX([7]annual!X$1:X$65536,MATCH($A33,[7]annual!$A$1:$A$65536,0)),"")</f>
        <v>4.7092711682743698</v>
      </c>
      <c r="BA33">
        <f>IFERROR(INDEX([7]annual!Y$1:Y$65536,MATCH($A33,[7]annual!$A$1:$A$65536,0)),"")</f>
        <v>2.8454408277645999</v>
      </c>
      <c r="BB33">
        <f>IFERROR(INDEX([8]annual!B$1:B$65536,MATCH($A33,[8]annual!$A$1:$A$65536,0)),"")</f>
        <v>7792.7824757119124</v>
      </c>
      <c r="BC33">
        <f>IFERROR(INDEX([8]annual!C$1:C$65536,MATCH($A33,[8]annual!$A$1:$A$65536,0)),"")</f>
        <v>38276.47188974142</v>
      </c>
      <c r="BD33">
        <f>IFERROR(INDEX([8]annual!D$1:D$65536,MATCH($A33,[8]annual!$A$1:$A$65536,0)),"")</f>
        <v>79055.679675045583</v>
      </c>
      <c r="BE33">
        <f>IFERROR(INDEX([8]annual!E$1:E$65536,MATCH($A33,[8]annual!$A$1:$A$65536,0)),"")</f>
        <v>83835.875686818108</v>
      </c>
      <c r="BF33">
        <f>IFERROR(INDEX([8]annual!F$1:F$65536,MATCH($A33,[8]annual!$A$1:$A$65536,0)),"")</f>
        <v>259495.34096674339</v>
      </c>
      <c r="BG33">
        <f>IFERROR(INDEX([8]annual!G$1:G$65536,MATCH($A33,[8]annual!$A$1:$A$65536,0)),"")</f>
        <v>234216.73070322839</v>
      </c>
      <c r="BH33">
        <f>IFERROR(INDEX([8]annual!H$1:H$65536,MATCH($A33,[8]annual!$A$1:$A$65536,0)),"")</f>
        <v>75569.440000000002</v>
      </c>
      <c r="BI33">
        <f>IFERROR(INDEX([8]annual!I$1:I$65536,MATCH($A33,[8]annual!$A$1:$A$65536,0)),"")</f>
        <v>75302.427436740007</v>
      </c>
      <c r="BJ33">
        <f>IFERROR(INDEX([8]annual!J$1:J$65536,MATCH($A33,[8]annual!$A$1:$A$65536,0)),"")</f>
        <v>20.359197415476729</v>
      </c>
      <c r="BK33">
        <f>IFERROR(INDEX([8]annual!K$1:K$65536,MATCH($A33,[8]annual!$A$1:$A$65536,0)),"")</f>
        <v>9.8573341064724964</v>
      </c>
      <c r="BL33">
        <f>IFERROR(INDEX([8]annual!L$1:L$65536,MATCH($A33,[8]annual!$A$1:$A$65536,0)),"")</f>
        <v>9.2952836859759866</v>
      </c>
      <c r="BM33">
        <f>IFERROR(INDEX([8]annual!M$1:M$65536,MATCH($A33,[8]annual!$A$1:$A$65536,0)),"")</f>
        <v>3.0030529437176394</v>
      </c>
      <c r="BN33">
        <f>IFERROR(INDEX([8]annual!N$1:N$65536,MATCH($A33,[8]annual!$A$1:$A$65536,0)),"")</f>
        <v>3.3271673002668631</v>
      </c>
      <c r="BO33">
        <f>IFERROR(INDEX([8]annual!O$1:O$65536,MATCH($A33,[8]annual!$A$1:$A$65536,0)),"")</f>
        <v>29.1216943311845</v>
      </c>
      <c r="BP33">
        <f>IFERROR(INDEX([8]annual!P$1:P$65536,MATCH($A33,[8]annual!$A$1:$A$65536,0)),"")</f>
        <v>32.264748881561587</v>
      </c>
      <c r="BQ33">
        <f>IFERROR(INDEX([8]annual!Q$1:Q$65536,MATCH($A33,[8]annual!$A$1:$A$65536,0)),"")</f>
        <v>19.795052582621047</v>
      </c>
      <c r="BR33">
        <f>IFERROR(INDEX([8]annual!R$1:R$65536,MATCH($A33,[8]annual!$A$1:$A$65536,0)),"")</f>
        <v>12.469696298940541</v>
      </c>
      <c r="BS33">
        <f>IFERROR(INDEX([8]annual!S$1:S$65536,MATCH($A33,[8]annual!$A$1:$A$65536,0)),"")</f>
        <v>966.30988573642594</v>
      </c>
      <c r="BT33">
        <f>IFERROR(INDEX([10]annual!B$1:B$65536,MATCH($A33,[10]annual!$A$1:$A$65536,0)),"")</f>
        <v>36116.837299999999</v>
      </c>
      <c r="BU33">
        <f>IFERROR(INDEX([10]annual!C$1:C$65536,MATCH($A33,[10]annual!$A$1:$A$65536,0)),"")</f>
        <v>1465.3582000000001</v>
      </c>
      <c r="BV33">
        <f>IFERROR(INDEX([10]annual!D$1:D$65536,MATCH($A33,[10]annual!$A$1:$A$65536,0)),"")</f>
        <v>13084.9836</v>
      </c>
      <c r="BW33">
        <f>IFERROR(INDEX([10]annual!E$1:E$65536,MATCH($A33,[10]annual!$A$1:$A$65536,0)),"")</f>
        <v>23049.956299999998</v>
      </c>
      <c r="BX33">
        <f>IFERROR(INDEX([10]annual!F$1:F$65536,MATCH($A33,[10]annual!$A$1:$A$65536,0)),"")</f>
        <v>1851.8507999999999</v>
      </c>
      <c r="BY33">
        <f>IFERROR(INDEX([10]annual!G$1:G$65536,MATCH($A33,[10]annual!$A$1:$A$65536,0)),"")</f>
        <v>75568.986199999999</v>
      </c>
      <c r="BZ33">
        <f>IFERROR(INDEX([11]monthly!$B$1:$B$65536,MATCH($A33,[11]annual!$A$1:$A$65536,0)),"")</f>
        <v>86617</v>
      </c>
      <c r="CA33">
        <f>IFERROR(INDEX([12]annual!B$1:B$65536,MATCH($A33,[12]annual!$A$1:$A$65536,0)),"")</f>
        <v>43.3131369237488</v>
      </c>
      <c r="CB33">
        <f>IFERROR(INDEX([12]annual!C$1:C$65536,MATCH($A33,[12]annual!$A$1:$A$65536,0)),"")</f>
        <v>43.927999999999997</v>
      </c>
      <c r="CC33" t="str">
        <f>IFERROR(INDEX([13]annual!$B:$B,MATCH($A33,[13]annual!$A:$A,0)),"")</f>
        <v/>
      </c>
      <c r="CD33" t="str">
        <f>IFERROR(INDEX([13]annual!$C:$C,MATCH($A33,[13]annual!$A:$A,0)),"")</f>
        <v/>
      </c>
    </row>
    <row r="34" spans="1:82" x14ac:dyDescent="0.2">
      <c r="A34">
        <v>2012</v>
      </c>
      <c r="B34" s="1">
        <v>40909</v>
      </c>
      <c r="C34">
        <f>IFERROR(INDEX([1]annual!$B$1:$B$65536,MATCH($A34,[1]annual!$A$1:$A$65536,0)),"")</f>
        <v>8025008.3148170253</v>
      </c>
      <c r="D34">
        <f>IFERROR(INDEX([1]annual!$C$1:$C$65536,MATCH($A34,[1]annual!$A$1:$A$65536,0)),"")</f>
        <v>1193675.01767177</v>
      </c>
      <c r="E34">
        <f>IFERROR(INDEX([1]annual!$D$1:$D$65536,MATCH($A34,[1]annual!$A$1:$A$65536,0)),"")</f>
        <v>2163531.6929174787</v>
      </c>
      <c r="F34">
        <f>IFERROR(INDEX([1]annual!$E$1:$E$65536,MATCH($A34,[1]annual!$A$1:$A$65536,0)),"")</f>
        <v>3038020.1031587399</v>
      </c>
      <c r="G34">
        <f>IFERROR(INDEX([1]annual!$F$1:$F$65536,MATCH($A34,[1]annual!$A$1:$A$65536,0)),"")</f>
        <v>3359646.2979975445</v>
      </c>
      <c r="H34">
        <f>IFERROR(INDEX([1]annual!$G$1:$G$65536,MATCH($A34,[1]annual!$A$1:$A$65536,0)),"")</f>
        <v>0</v>
      </c>
      <c r="I34">
        <f>IFERROR(INDEX([1]annual!$H$1:$H$65536,MATCH($A34,[1]annual!$A$1:$A$65536,0)),"")</f>
        <v>11060588.830567468</v>
      </c>
      <c r="J34">
        <f>IFERROR(INDEX([2]annual!$B$1:$B$65536,MATCH($A34,[2]annual!$A$1:$A$65536,0)),"")</f>
        <v>8025008.3148170253</v>
      </c>
      <c r="K34">
        <f>IFERROR(INDEX([2]annual!$C$1:$C$65536,MATCH($A34,[2]annual!$A$1:$A$65536,0)),"")</f>
        <v>1193675.01767177</v>
      </c>
      <c r="L34">
        <f>IFERROR(INDEX([2]annual!$D$1:$D$65536,MATCH($A34,[2]annual!$A$1:$A$65536,0)),"")</f>
        <v>2163531.6929174787</v>
      </c>
      <c r="M34">
        <f>IFERROR(INDEX([2]annual!$E$1:$E$65536,MATCH($A34,[2]annual!$A$1:$A$65536,0)),"")</f>
        <v>3038020.1031587399</v>
      </c>
      <c r="N34">
        <f>IFERROR(INDEX([2]annual!$F$1:$F$65536,MATCH($A34,[2]annual!$A$1:$A$65536,0)),"")</f>
        <v>3359646.2979975445</v>
      </c>
      <c r="O34">
        <f>IFERROR(INDEX([2]annual!$G$1:$G$65536,MATCH($A34,[2]annual!$A$1:$A$65536,0)),"")</f>
        <v>0</v>
      </c>
      <c r="P34">
        <f>IFERROR(INDEX([2]annual!$H$1:$H$65536,MATCH($A34,[2]annual!$A$1:$A$65536,0)),"")</f>
        <v>11060588.830567468</v>
      </c>
      <c r="Q34">
        <f>IFERROR(INDEX([3]annual!$B$1:$B$65536,MATCH($A34,[3]annual!$A$1:$A$65536,0)),"")</f>
        <v>1448473.3675359092</v>
      </c>
      <c r="R34">
        <f>IFERROR(INDEX([3]annual!$C$1:$C$65536,MATCH($A34,[3]annual!$A$1:$A$65536,0)),"")</f>
        <v>3472968.8558059549</v>
      </c>
      <c r="S34">
        <f>IFERROR(INDEX([3]annual!$D$1:$D$65536,MATCH($A34,[3]annual!$A$1:$A$65536,0)),"")</f>
        <v>6139146.6072256053</v>
      </c>
      <c r="T34">
        <f>IFERROR(INDEX([3]annual!$E$1:$E$65536,MATCH($A34,[3]annual!$A$1:$A$65536,0)),"")</f>
        <v>11060588.830567468</v>
      </c>
      <c r="U34">
        <f>IFERROR(INDEX([4]annual!$B$1:$B$65536,MATCH($A34,[4]annual!$A$1:$A$65536,0)),"")</f>
        <v>1598311.5075543907</v>
      </c>
      <c r="V34">
        <f>IFERROR(INDEX([4]annual!$C$1:$C$65536,MATCH($A34,[4]annual!$A$1:$A$65536,0)),"")</f>
        <v>3674109.760798207</v>
      </c>
      <c r="W34">
        <f>IFERROR(INDEX([4]annual!$D$1:$D$65536,MATCH($A34,[4]annual!$A$1:$A$65536,0)),"")</f>
        <v>7144044.9218433676</v>
      </c>
      <c r="X34">
        <f>IFERROR(INDEX([4]annual!$E$1:$E$65536,MATCH($A34,[4]annual!$A$1:$A$65536,0)),"")</f>
        <v>12416466.190195967</v>
      </c>
      <c r="Y34">
        <f>IFERROR(INDEX([5]quarterly!B$1:B$65536,MATCH($A34,[5]annual!$A$1:$A$65536,0)),"")</f>
        <v>48.6</v>
      </c>
      <c r="Z34">
        <f>IFERROR(INDEX([5]quarterly!C$1:C$65536,MATCH($A34,[5]annual!$A$1:$A$65536,0)),"")</f>
        <v>94.6</v>
      </c>
      <c r="AA34">
        <f>IFERROR(INDEX([5]quarterly!D$1:D$65536,MATCH($A34,[5]annual!$A$1:$A$65536,0)),"")</f>
        <v>5.4</v>
      </c>
      <c r="AB34">
        <f>IFERROR(INDEX([6]quarterly!B$1:B$65536,MATCH($A34,[6]annual!$A$1:$A$65536,0)),"")</f>
        <v>2186.25</v>
      </c>
      <c r="AC34">
        <f>IFERROR(INDEX([6]quarterly!C$1:C$65536,MATCH($A34,[6]annual!$A$1:$A$65536,0)),"")</f>
        <v>4402.2257110299979</v>
      </c>
      <c r="AD34">
        <f>IFERROR(INDEX([7]annual!B$1:B$65536,MATCH($A34,[7]annual!$A$1:$A$65536,0)),"")</f>
        <v>100</v>
      </c>
      <c r="AE34">
        <f>IFERROR(INDEX([7]annual!C$1:C$65536,MATCH($A34,[7]annual!$A$1:$A$65536,0)),"")</f>
        <v>100</v>
      </c>
      <c r="AF34">
        <f>IFERROR(INDEX([7]annual!D$1:D$65536,MATCH($A34,[7]annual!$A$1:$A$65536,0)),"")</f>
        <v>100</v>
      </c>
      <c r="AG34">
        <f>IFERROR(INDEX([7]annual!E$1:E$65536,MATCH($A34,[7]annual!$A$1:$A$65536,0)),"")</f>
        <v>100</v>
      </c>
      <c r="AH34">
        <f>IFERROR(INDEX([7]annual!F$1:F$65536,MATCH($A34,[7]annual!$A$1:$A$65536,0)),"")</f>
        <v>100</v>
      </c>
      <c r="AI34">
        <f>IFERROR(INDEX([7]annual!G$1:G$65536,MATCH($A34,[7]annual!$A$1:$A$65536,0)),"")</f>
        <v>100</v>
      </c>
      <c r="AJ34">
        <f>IFERROR(INDEX([7]annual!H$1:H$65536,MATCH($A34,[7]annual!$A$1:$A$65536,0)),"")</f>
        <v>100</v>
      </c>
      <c r="AK34">
        <f>IFERROR(INDEX([7]annual!I$1:I$65536,MATCH($A34,[7]annual!$A$1:$A$65536,0)),"")</f>
        <v>100</v>
      </c>
      <c r="AL34">
        <f>IFERROR(INDEX([7]annual!J$1:J$65536,MATCH($A34,[7]annual!$A$1:$A$65536,0)),"")</f>
        <v>100</v>
      </c>
      <c r="AM34">
        <f>IFERROR(INDEX([7]annual!K$1:K$65536,MATCH($A34,[7]annual!$A$1:$A$65536,0)),"")</f>
        <v>100</v>
      </c>
      <c r="AN34">
        <f>IFERROR(INDEX([7]annual!L$1:L$65536,MATCH($A34,[7]annual!$A$1:$A$65536,0)),"")</f>
        <v>100</v>
      </c>
      <c r="AO34">
        <f>IFERROR(INDEX([7]annual!M$1:M$65536,MATCH($A34,[7]annual!$A$1:$A$65536,0)),"")</f>
        <v>100</v>
      </c>
      <c r="AP34">
        <f>IFERROR(INDEX([7]annual!N$1:N$65536,MATCH($A34,[7]annual!$A$1:$A$65536,0)),"")</f>
        <v>3.1</v>
      </c>
      <c r="AQ34">
        <f>IFERROR(INDEX([7]annual!O$1:O$65536,MATCH($A34,[7]annual!$A$1:$A$65536,0)),"")</f>
        <v>2.4</v>
      </c>
      <c r="AR34">
        <f>IFERROR(INDEX([7]annual!P$1:P$65536,MATCH($A34,[7]annual!$A$1:$A$65536,0)),"")</f>
        <v>4.9000000000000004</v>
      </c>
      <c r="AS34">
        <f>IFERROR(INDEX([7]annual!Q$1:Q$65536,MATCH($A34,[7]annual!$A$1:$A$65536,0)),"")</f>
        <v>4.7</v>
      </c>
      <c r="AT34">
        <f>IFERROR(INDEX([7]annual!R$1:R$65536,MATCH($A34,[7]annual!$A$1:$A$65536,0)),"")</f>
        <v>4.5999999999999996</v>
      </c>
      <c r="AU34">
        <f>IFERROR(INDEX([7]annual!S$1:S$65536,MATCH($A34,[7]annual!$A$1:$A$65536,0)),"")</f>
        <v>3.7</v>
      </c>
      <c r="AV34">
        <f>IFERROR(INDEX([7]annual!T$1:T$65536,MATCH($A34,[7]annual!$A$1:$A$65536,0)),"")</f>
        <v>3.3</v>
      </c>
      <c r="AW34">
        <f>IFERROR(INDEX([7]annual!U$1:U$65536,MATCH($A34,[7]annual!$A$1:$A$65536,0)),"")</f>
        <v>2.2999999999999998</v>
      </c>
      <c r="AX34">
        <f>IFERROR(INDEX([7]annual!V$1:V$65536,MATCH($A34,[7]annual!$A$1:$A$65536,0)),"")</f>
        <v>0.1</v>
      </c>
      <c r="AY34">
        <f>IFERROR(INDEX([7]annual!W$1:W$65536,MATCH($A34,[7]annual!$A$1:$A$65536,0)),"")</f>
        <v>2.6</v>
      </c>
      <c r="AZ34">
        <f>IFERROR(INDEX([7]annual!X$1:X$65536,MATCH($A34,[7]annual!$A$1:$A$65536,0)),"")</f>
        <v>4.5999999999999996</v>
      </c>
      <c r="BA34">
        <f>IFERROR(INDEX([7]annual!Y$1:Y$65536,MATCH($A34,[7]annual!$A$1:$A$65536,0)),"")</f>
        <v>3.2</v>
      </c>
      <c r="BB34">
        <f>IFERROR(INDEX([8]annual!B$1:B$65536,MATCH($A34,[8]annual!$A$1:$A$65536,0)),"")</f>
        <v>6603.9189650265334</v>
      </c>
      <c r="BC34">
        <f>IFERROR(INDEX([8]annual!C$1:C$65536,MATCH($A34,[8]annual!$A$1:$A$65536,0)),"")</f>
        <v>46384.288290931094</v>
      </c>
      <c r="BD34">
        <f>IFERROR(INDEX([8]annual!D$1:D$65536,MATCH($A34,[8]annual!$A$1:$A$65536,0)),"")</f>
        <v>89947.629485718891</v>
      </c>
      <c r="BE34">
        <f>IFERROR(INDEX([8]annual!E$1:E$65536,MATCH($A34,[8]annual!$A$1:$A$65536,0)),"")</f>
        <v>95137.435205183443</v>
      </c>
      <c r="BF34">
        <f>IFERROR(INDEX([8]annual!F$1:F$65536,MATCH($A34,[8]annual!$A$1:$A$65536,0)),"")</f>
        <v>290823.74158324918</v>
      </c>
      <c r="BG34">
        <f>IFERROR(INDEX([8]annual!G$1:G$65536,MATCH($A34,[8]annual!$A$1:$A$65536,0)),"")</f>
        <v>261920.5426058507</v>
      </c>
      <c r="BH34">
        <f>IFERROR(INDEX([8]annual!H$1:H$65536,MATCH($A34,[8]annual!$A$1:$A$65536,0)),"")</f>
        <v>79949.415999999997</v>
      </c>
      <c r="BI34">
        <f>IFERROR(INDEX([8]annual!I$1:I$65536,MATCH($A34,[8]annual!$A$1:$A$65536,0)),"")</f>
        <v>83831.35910555</v>
      </c>
      <c r="BJ34">
        <f>IFERROR(INDEX([8]annual!J$1:J$65536,MATCH($A34,[8]annual!$A$1:$A$65536,0)),"")</f>
        <v>14.237404966969624</v>
      </c>
      <c r="BK34">
        <f>IFERROR(INDEX([8]annual!K$1:K$65536,MATCH($A34,[8]annual!$A$1:$A$65536,0)),"")</f>
        <v>7.3419599858104618</v>
      </c>
      <c r="BL34">
        <f>IFERROR(INDEX([8]annual!L$1:L$65536,MATCH($A34,[8]annual!$A$1:$A$65536,0)),"")</f>
        <v>6.941451544057105</v>
      </c>
      <c r="BM34">
        <f>IFERROR(INDEX([8]annual!M$1:M$65536,MATCH($A34,[8]annual!$A$1:$A$65536,0)),"")</f>
        <v>2.2707633596468746</v>
      </c>
      <c r="BN34">
        <f>IFERROR(INDEX([8]annual!N$1:N$65536,MATCH($A34,[8]annual!$A$1:$A$65536,0)),"")</f>
        <v>2.5213444120587343</v>
      </c>
      <c r="BO34">
        <f>IFERROR(INDEX([8]annual!O$1:O$65536,MATCH($A34,[8]annual!$A$1:$A$65536,0)),"")</f>
        <v>27.49067719325598</v>
      </c>
      <c r="BP34">
        <f>IFERROR(INDEX([8]annual!P$1:P$65536,MATCH($A34,[8]annual!$A$1:$A$65536,0)),"")</f>
        <v>30.524301455923343</v>
      </c>
      <c r="BQ34">
        <f>IFERROR(INDEX([8]annual!Q$1:Q$65536,MATCH($A34,[8]annual!$A$1:$A$65536,0)),"")</f>
        <v>17.247586443794614</v>
      </c>
      <c r="BR34">
        <f>IFERROR(INDEX([8]annual!R$1:R$65536,MATCH($A34,[8]annual!$A$1:$A$65536,0)),"")</f>
        <v>13.276715012128729</v>
      </c>
      <c r="BS34">
        <f>IFERROR(INDEX([8]annual!S$1:S$65536,MATCH($A34,[8]annual!$A$1:$A$65536,0)),"")</f>
        <v>1269.4183491576684</v>
      </c>
      <c r="BT34">
        <f>IFERROR(INDEX([10]annual!B$1:B$65536,MATCH($A34,[10]annual!$A$1:$A$65536,0)),"")</f>
        <v>35337.219400000002</v>
      </c>
      <c r="BU34">
        <f>IFERROR(INDEX([10]annual!C$1:C$65536,MATCH($A34,[10]annual!$A$1:$A$65536,0)),"")</f>
        <v>1450.5907999999999</v>
      </c>
      <c r="BV34">
        <f>IFERROR(INDEX([10]annual!D$1:D$65536,MATCH($A34,[10]annual!$A$1:$A$65536,0)),"")</f>
        <v>17163.448</v>
      </c>
      <c r="BW34">
        <f>IFERROR(INDEX([10]annual!E$1:E$65536,MATCH($A34,[10]annual!$A$1:$A$65536,0)),"")</f>
        <v>24165.179</v>
      </c>
      <c r="BX34">
        <f>IFERROR(INDEX([10]annual!F$1:F$65536,MATCH($A34,[10]annual!$A$1:$A$65536,0)),"")</f>
        <v>1832.5253</v>
      </c>
      <c r="BY34">
        <f>IFERROR(INDEX([10]annual!G$1:G$65536,MATCH($A34,[10]annual!$A$1:$A$65536,0)),"")</f>
        <v>79948.962499999994</v>
      </c>
      <c r="BZ34">
        <f>IFERROR(INDEX([11]monthly!$B$1:$B$65536,MATCH($A34,[11]annual!$A$1:$A$65536,0)),"")</f>
        <v>81151</v>
      </c>
      <c r="CA34">
        <f>IFERROR(INDEX([12]annual!B$1:B$65536,MATCH($A34,[12]annual!$A$1:$A$65536,0)),"")</f>
        <v>42.228794734943399</v>
      </c>
      <c r="CB34">
        <f>IFERROR(INDEX([12]annual!C$1:C$65536,MATCH($A34,[12]annual!$A$1:$A$65536,0)),"")</f>
        <v>41.192</v>
      </c>
      <c r="CC34" t="str">
        <f>IFERROR(INDEX([13]annual!$B:$B,MATCH($A34,[13]annual!$A:$A,0)),"")</f>
        <v/>
      </c>
      <c r="CD34" t="str">
        <f>IFERROR(INDEX([13]annual!$C:$C,MATCH($A34,[13]annual!$A:$A,0)),"")</f>
        <v/>
      </c>
    </row>
    <row r="35" spans="1:82" x14ac:dyDescent="0.2">
      <c r="A35">
        <v>2013</v>
      </c>
      <c r="B35" s="1">
        <v>41275</v>
      </c>
      <c r="C35">
        <f>IFERROR(INDEX([1]annual!$B$1:$B$65536,MATCH($A35,[1]annual!$A$1:$A$65536,0)),"")</f>
        <v>8677723.1721614618</v>
      </c>
      <c r="D35">
        <f>IFERROR(INDEX([1]annual!$C$1:$C$65536,MATCH($A35,[1]annual!$A$1:$A$65536,0)),"")</f>
        <v>1303507.11435797</v>
      </c>
      <c r="E35">
        <f>IFERROR(INDEX([1]annual!$D$1:$D$65536,MATCH($A35,[1]annual!$A$1:$A$65536,0)),"")</f>
        <v>2487510.203746648</v>
      </c>
      <c r="F35">
        <f>IFERROR(INDEX([1]annual!$E$1:$E$65536,MATCH($A35,[1]annual!$A$1:$A$65536,0)),"")</f>
        <v>3154534.0531659303</v>
      </c>
      <c r="G35">
        <f>IFERROR(INDEX([1]annual!$F$1:$F$65536,MATCH($A35,[1]annual!$A$1:$A$65536,0)),"")</f>
        <v>3572682.5591714513</v>
      </c>
      <c r="H35">
        <f>IFERROR(INDEX([1]annual!$G$1:$G$65536,MATCH($A35,[1]annual!$A$1:$A$65536,0)),"")</f>
        <v>0</v>
      </c>
      <c r="I35">
        <f>IFERROR(INDEX([1]annual!$H$1:$H$65536,MATCH($A35,[1]annual!$A$1:$A$65536,0)),"")</f>
        <v>12050591.984260563</v>
      </c>
      <c r="J35">
        <f>IFERROR(INDEX([2]annual!$B$1:$B$65536,MATCH($A35,[2]annual!$A$1:$A$65536,0)),"")</f>
        <v>8677723.1721614618</v>
      </c>
      <c r="K35">
        <f>IFERROR(INDEX([2]annual!$C$1:$C$65536,MATCH($A35,[2]annual!$A$1:$A$65536,0)),"")</f>
        <v>1303507.11435797</v>
      </c>
      <c r="L35">
        <f>IFERROR(INDEX([2]annual!$D$1:$D$65536,MATCH($A35,[2]annual!$A$1:$A$65536,0)),"")</f>
        <v>2487510.203746648</v>
      </c>
      <c r="M35">
        <f>IFERROR(INDEX([2]annual!$E$1:$E$65536,MATCH($A35,[2]annual!$A$1:$A$65536,0)),"")</f>
        <v>3154534.0531659303</v>
      </c>
      <c r="N35">
        <f>IFERROR(INDEX([2]annual!$F$1:$F$65536,MATCH($A35,[2]annual!$A$1:$A$65536,0)),"")</f>
        <v>3572682.5591714513</v>
      </c>
      <c r="O35">
        <f>IFERROR(INDEX([2]annual!$G$1:$G$65536,MATCH($A35,[2]annual!$A$1:$A$65536,0)),"")</f>
        <v>0</v>
      </c>
      <c r="P35">
        <f>IFERROR(INDEX([2]annual!$H$1:$H$65536,MATCH($A35,[2]annual!$A$1:$A$65536,0)),"")</f>
        <v>12050591.984260563</v>
      </c>
      <c r="Q35">
        <f>IFERROR(INDEX([3]annual!$B$1:$B$65536,MATCH($A35,[3]annual!$A$1:$A$65536,0)),"")</f>
        <v>1503121.5657752962</v>
      </c>
      <c r="R35">
        <f>IFERROR(INDEX([3]annual!$C$1:$C$65536,MATCH($A35,[3]annual!$A$1:$A$65536,0)),"")</f>
        <v>3708623.5049130186</v>
      </c>
      <c r="S35">
        <f>IFERROR(INDEX([3]annual!$D$1:$D$65536,MATCH($A35,[3]annual!$A$1:$A$65536,0)),"")</f>
        <v>6838846.913572249</v>
      </c>
      <c r="T35">
        <f>IFERROR(INDEX([3]annual!$E$1:$E$65536,MATCH($A35,[3]annual!$A$1:$A$65536,0)),"")</f>
        <v>12050591.984260563</v>
      </c>
      <c r="U35">
        <f>IFERROR(INDEX([4]annual!$B$1:$B$65536,MATCH($A35,[4]annual!$A$1:$A$65536,0)),"")</f>
        <v>1645191.6850298091</v>
      </c>
      <c r="V35">
        <f>IFERROR(INDEX([4]annual!$C$1:$C$65536,MATCH($A35,[4]annual!$A$1:$A$65536,0)),"")</f>
        <v>3924518.7466281406</v>
      </c>
      <c r="W35">
        <f>IFERROR(INDEX([4]annual!$D$1:$D$65536,MATCH($A35,[4]annual!$A$1:$A$65536,0)),"")</f>
        <v>7684933.195281975</v>
      </c>
      <c r="X35">
        <f>IFERROR(INDEX([4]annual!$E$1:$E$65536,MATCH($A35,[4]annual!$A$1:$A$65536,0)),"")</f>
        <v>13254643.626939924</v>
      </c>
      <c r="Y35">
        <f>IFERROR(INDEX([5]quarterly!B$1:B$65536,MATCH($A35,[5]annual!$A$1:$A$65536,0)),"")</f>
        <v>51.8</v>
      </c>
      <c r="Z35">
        <f>IFERROR(INDEX([5]quarterly!C$1:C$65536,MATCH($A35,[5]annual!$A$1:$A$65536,0)),"")</f>
        <v>95.2</v>
      </c>
      <c r="AA35">
        <f>IFERROR(INDEX([5]quarterly!D$1:D$65536,MATCH($A35,[5]annual!$A$1:$A$65536,0)),"")</f>
        <v>4.8</v>
      </c>
      <c r="AB35">
        <f>IFERROR(INDEX([6]quarterly!B$1:B$65536,MATCH($A35,[6]annual!$A$1:$A$65536,0)),"")</f>
        <v>2018.3499999999981</v>
      </c>
      <c r="AC35">
        <f>IFERROR(INDEX([6]quarterly!C$1:C$65536,MATCH($A35,[6]annual!$A$1:$A$65536,0)),"")</f>
        <v>6420.5757110299965</v>
      </c>
      <c r="AD35">
        <f>IFERROR(INDEX([7]annual!B$1:B$65536,MATCH($A35,[7]annual!$A$1:$A$65536,0)),"")</f>
        <v>102.6</v>
      </c>
      <c r="AE35">
        <f>IFERROR(INDEX([7]annual!C$1:C$65536,MATCH($A35,[7]annual!$A$1:$A$65536,0)),"")</f>
        <v>102.5</v>
      </c>
      <c r="AF35">
        <f>IFERROR(INDEX([7]annual!D$1:D$65536,MATCH($A35,[7]annual!$A$1:$A$65536,0)),"")</f>
        <v>128.1</v>
      </c>
      <c r="AG35">
        <f>IFERROR(INDEX([7]annual!E$1:E$65536,MATCH($A35,[7]annual!$A$1:$A$65536,0)),"")</f>
        <v>103.2</v>
      </c>
      <c r="AH35">
        <f>IFERROR(INDEX([7]annual!F$1:F$65536,MATCH($A35,[7]annual!$A$1:$A$65536,0)),"")</f>
        <v>101.8</v>
      </c>
      <c r="AI35">
        <f>IFERROR(INDEX([7]annual!G$1:G$65536,MATCH($A35,[7]annual!$A$1:$A$65536,0)),"")</f>
        <v>103.4</v>
      </c>
      <c r="AJ35">
        <f>IFERROR(INDEX([7]annual!H$1:H$65536,MATCH($A35,[7]annual!$A$1:$A$65536,0)),"")</f>
        <v>102.7</v>
      </c>
      <c r="AK35">
        <f>IFERROR(INDEX([7]annual!I$1:I$65536,MATCH($A35,[7]annual!$A$1:$A$65536,0)),"")</f>
        <v>100</v>
      </c>
      <c r="AL35">
        <f>IFERROR(INDEX([7]annual!J$1:J$65536,MATCH($A35,[7]annual!$A$1:$A$65536,0)),"")</f>
        <v>100.1</v>
      </c>
      <c r="AM35">
        <f>IFERROR(INDEX([7]annual!K$1:K$65536,MATCH($A35,[7]annual!$A$1:$A$65536,0)),"")</f>
        <v>104.1</v>
      </c>
      <c r="AN35">
        <f>IFERROR(INDEX([7]annual!L$1:L$65536,MATCH($A35,[7]annual!$A$1:$A$65536,0)),"")</f>
        <v>104.1</v>
      </c>
      <c r="AO35">
        <f>IFERROR(INDEX([7]annual!M$1:M$65536,MATCH($A35,[7]annual!$A$1:$A$65536,0)),"")</f>
        <v>102.5</v>
      </c>
      <c r="AP35">
        <f>IFERROR(INDEX([7]annual!N$1:N$65536,MATCH($A35,[7]annual!$A$1:$A$65536,0)),"")</f>
        <v>2.6</v>
      </c>
      <c r="AQ35">
        <f>IFERROR(INDEX([7]annual!O$1:O$65536,MATCH($A35,[7]annual!$A$1:$A$65536,0)),"")</f>
        <v>2.5</v>
      </c>
      <c r="AR35">
        <f>IFERROR(INDEX([7]annual!P$1:P$65536,MATCH($A35,[7]annual!$A$1:$A$65536,0)),"")</f>
        <v>28.1</v>
      </c>
      <c r="AS35">
        <f>IFERROR(INDEX([7]annual!Q$1:Q$65536,MATCH($A35,[7]annual!$A$1:$A$65536,0)),"")</f>
        <v>3.2</v>
      </c>
      <c r="AT35">
        <f>IFERROR(INDEX([7]annual!R$1:R$65536,MATCH($A35,[7]annual!$A$1:$A$65536,0)),"")</f>
        <v>1.8</v>
      </c>
      <c r="AU35">
        <f>IFERROR(INDEX([7]annual!S$1:S$65536,MATCH($A35,[7]annual!$A$1:$A$65536,0)),"")</f>
        <v>3.4</v>
      </c>
      <c r="AV35">
        <f>IFERROR(INDEX([7]annual!T$1:T$65536,MATCH($A35,[7]annual!$A$1:$A$65536,0)),"")</f>
        <v>2.7</v>
      </c>
      <c r="AW35">
        <f>IFERROR(INDEX([7]annual!U$1:U$65536,MATCH($A35,[7]annual!$A$1:$A$65536,0)),"")</f>
        <v>0</v>
      </c>
      <c r="AX35">
        <f>IFERROR(INDEX([7]annual!V$1:V$65536,MATCH($A35,[7]annual!$A$1:$A$65536,0)),"")</f>
        <v>0.1</v>
      </c>
      <c r="AY35">
        <f>IFERROR(INDEX([7]annual!W$1:W$65536,MATCH($A35,[7]annual!$A$1:$A$65536,0)),"")</f>
        <v>4.0999999999999996</v>
      </c>
      <c r="AZ35">
        <f>IFERROR(INDEX([7]annual!X$1:X$65536,MATCH($A35,[7]annual!$A$1:$A$65536,0)),"")</f>
        <v>4.0999999999999996</v>
      </c>
      <c r="BA35">
        <f>IFERROR(INDEX([7]annual!Y$1:Y$65536,MATCH($A35,[7]annual!$A$1:$A$65536,0)),"")</f>
        <v>2.5</v>
      </c>
      <c r="BB35">
        <f>IFERROR(INDEX([8]annual!B$1:B$65536,MATCH($A35,[8]annual!$A$1:$A$65536,0)),"")</f>
        <v>7535.4959922630369</v>
      </c>
      <c r="BC35">
        <f>IFERROR(INDEX([8]annual!C$1:C$65536,MATCH($A35,[8]annual!$A$1:$A$65536,0)),"")</f>
        <v>44512.401095211353</v>
      </c>
      <c r="BD35">
        <f>IFERROR(INDEX([8]annual!D$1:D$65536,MATCH($A35,[8]annual!$A$1:$A$65536,0)),"")</f>
        <v>92151.235000003304</v>
      </c>
      <c r="BE35">
        <f>IFERROR(INDEX([8]annual!E$1:E$65536,MATCH($A35,[8]annual!$A$1:$A$65536,0)),"")</f>
        <v>97885.586402761648</v>
      </c>
      <c r="BF35">
        <f>IFERROR(INDEX([8]annual!F$1:F$65536,MATCH($A35,[8]annual!$A$1:$A$65536,0)),"")</f>
        <v>317288.01427327597</v>
      </c>
      <c r="BG35">
        <f>IFERROR(INDEX([8]annual!G$1:G$65536,MATCH($A35,[8]annual!$A$1:$A$65536,0)),"")</f>
        <v>283902.82972033194</v>
      </c>
      <c r="BH35">
        <f>IFERROR(INDEX([8]annual!H$1:H$65536,MATCH($A35,[8]annual!$A$1:$A$65536,0)),"")</f>
        <v>78489.023000000001</v>
      </c>
      <c r="BI35">
        <f>IFERROR(INDEX([8]annual!I$1:I$65536,MATCH($A35,[8]annual!$A$1:$A$65536,0)),"")</f>
        <v>83187.040538990012</v>
      </c>
      <c r="BJ35">
        <f>IFERROR(INDEX([8]annual!J$1:J$65536,MATCH($A35,[8]annual!$A$1:$A$65536,0)),"")</f>
        <v>16.928981153240251</v>
      </c>
      <c r="BK35">
        <f>IFERROR(INDEX([8]annual!K$1:K$65536,MATCH($A35,[8]annual!$A$1:$A$65536,0)),"")</f>
        <v>8.1773141643329765</v>
      </c>
      <c r="BL35">
        <f>IFERROR(INDEX([8]annual!L$1:L$65536,MATCH($A35,[8]annual!$A$1:$A$65536,0)),"")</f>
        <v>7.6982692439082516</v>
      </c>
      <c r="BM35">
        <f>IFERROR(INDEX([8]annual!M$1:M$65536,MATCH($A35,[8]annual!$A$1:$A$65536,0)),"")</f>
        <v>2.3749702646418953</v>
      </c>
      <c r="BN35">
        <f>IFERROR(INDEX([8]annual!N$1:N$65536,MATCH($A35,[8]annual!$A$1:$A$65536,0)),"")</f>
        <v>2.6542518085100211</v>
      </c>
      <c r="BO35">
        <f>IFERROR(INDEX([8]annual!O$1:O$65536,MATCH($A35,[8]annual!$A$1:$A$65536,0)),"")</f>
        <v>24.737468630755917</v>
      </c>
      <c r="BP35">
        <f>IFERROR(INDEX([8]annual!P$1:P$65536,MATCH($A35,[8]annual!$A$1:$A$65536,0)),"")</f>
        <v>27.646439127541722</v>
      </c>
      <c r="BQ35">
        <f>IFERROR(INDEX([8]annual!Q$1:Q$65536,MATCH($A35,[8]annual!$A$1:$A$65536,0)),"")</f>
        <v>14.274026095449594</v>
      </c>
      <c r="BR35">
        <f>IFERROR(INDEX([8]annual!R$1:R$65536,MATCH($A35,[8]annual!$A$1:$A$65536,0)),"")</f>
        <v>13.372413032092132</v>
      </c>
      <c r="BS35">
        <f>IFERROR(INDEX([8]annual!S$1:S$65536,MATCH($A35,[8]annual!$A$1:$A$65536,0)),"")</f>
        <v>1103.9358341428504</v>
      </c>
      <c r="BT35">
        <f>IFERROR(INDEX([10]annual!B$1:B$65536,MATCH($A35,[10]annual!$A$1:$A$65536,0)),"")</f>
        <v>31755.161899999999</v>
      </c>
      <c r="BU35">
        <f>IFERROR(INDEX([10]annual!C$1:C$65536,MATCH($A35,[10]annual!$A$1:$A$65536,0)),"")</f>
        <v>1455.2318</v>
      </c>
      <c r="BV35">
        <f>IFERROR(INDEX([10]annual!D$1:D$65536,MATCH($A35,[10]annual!$A$1:$A$65536,0)),"")</f>
        <v>17286.206299999998</v>
      </c>
      <c r="BW35">
        <f>IFERROR(INDEX([10]annual!E$1:E$65536,MATCH($A35,[10]annual!$A$1:$A$65536,0)),"")</f>
        <v>24476.1096</v>
      </c>
      <c r="BX35">
        <f>IFERROR(INDEX([10]annual!F$1:F$65536,MATCH($A35,[10]annual!$A$1:$A$65536,0)),"")</f>
        <v>3516.3137999999999</v>
      </c>
      <c r="BY35">
        <f>IFERROR(INDEX([10]annual!G$1:G$65536,MATCH($A35,[10]annual!$A$1:$A$65536,0)),"")</f>
        <v>78489.023400000005</v>
      </c>
      <c r="BZ35">
        <f>IFERROR(INDEX([11]monthly!$B$1:$B$65536,MATCH($A35,[11]annual!$A$1:$A$65536,0)),"")</f>
        <v>92956</v>
      </c>
      <c r="CA35">
        <f>IFERROR(INDEX([12]annual!B$1:B$65536,MATCH($A35,[12]annual!$A$1:$A$65536,0)),"")</f>
        <v>42.446184830673943</v>
      </c>
      <c r="CB35">
        <f>IFERROR(INDEX([12]annual!C$1:C$65536,MATCH($A35,[12]annual!$A$1:$A$65536,0)),"")</f>
        <v>44.414000000000001</v>
      </c>
      <c r="CC35">
        <f>IFERROR(INDEX([13]annual!$B:$B,MATCH($A35,[13]annual!$A:$A,0)),"")</f>
        <v>5681153</v>
      </c>
      <c r="CD35">
        <f>IFERROR(INDEX([13]annual!$C:$C,MATCH($A35,[13]annual!$A:$A,0)),"")</f>
        <v>0.47144181857789469</v>
      </c>
    </row>
    <row r="36" spans="1:82" x14ac:dyDescent="0.2">
      <c r="A36">
        <v>2014</v>
      </c>
      <c r="B36" s="1">
        <v>41640</v>
      </c>
      <c r="C36">
        <f>IFERROR(INDEX([1]annual!$B$1:$B$65536,MATCH($A36,[1]annual!$A$1:$A$65536,0)),"")</f>
        <v>9413037.4868198931</v>
      </c>
      <c r="D36">
        <f>IFERROR(INDEX([1]annual!$C$1:$C$65536,MATCH($A36,[1]annual!$A$1:$A$65536,0)),"")</f>
        <v>1394795.9374838399</v>
      </c>
      <c r="E36">
        <f>IFERROR(INDEX([1]annual!$D$1:$D$65536,MATCH($A36,[1]annual!$A$1:$A$65536,0)),"")</f>
        <v>2763392.8391156401</v>
      </c>
      <c r="F36">
        <f>IFERROR(INDEX([1]annual!$E$1:$E$65536,MATCH($A36,[1]annual!$A$1:$A$65536,0)),"")</f>
        <v>3612662.3876467934</v>
      </c>
      <c r="G36">
        <f>IFERROR(INDEX([1]annual!$F$1:$F$65536,MATCH($A36,[1]annual!$A$1:$A$65536,0)),"")</f>
        <v>3977060.3993742228</v>
      </c>
      <c r="H36">
        <f>IFERROR(INDEX([1]annual!$G$1:$G$65536,MATCH($A36,[1]annual!$A$1:$A$65536,0)),"")</f>
        <v>0</v>
      </c>
      <c r="I36">
        <f>IFERROR(INDEX([1]annual!$H$1:$H$65536,MATCH($A36,[1]annual!$A$1:$A$65536,0)),"")</f>
        <v>13206828.251691943</v>
      </c>
      <c r="J36">
        <f>IFERROR(INDEX([2]annual!$B$1:$B$65536,MATCH($A36,[2]annual!$A$1:$A$65536,0)),"")</f>
        <v>9413037.4868198931</v>
      </c>
      <c r="K36">
        <f>IFERROR(INDEX([2]annual!$C$1:$C$65536,MATCH($A36,[2]annual!$A$1:$A$65536,0)),"")</f>
        <v>1394795.9374838399</v>
      </c>
      <c r="L36">
        <f>IFERROR(INDEX([2]annual!$D$1:$D$65536,MATCH($A36,[2]annual!$A$1:$A$65536,0)),"")</f>
        <v>2763392.8391156401</v>
      </c>
      <c r="M36">
        <f>IFERROR(INDEX([2]annual!$E$1:$E$65536,MATCH($A36,[2]annual!$A$1:$A$65536,0)),"")</f>
        <v>3612662.3876467934</v>
      </c>
      <c r="N36">
        <f>IFERROR(INDEX([2]annual!$F$1:$F$65536,MATCH($A36,[2]annual!$A$1:$A$65536,0)),"")</f>
        <v>3977060.3993742228</v>
      </c>
      <c r="O36">
        <f>IFERROR(INDEX([2]annual!$G$1:$G$65536,MATCH($A36,[2]annual!$A$1:$A$65536,0)),"")</f>
        <v>0</v>
      </c>
      <c r="P36">
        <f>IFERROR(INDEX([2]annual!$H$1:$H$65536,MATCH($A36,[2]annual!$A$1:$A$65536,0)),"")</f>
        <v>13206828.251691943</v>
      </c>
      <c r="Q36">
        <f>IFERROR(INDEX([3]annual!$B$1:$B$65536,MATCH($A36,[3]annual!$A$1:$A$65536,0)),"")</f>
        <v>1620699.915263247</v>
      </c>
      <c r="R36">
        <f>IFERROR(INDEX([3]annual!$C$1:$C$65536,MATCH($A36,[3]annual!$A$1:$A$65536,0)),"")</f>
        <v>4100382.6683558412</v>
      </c>
      <c r="S36">
        <f>IFERROR(INDEX([3]annual!$D$1:$D$65536,MATCH($A36,[3]annual!$A$1:$A$65536,0)),"")</f>
        <v>7485745.6680728551</v>
      </c>
      <c r="T36">
        <f>IFERROR(INDEX([3]annual!$E$1:$E$65536,MATCH($A36,[3]annual!$A$1:$A$65536,0)),"")</f>
        <v>13206828.251691943</v>
      </c>
      <c r="U36">
        <f>IFERROR(INDEX([4]annual!$B$1:$B$65536,MATCH($A36,[4]annual!$A$1:$A$65536,0)),"")</f>
        <v>1676006.3550526681</v>
      </c>
      <c r="V36">
        <f>IFERROR(INDEX([4]annual!$C$1:$C$65536,MATCH($A36,[4]annual!$A$1:$A$65536,0)),"")</f>
        <v>4218871.831168456</v>
      </c>
      <c r="W36">
        <f>IFERROR(INDEX([4]annual!$D$1:$D$65536,MATCH($A36,[4]annual!$A$1:$A$65536,0)),"")</f>
        <v>8201168.5590072311</v>
      </c>
      <c r="X36">
        <f>IFERROR(INDEX([4]annual!$E$1:$E$65536,MATCH($A36,[4]annual!$A$1:$A$65536,0)),"")</f>
        <v>14096046.745228356</v>
      </c>
      <c r="Y36">
        <f>IFERROR(INDEX([5]quarterly!B$1:B$65536,MATCH($A36,[5]annual!$A$1:$A$65536,0)),"")</f>
        <v>49.4</v>
      </c>
      <c r="Z36">
        <f>IFERROR(INDEX([5]quarterly!C$1:C$65536,MATCH($A36,[5]annual!$A$1:$A$65536,0)),"")</f>
        <v>94.8</v>
      </c>
      <c r="AA36">
        <f>IFERROR(INDEX([5]quarterly!D$1:D$65536,MATCH($A36,[5]annual!$A$1:$A$65536,0)),"")</f>
        <v>5.2</v>
      </c>
      <c r="AB36">
        <f>IFERROR(INDEX([6]quarterly!B$1:B$65536,MATCH($A36,[6]annual!$A$1:$A$65536,0)),"")</f>
        <v>1238</v>
      </c>
      <c r="AC36">
        <f>IFERROR(INDEX([6]quarterly!C$1:C$65536,MATCH($A36,[6]annual!$A$1:$A$65536,0)),"")</f>
        <v>1238</v>
      </c>
      <c r="AD36">
        <f>IFERROR(INDEX([7]annual!B$1:B$65536,MATCH($A36,[7]annual!$A$1:$A$65536,0)),"")</f>
        <v>106.3</v>
      </c>
      <c r="AE36">
        <f>IFERROR(INDEX([7]annual!C$1:C$65536,MATCH($A36,[7]annual!$A$1:$A$65536,0)),"")</f>
        <v>108.5</v>
      </c>
      <c r="AF36">
        <f>IFERROR(INDEX([7]annual!D$1:D$65536,MATCH($A36,[7]annual!$A$1:$A$65536,0)),"")</f>
        <v>135.9</v>
      </c>
      <c r="AG36">
        <f>IFERROR(INDEX([7]annual!E$1:E$65536,MATCH($A36,[7]annual!$A$1:$A$65536,0)),"")</f>
        <v>106.8</v>
      </c>
      <c r="AH36">
        <f>IFERROR(INDEX([7]annual!F$1:F$65536,MATCH($A36,[7]annual!$A$1:$A$65536,0)),"")</f>
        <v>104.4</v>
      </c>
      <c r="AI36">
        <f>IFERROR(INDEX([7]annual!G$1:G$65536,MATCH($A36,[7]annual!$A$1:$A$65536,0)),"")</f>
        <v>106.3</v>
      </c>
      <c r="AJ36">
        <f>IFERROR(INDEX([7]annual!H$1:H$65536,MATCH($A36,[7]annual!$A$1:$A$65536,0)),"")</f>
        <v>105.1</v>
      </c>
      <c r="AK36">
        <f>IFERROR(INDEX([7]annual!I$1:I$65536,MATCH($A36,[7]annual!$A$1:$A$65536,0)),"")</f>
        <v>100.5</v>
      </c>
      <c r="AL36">
        <f>IFERROR(INDEX([7]annual!J$1:J$65536,MATCH($A36,[7]annual!$A$1:$A$65536,0)),"")</f>
        <v>100.2</v>
      </c>
      <c r="AM36">
        <f>IFERROR(INDEX([7]annual!K$1:K$65536,MATCH($A36,[7]annual!$A$1:$A$65536,0)),"")</f>
        <v>107.3</v>
      </c>
      <c r="AN36">
        <f>IFERROR(INDEX([7]annual!L$1:L$65536,MATCH($A36,[7]annual!$A$1:$A$65536,0)),"")</f>
        <v>108.7</v>
      </c>
      <c r="AO36">
        <f>IFERROR(INDEX([7]annual!M$1:M$65536,MATCH($A36,[7]annual!$A$1:$A$65536,0)),"")</f>
        <v>104.2</v>
      </c>
      <c r="AP36">
        <f>IFERROR(INDEX([7]annual!N$1:N$65536,MATCH($A36,[7]annual!$A$1:$A$65536,0)),"")</f>
        <v>3.6</v>
      </c>
      <c r="AQ36">
        <f>IFERROR(INDEX([7]annual!O$1:O$65536,MATCH($A36,[7]annual!$A$1:$A$65536,0)),"")</f>
        <v>5.9</v>
      </c>
      <c r="AR36">
        <f>IFERROR(INDEX([7]annual!P$1:P$65536,MATCH($A36,[7]annual!$A$1:$A$65536,0)),"")</f>
        <v>6.1</v>
      </c>
      <c r="AS36">
        <f>IFERROR(INDEX([7]annual!Q$1:Q$65536,MATCH($A36,[7]annual!$A$1:$A$65536,0)),"")</f>
        <v>3.5</v>
      </c>
      <c r="AT36">
        <f>IFERROR(INDEX([7]annual!R$1:R$65536,MATCH($A36,[7]annual!$A$1:$A$65536,0)),"")</f>
        <v>2.6</v>
      </c>
      <c r="AU36">
        <f>IFERROR(INDEX([7]annual!S$1:S$65536,MATCH($A36,[7]annual!$A$1:$A$65536,0)),"")</f>
        <v>2.8</v>
      </c>
      <c r="AV36">
        <f>IFERROR(INDEX([7]annual!T$1:T$65536,MATCH($A36,[7]annual!$A$1:$A$65536,0)),"")</f>
        <v>2.2999999999999998</v>
      </c>
      <c r="AW36">
        <f>IFERROR(INDEX([7]annual!U$1:U$65536,MATCH($A36,[7]annual!$A$1:$A$65536,0)),"")</f>
        <v>0.5</v>
      </c>
      <c r="AX36">
        <f>IFERROR(INDEX([7]annual!V$1:V$65536,MATCH($A36,[7]annual!$A$1:$A$65536,0)),"")</f>
        <v>0.1</v>
      </c>
      <c r="AY36">
        <f>IFERROR(INDEX([7]annual!W$1:W$65536,MATCH($A36,[7]annual!$A$1:$A$65536,0)),"")</f>
        <v>3.1</v>
      </c>
      <c r="AZ36">
        <f>IFERROR(INDEX([7]annual!X$1:X$65536,MATCH($A36,[7]annual!$A$1:$A$65536,0)),"")</f>
        <v>4.4000000000000004</v>
      </c>
      <c r="BA36">
        <f>IFERROR(INDEX([7]annual!Y$1:Y$65536,MATCH($A36,[7]annual!$A$1:$A$65536,0)),"")</f>
        <v>1.7</v>
      </c>
      <c r="BB36">
        <f>IFERROR(INDEX([8]annual!B$1:B$65536,MATCH($A36,[8]annual!$A$1:$A$65536,0)),"")</f>
        <v>6353.6000274646894</v>
      </c>
      <c r="BC36">
        <f>IFERROR(INDEX([8]annual!C$1:C$65536,MATCH($A36,[8]annual!$A$1:$A$65536,0)),"")</f>
        <v>49823.702338383693</v>
      </c>
      <c r="BD36">
        <f>IFERROR(INDEX([8]annual!D$1:D$65536,MATCH($A36,[8]annual!$A$1:$A$65536,0)),"")</f>
        <v>101309.06409663074</v>
      </c>
      <c r="BE36">
        <f>IFERROR(INDEX([8]annual!E$1:E$65536,MATCH($A36,[8]annual!$A$1:$A$65536,0)),"")</f>
        <v>107546.49974143412</v>
      </c>
      <c r="BF36">
        <f>IFERROR(INDEX([8]annual!F$1:F$65536,MATCH($A36,[8]annual!$A$1:$A$65536,0)),"")</f>
        <v>331766.34420037095</v>
      </c>
      <c r="BG36">
        <f>IFERROR(INDEX([8]annual!G$1:G$65536,MATCH($A36,[8]annual!$A$1:$A$65536,0)),"")</f>
        <v>297483.55329941085</v>
      </c>
      <c r="BH36">
        <f>IFERROR(INDEX([8]annual!H$1:H$65536,MATCH($A36,[8]annual!$A$1:$A$65536,0)),"")</f>
        <v>77673.707999999999</v>
      </c>
      <c r="BI36">
        <f>IFERROR(INDEX([8]annual!I$1:I$65536,MATCH($A36,[8]annual!$A$1:$A$65536,0)),"")</f>
        <v>79540.587008899995</v>
      </c>
      <c r="BJ36">
        <f>IFERROR(INDEX([8]annual!J$1:J$65536,MATCH($A36,[8]annual!$A$1:$A$65536,0)),"")</f>
        <v>12.752163587349344</v>
      </c>
      <c r="BK36">
        <f>IFERROR(INDEX([8]annual!K$1:K$65536,MATCH($A36,[8]annual!$A$1:$A$65536,0)),"")</f>
        <v>6.271502045862837</v>
      </c>
      <c r="BL36">
        <f>IFERROR(INDEX([8]annual!L$1:L$65536,MATCH($A36,[8]annual!$A$1:$A$65536,0)),"")</f>
        <v>5.9077701670813711</v>
      </c>
      <c r="BM36">
        <f>IFERROR(INDEX([8]annual!M$1:M$65536,MATCH($A36,[8]annual!$A$1:$A$65536,0)),"")</f>
        <v>1.9150827498124463</v>
      </c>
      <c r="BN36">
        <f>IFERROR(INDEX([8]annual!N$1:N$65536,MATCH($A36,[8]annual!$A$1:$A$65536,0)),"")</f>
        <v>2.1357819472695105</v>
      </c>
      <c r="BO36">
        <f>IFERROR(INDEX([8]annual!O$1:O$65536,MATCH($A36,[8]annual!$A$1:$A$65536,0)),"")</f>
        <v>23.412172258524453</v>
      </c>
      <c r="BP36">
        <f>IFERROR(INDEX([8]annual!P$1:P$65536,MATCH($A36,[8]annual!$A$1:$A$65536,0)),"")</f>
        <v>26.110252865583821</v>
      </c>
      <c r="BQ36">
        <f>IFERROR(INDEX([8]annual!Q$1:Q$65536,MATCH($A36,[8]annual!$A$1:$A$65536,0)),"")</f>
        <v>13.226407162213336</v>
      </c>
      <c r="BR36">
        <f>IFERROR(INDEX([8]annual!R$1:R$65536,MATCH($A36,[8]annual!$A$1:$A$65536,0)),"")</f>
        <v>12.88384570337049</v>
      </c>
      <c r="BS36">
        <f>IFERROR(INDEX([8]annual!S$1:S$65536,MATCH($A36,[8]annual!$A$1:$A$65536,0)),"")</f>
        <v>1251.8979266096405</v>
      </c>
      <c r="BT36">
        <f>IFERROR(INDEX([10]annual!B$1:B$65536,MATCH($A36,[10]annual!$A$1:$A$65536,0)),"")</f>
        <v>31448.334000000003</v>
      </c>
      <c r="BU36">
        <f>IFERROR(INDEX([10]annual!C$1:C$65536,MATCH($A36,[10]annual!$A$1:$A$65536,0)),"")</f>
        <v>1387.4750999999999</v>
      </c>
      <c r="BV36">
        <f>IFERROR(INDEX([10]annual!D$1:D$65536,MATCH($A36,[10]annual!$A$1:$A$65536,0)),"")</f>
        <v>17195.447700000001</v>
      </c>
      <c r="BW36">
        <f>IFERROR(INDEX([10]annual!E$1:E$65536,MATCH($A36,[10]annual!$A$1:$A$65536,0)),"")</f>
        <v>23931.798199999997</v>
      </c>
      <c r="BX36">
        <f>IFERROR(INDEX([10]annual!F$1:F$65536,MATCH($A36,[10]annual!$A$1:$A$65536,0)),"")</f>
        <v>3710.6529</v>
      </c>
      <c r="BY36">
        <f>IFERROR(INDEX([10]annual!G$1:G$65536,MATCH($A36,[10]annual!$A$1:$A$65536,0)),"")</f>
        <v>77673.707899999994</v>
      </c>
      <c r="BZ36">
        <f>IFERROR(INDEX([11]monthly!$B$1:$B$65536,MATCH($A36,[11]annual!$A$1:$A$65536,0)),"")</f>
        <v>81120</v>
      </c>
      <c r="CA36">
        <f>IFERROR(INDEX([12]annual!B$1:B$65536,MATCH($A36,[12]annual!$A$1:$A$65536,0)),"")</f>
        <v>44.395154304209719</v>
      </c>
      <c r="CB36">
        <f>IFERROR(INDEX([12]annual!C$1:C$65536,MATCH($A36,[12]annual!$A$1:$A$65536,0)),"")</f>
        <v>44.616999999999997</v>
      </c>
      <c r="CC36">
        <f>IFERROR(INDEX([13]annual!$B:$B,MATCH($A36,[13]annual!$A:$A,0)),"")</f>
        <v>5735242</v>
      </c>
      <c r="CD36">
        <f>IFERROR(INDEX([13]annual!$C:$C,MATCH($A36,[13]annual!$A:$A,0)),"")</f>
        <v>0.43426338941488474</v>
      </c>
    </row>
    <row r="37" spans="1:82" x14ac:dyDescent="0.2">
      <c r="A37">
        <v>2015</v>
      </c>
      <c r="B37" s="1">
        <v>42005</v>
      </c>
      <c r="C37">
        <f>IFERROR(INDEX([1]annual!$B$1:$B$65536,MATCH($A37,[1]annual!$A$1:$A$65536,0)),"")</f>
        <v>10105733.622786898</v>
      </c>
      <c r="D37">
        <f>IFERROR(INDEX([1]annual!$C$1:$C$65536,MATCH($A37,[1]annual!$A$1:$A$65536,0)),"")</f>
        <v>1521536.4934771201</v>
      </c>
      <c r="E37">
        <f>IFERROR(INDEX([1]annual!$D$1:$D$65536,MATCH($A37,[1]annual!$A$1:$A$65536,0)),"")</f>
        <v>2975815.3719900292</v>
      </c>
      <c r="F37">
        <f>IFERROR(INDEX([1]annual!$E$1:$E$65536,MATCH($A37,[1]annual!$A$1:$A$65536,0)),"")</f>
        <v>3793934.3398675267</v>
      </c>
      <c r="G37">
        <f>IFERROR(INDEX([1]annual!$F$1:$F$65536,MATCH($A37,[1]annual!$A$1:$A$65536,0)),"")</f>
        <v>4452862.3803569088</v>
      </c>
      <c r="H37">
        <f>IFERROR(INDEX([1]annual!$G$1:$G$65536,MATCH($A37,[1]annual!$A$1:$A$65536,0)),"")</f>
        <v>0</v>
      </c>
      <c r="I37">
        <f>IFERROR(INDEX([1]annual!$H$1:$H$65536,MATCH($A37,[1]annual!$A$1:$A$65536,0)),"")</f>
        <v>13944157.447764665</v>
      </c>
      <c r="J37">
        <f>IFERROR(INDEX([2]annual!$B$1:$B$65536,MATCH($A37,[2]annual!$A$1:$A$65536,0)),"")</f>
        <v>10105733.622786898</v>
      </c>
      <c r="K37">
        <f>IFERROR(INDEX([2]annual!$C$1:$C$65536,MATCH($A37,[2]annual!$A$1:$A$65536,0)),"")</f>
        <v>1521536.4934771201</v>
      </c>
      <c r="L37">
        <f>IFERROR(INDEX([2]annual!$D$1:$D$65536,MATCH($A37,[2]annual!$A$1:$A$65536,0)),"")</f>
        <v>2975815.3719900292</v>
      </c>
      <c r="M37">
        <f>IFERROR(INDEX([2]annual!$E$1:$E$65536,MATCH($A37,[2]annual!$A$1:$A$65536,0)),"")</f>
        <v>3793934.3398675267</v>
      </c>
      <c r="N37">
        <f>IFERROR(INDEX([2]annual!$F$1:$F$65536,MATCH($A37,[2]annual!$A$1:$A$65536,0)),"")</f>
        <v>4452862.3803569088</v>
      </c>
      <c r="O37">
        <f>IFERROR(INDEX([2]annual!$G$1:$G$65536,MATCH($A37,[2]annual!$A$1:$A$65536,0)),"")</f>
        <v>0</v>
      </c>
      <c r="P37">
        <f>IFERROR(INDEX([2]annual!$H$1:$H$65536,MATCH($A37,[2]annual!$A$1:$A$65536,0)),"")</f>
        <v>13944157.447764665</v>
      </c>
      <c r="Q37">
        <f>IFERROR(INDEX([3]annual!$B$1:$B$65536,MATCH($A37,[3]annual!$A$1:$A$65536,0)),"")</f>
        <v>1533369.1559169192</v>
      </c>
      <c r="R37">
        <f>IFERROR(INDEX([3]annual!$C$1:$C$65536,MATCH($A37,[3]annual!$A$1:$A$65536,0)),"")</f>
        <v>4250451.2383206487</v>
      </c>
      <c r="S37">
        <f>IFERROR(INDEX([3]annual!$D$1:$D$65536,MATCH($A37,[3]annual!$A$1:$A$65536,0)),"")</f>
        <v>8160337.0535270972</v>
      </c>
      <c r="T37">
        <f>IFERROR(INDEX([3]annual!$E$1:$E$65536,MATCH($A37,[3]annual!$A$1:$A$65536,0)),"")</f>
        <v>13944157.447764665</v>
      </c>
      <c r="U37">
        <f>IFERROR(INDEX([4]annual!$B$1:$B$65536,MATCH($A37,[4]annual!$A$1:$A$65536,0)),"")</f>
        <v>1688343.7557025508</v>
      </c>
      <c r="V37">
        <f>IFERROR(INDEX([4]annual!$C$1:$C$65536,MATCH($A37,[4]annual!$A$1:$A$65536,0)),"")</f>
        <v>4493389.9589908756</v>
      </c>
      <c r="W37">
        <f>IFERROR(INDEX([4]annual!$D$1:$D$65536,MATCH($A37,[4]annual!$A$1:$A$65536,0)),"")</f>
        <v>8809173.7357357219</v>
      </c>
      <c r="X37">
        <f>IFERROR(INDEX([4]annual!$E$1:$E$65536,MATCH($A37,[4]annual!$A$1:$A$65536,0)),"")</f>
        <v>14990907.450429149</v>
      </c>
      <c r="Y37">
        <f>IFERROR(INDEX([5]quarterly!B$1:B$65536,MATCH($A37,[5]annual!$A$1:$A$65536,0)),"")</f>
        <v>50.2</v>
      </c>
      <c r="Z37">
        <f>IFERROR(INDEX([5]quarterly!C$1:C$65536,MATCH($A37,[5]annual!$A$1:$A$65536,0)),"")</f>
        <v>94.7</v>
      </c>
      <c r="AA37">
        <f>IFERROR(INDEX([5]quarterly!D$1:D$65536,MATCH($A37,[5]annual!$A$1:$A$65536,0)),"")</f>
        <v>5.3</v>
      </c>
      <c r="AB37">
        <f>IFERROR(INDEX([6]quarterly!B$1:B$65536,MATCH($A37,[6]annual!$A$1:$A$65536,0)),"")</f>
        <v>2100</v>
      </c>
      <c r="AC37">
        <f>IFERROR(INDEX([6]quarterly!C$1:C$65536,MATCH($A37,[6]annual!$A$1:$A$65536,0)),"")</f>
        <v>3338</v>
      </c>
      <c r="AD37">
        <f>IFERROR(INDEX([7]annual!B$1:B$65536,MATCH($A37,[7]annual!$A$1:$A$65536,0)),"")</f>
        <v>107</v>
      </c>
      <c r="AE37">
        <f>IFERROR(INDEX([7]annual!C$1:C$65536,MATCH($A37,[7]annual!$A$1:$A$65536,0)),"")</f>
        <v>110.5</v>
      </c>
      <c r="AF37">
        <f>IFERROR(INDEX([7]annual!D$1:D$65536,MATCH($A37,[7]annual!$A$1:$A$65536,0)),"")</f>
        <v>140</v>
      </c>
      <c r="AG37">
        <f>IFERROR(INDEX([7]annual!E$1:E$65536,MATCH($A37,[7]annual!$A$1:$A$65536,0)),"")</f>
        <v>109.5</v>
      </c>
      <c r="AH37">
        <f>IFERROR(INDEX([7]annual!F$1:F$65536,MATCH($A37,[7]annual!$A$1:$A$65536,0)),"")</f>
        <v>103.1</v>
      </c>
      <c r="AI37">
        <f>IFERROR(INDEX([7]annual!G$1:G$65536,MATCH($A37,[7]annual!$A$1:$A$65536,0)),"")</f>
        <v>108.2</v>
      </c>
      <c r="AJ37">
        <f>IFERROR(INDEX([7]annual!H$1:H$65536,MATCH($A37,[7]annual!$A$1:$A$65536,0)),"")</f>
        <v>107.2</v>
      </c>
      <c r="AK37">
        <f>IFERROR(INDEX([7]annual!I$1:I$65536,MATCH($A37,[7]annual!$A$1:$A$65536,0)),"")</f>
        <v>95.1</v>
      </c>
      <c r="AL37">
        <f>IFERROR(INDEX([7]annual!J$1:J$65536,MATCH($A37,[7]annual!$A$1:$A$65536,0)),"")</f>
        <v>100.2</v>
      </c>
      <c r="AM37">
        <f>IFERROR(INDEX([7]annual!K$1:K$65536,MATCH($A37,[7]annual!$A$1:$A$65536,0)),"")</f>
        <v>108.1</v>
      </c>
      <c r="AN37">
        <f>IFERROR(INDEX([7]annual!L$1:L$65536,MATCH($A37,[7]annual!$A$1:$A$65536,0)),"")</f>
        <v>112.8</v>
      </c>
      <c r="AO37">
        <f>IFERROR(INDEX([7]annual!M$1:M$65536,MATCH($A37,[7]annual!$A$1:$A$65536,0)),"")</f>
        <v>105.7</v>
      </c>
      <c r="AP37">
        <f>IFERROR(INDEX([7]annual!N$1:N$65536,MATCH($A37,[7]annual!$A$1:$A$65536,0)),"")</f>
        <v>0.7</v>
      </c>
      <c r="AQ37">
        <f>IFERROR(INDEX([7]annual!O$1:O$65536,MATCH($A37,[7]annual!$A$1:$A$65536,0)),"")</f>
        <v>1.8</v>
      </c>
      <c r="AR37">
        <f>IFERROR(INDEX([7]annual!P$1:P$65536,MATCH($A37,[7]annual!$A$1:$A$65536,0)),"")</f>
        <v>3</v>
      </c>
      <c r="AS37">
        <f>IFERROR(INDEX([7]annual!Q$1:Q$65536,MATCH($A37,[7]annual!$A$1:$A$65536,0)),"")</f>
        <v>2.5</v>
      </c>
      <c r="AT37">
        <f>IFERROR(INDEX([7]annual!R$1:R$65536,MATCH($A37,[7]annual!$A$1:$A$65536,0)),"")</f>
        <v>-1.2</v>
      </c>
      <c r="AU37">
        <f>IFERROR(INDEX([7]annual!S$1:S$65536,MATCH($A37,[7]annual!$A$1:$A$65536,0)),"")</f>
        <v>1.8</v>
      </c>
      <c r="AV37">
        <f>IFERROR(INDEX([7]annual!T$1:T$65536,MATCH($A37,[7]annual!$A$1:$A$65536,0)),"")</f>
        <v>2</v>
      </c>
      <c r="AW37">
        <f>IFERROR(INDEX([7]annual!U$1:U$65536,MATCH($A37,[7]annual!$A$1:$A$65536,0)),"")</f>
        <v>-5.4</v>
      </c>
      <c r="AX37">
        <f>IFERROR(INDEX([7]annual!V$1:V$65536,MATCH($A37,[7]annual!$A$1:$A$65536,0)),"")</f>
        <v>0</v>
      </c>
      <c r="AY37">
        <f>IFERROR(INDEX([7]annual!W$1:W$65536,MATCH($A37,[7]annual!$A$1:$A$65536,0)),"")</f>
        <v>0.7</v>
      </c>
      <c r="AZ37">
        <f>IFERROR(INDEX([7]annual!X$1:X$65536,MATCH($A37,[7]annual!$A$1:$A$65536,0)),"")</f>
        <v>3.8</v>
      </c>
      <c r="BA37">
        <f>IFERROR(INDEX([7]annual!Y$1:Y$65536,MATCH($A37,[7]annual!$A$1:$A$65536,0)),"")</f>
        <v>1.4</v>
      </c>
      <c r="BB37">
        <f>IFERROR(INDEX([8]annual!B$1:B$65536,MATCH($A37,[8]annual!$A$1:$A$65536,0)),"")</f>
        <v>5584.2874059434362</v>
      </c>
      <c r="BC37">
        <f>IFERROR(INDEX([8]annual!C$1:C$65536,MATCH($A37,[8]annual!$A$1:$A$65536,0)),"")</f>
        <v>43197.106828940305</v>
      </c>
      <c r="BD37">
        <f>IFERROR(INDEX([8]annual!D$1:D$65536,MATCH($A37,[8]annual!$A$1:$A$65536,0)),"")</f>
        <v>99562.742487006093</v>
      </c>
      <c r="BE37">
        <f>IFERROR(INDEX([8]annual!E$1:E$65536,MATCH($A37,[8]annual!$A$1:$A$65536,0)),"")</f>
        <v>105850.70997825109</v>
      </c>
      <c r="BF37">
        <f>IFERROR(INDEX([8]annual!F$1:F$65536,MATCH($A37,[8]annual!$A$1:$A$65536,0)),"")</f>
        <v>341466.82626022678</v>
      </c>
      <c r="BG37">
        <f>IFERROR(INDEX([8]annual!G$1:G$65536,MATCH($A37,[8]annual!$A$1:$A$65536,0)),"")</f>
        <v>306445.87163119193</v>
      </c>
      <c r="BH37">
        <f>IFERROR(INDEX([8]annual!H$1:H$65536,MATCH($A37,[8]annual!$A$1:$A$65536,0)),"")</f>
        <v>77474.071800000005</v>
      </c>
      <c r="BI37">
        <f>IFERROR(INDEX([8]annual!I$1:I$65536,MATCH($A37,[8]annual!$A$1:$A$65536,0)),"")</f>
        <v>80666.864742149992</v>
      </c>
      <c r="BJ37">
        <f>IFERROR(INDEX([8]annual!J$1:J$65536,MATCH($A37,[8]annual!$A$1:$A$65536,0)),"")</f>
        <v>12.927456989323623</v>
      </c>
      <c r="BK37">
        <f>IFERROR(INDEX([8]annual!K$1:K$65536,MATCH($A37,[8]annual!$A$1:$A$65536,0)),"")</f>
        <v>5.6088123593745323</v>
      </c>
      <c r="BL37">
        <f>IFERROR(INDEX([8]annual!L$1:L$65536,MATCH($A37,[8]annual!$A$1:$A$65536,0)),"")</f>
        <v>5.2756258385898658</v>
      </c>
      <c r="BM37">
        <f>IFERROR(INDEX([8]annual!M$1:M$65536,MATCH($A37,[8]annual!$A$1:$A$65536,0)),"")</f>
        <v>1.6353821151831993</v>
      </c>
      <c r="BN37">
        <f>IFERROR(INDEX([8]annual!N$1:N$65536,MATCH($A37,[8]annual!$A$1:$A$65536,0)),"")</f>
        <v>1.822275293257706</v>
      </c>
      <c r="BO37">
        <f>IFERROR(INDEX([8]annual!O$1:O$65536,MATCH($A37,[8]annual!$A$1:$A$65536,0)),"")</f>
        <v>22.688608626642452</v>
      </c>
      <c r="BP37">
        <f>IFERROR(INDEX([8]annual!P$1:P$65536,MATCH($A37,[8]annual!$A$1:$A$65536,0)),"")</f>
        <v>25.281486543646498</v>
      </c>
      <c r="BQ37">
        <f>IFERROR(INDEX([8]annual!Q$1:Q$65536,MATCH($A37,[8]annual!$A$1:$A$65536,0)),"")</f>
        <v>12.489234361773784</v>
      </c>
      <c r="BR37">
        <f>IFERROR(INDEX([8]annual!R$1:R$65536,MATCH($A37,[8]annual!$A$1:$A$65536,0)),"")</f>
        <v>12.792252181872712</v>
      </c>
      <c r="BS37">
        <f>IFERROR(INDEX([8]annual!S$1:S$65536,MATCH($A37,[8]annual!$A$1:$A$65536,0)),"")</f>
        <v>1444.5328271660071</v>
      </c>
      <c r="BT37">
        <f>IFERROR(INDEX([10]annual!B$1:B$65536,MATCH($A37,[10]annual!$A$1:$A$65536,0)),"")</f>
        <v>30812.343399999998</v>
      </c>
      <c r="BU37">
        <f>IFERROR(INDEX([10]annual!C$1:C$65536,MATCH($A37,[10]annual!$A$1:$A$65536,0)),"")</f>
        <v>1336.8888000000002</v>
      </c>
      <c r="BV37">
        <f>IFERROR(INDEX([10]annual!D$1:D$65536,MATCH($A37,[10]annual!$A$1:$A$65536,0)),"")</f>
        <v>17524.7405</v>
      </c>
      <c r="BW37">
        <f>IFERROR(INDEX([10]annual!E$1:E$65536,MATCH($A37,[10]annual!$A$1:$A$65536,0)),"")</f>
        <v>24073.059499999999</v>
      </c>
      <c r="BX37">
        <f>IFERROR(INDEX([10]annual!F$1:F$65536,MATCH($A37,[10]annual!$A$1:$A$65536,0)),"")</f>
        <v>3727.0396999999998</v>
      </c>
      <c r="BY37">
        <f>IFERROR(INDEX([10]annual!G$1:G$65536,MATCH($A37,[10]annual!$A$1:$A$65536,0)),"")</f>
        <v>77474.071899999995</v>
      </c>
      <c r="BZ37">
        <f>IFERROR(INDEX([11]monthly!$B$1:$B$65536,MATCH($A37,[11]annual!$A$1:$A$65536,0)),"")</f>
        <v>111299</v>
      </c>
      <c r="CA37">
        <f>IFERROR(INDEX([12]annual!B$1:B$65536,MATCH($A37,[12]annual!$A$1:$A$65536,0)),"")</f>
        <v>45.502839942143133</v>
      </c>
      <c r="CB37">
        <f>IFERROR(INDEX([12]annual!C$1:C$65536,MATCH($A37,[12]annual!$A$1:$A$65536,0)),"")</f>
        <v>47.165999999999997</v>
      </c>
      <c r="CC37">
        <f>IFERROR(INDEX([13]annual!$B:$B,MATCH($A37,[13]annual!$A:$A,0)),"")</f>
        <v>5954537</v>
      </c>
      <c r="CD37">
        <f>IFERROR(INDEX([13]annual!$C:$C,MATCH($A37,[13]annual!$A:$A,0)),"")</f>
        <v>0.42702737847775446</v>
      </c>
    </row>
    <row r="38" spans="1:82" x14ac:dyDescent="0.2">
      <c r="A38">
        <v>2016</v>
      </c>
      <c r="B38" s="1">
        <v>42370</v>
      </c>
      <c r="C38">
        <f>IFERROR(INDEX([1]annual!$B$1:$B$65536,MATCH($A38,[1]annual!$A$1:$A$65536,0)),"")</f>
        <v>10979085.762880601</v>
      </c>
      <c r="D38">
        <f>IFERROR(INDEX([1]annual!$C$1:$C$65536,MATCH($A38,[1]annual!$A$1:$A$65536,0)),"")</f>
        <v>1703598.60370689</v>
      </c>
      <c r="E38">
        <f>IFERROR(INDEX([1]annual!$D$1:$D$65536,MATCH($A38,[1]annual!$A$1:$A$65536,0)),"")</f>
        <v>3725365.8015683624</v>
      </c>
      <c r="F38">
        <f>IFERROR(INDEX([1]annual!$E$1:$E$65536,MATCH($A38,[1]annual!$A$1:$A$65536,0)),"")</f>
        <v>4036260.6154587301</v>
      </c>
      <c r="G38">
        <f>IFERROR(INDEX([1]annual!$F$1:$F$65536,MATCH($A38,[1]annual!$A$1:$A$65536,0)),"")</f>
        <v>5311929.3134412505</v>
      </c>
      <c r="H38">
        <f>IFERROR(INDEX([1]annual!$G$1:$G$65536,MATCH($A38,[1]annual!$A$1:$A$65536,0)),"")</f>
        <v>0</v>
      </c>
      <c r="I38">
        <f>IFERROR(INDEX([1]annual!$H$1:$H$65536,MATCH($A38,[1]annual!$A$1:$A$65536,0)),"")</f>
        <v>15132381.470173333</v>
      </c>
      <c r="J38">
        <f>IFERROR(INDEX([2]annual!$B$1:$B$65536,MATCH($A38,[2]annual!$A$1:$A$65536,0)),"")</f>
        <v>10979085.762880601</v>
      </c>
      <c r="K38">
        <f>IFERROR(INDEX([2]annual!$C$1:$C$65536,MATCH($A38,[2]annual!$A$1:$A$65536,0)),"")</f>
        <v>1703598.60370689</v>
      </c>
      <c r="L38">
        <f>IFERROR(INDEX([2]annual!$D$1:$D$65536,MATCH($A38,[2]annual!$A$1:$A$65536,0)),"")</f>
        <v>3725365.8015683624</v>
      </c>
      <c r="M38">
        <f>IFERROR(INDEX([2]annual!$E$1:$E$65536,MATCH($A38,[2]annual!$A$1:$A$65536,0)),"")</f>
        <v>4036260.6154587301</v>
      </c>
      <c r="N38">
        <f>IFERROR(INDEX([2]annual!$F$1:$F$65536,MATCH($A38,[2]annual!$A$1:$A$65536,0)),"")</f>
        <v>5311929.3134412505</v>
      </c>
      <c r="O38">
        <f>IFERROR(INDEX([2]annual!$G$1:$G$65536,MATCH($A38,[2]annual!$A$1:$A$65536,0)),"")</f>
        <v>0</v>
      </c>
      <c r="P38">
        <f>IFERROR(INDEX([2]annual!$H$1:$H$65536,MATCH($A38,[2]annual!$A$1:$A$65536,0)),"")</f>
        <v>15132381.470173333</v>
      </c>
      <c r="Q38">
        <f>IFERROR(INDEX([3]annual!$B$1:$B$65536,MATCH($A38,[3]annual!$A$1:$A$65536,0)),"")</f>
        <v>1544278.5250839123</v>
      </c>
      <c r="R38">
        <f>IFERROR(INDEX([3]annual!$C$1:$C$65536,MATCH($A38,[3]annual!$A$1:$A$65536,0)),"")</f>
        <v>4582980.5174834859</v>
      </c>
      <c r="S38">
        <f>IFERROR(INDEX([3]annual!$D$1:$D$65536,MATCH($A38,[3]annual!$A$1:$A$65536,0)),"")</f>
        <v>9005122.4276059344</v>
      </c>
      <c r="T38">
        <f>IFERROR(INDEX([3]annual!$E$1:$E$65536,MATCH($A38,[3]annual!$A$1:$A$65536,0)),"")</f>
        <v>15132381.470173333</v>
      </c>
      <c r="U38">
        <f>IFERROR(INDEX([4]annual!$B$1:$B$65536,MATCH($A38,[4]annual!$A$1:$A$65536,0)),"")</f>
        <v>1672084.9828823139</v>
      </c>
      <c r="V38">
        <f>IFERROR(INDEX([4]annual!$C$1:$C$65536,MATCH($A38,[4]annual!$A$1:$A$65536,0)),"")</f>
        <v>4861341.7522844896</v>
      </c>
      <c r="W38">
        <f>IFERROR(INDEX([4]annual!$D$1:$D$65536,MATCH($A38,[4]annual!$A$1:$A$65536,0)),"")</f>
        <v>9529249.1598030627</v>
      </c>
      <c r="X38">
        <f>IFERROR(INDEX([4]annual!$E$1:$E$65536,MATCH($A38,[4]annual!$A$1:$A$65536,0)),"")</f>
        <v>16062675.894969866</v>
      </c>
      <c r="Y38">
        <f>IFERROR(INDEX([5]quarterly!B$1:B$65536,MATCH($A38,[5]annual!$A$1:$A$65536,0)),"")</f>
        <v>52.1</v>
      </c>
      <c r="Z38">
        <f>IFERROR(INDEX([5]quarterly!C$1:C$65536,MATCH($A38,[5]annual!$A$1:$A$65536,0)),"")</f>
        <v>93.1</v>
      </c>
      <c r="AA38">
        <f>IFERROR(INDEX([5]quarterly!D$1:D$65536,MATCH($A38,[5]annual!$A$1:$A$65536,0)),"")</f>
        <v>6.9</v>
      </c>
      <c r="AB38">
        <f>IFERROR(INDEX([6]quarterly!B$1:B$65536,MATCH($A38,[6]annual!$A$1:$A$65536,0)),"")</f>
        <v>3503</v>
      </c>
      <c r="AC38">
        <f>IFERROR(INDEX([6]quarterly!C$1:C$65536,MATCH($A38,[6]annual!$A$1:$A$65536,0)),"")</f>
        <v>6841</v>
      </c>
      <c r="AD38">
        <f>IFERROR(INDEX([7]annual!B$1:B$65536,MATCH($A38,[7]annual!$A$1:$A$65536,0)),"")</f>
        <v>108.4</v>
      </c>
      <c r="AE38">
        <f>IFERROR(INDEX([7]annual!C$1:C$65536,MATCH($A38,[7]annual!$A$1:$A$65536,0)),"")</f>
        <v>112.3</v>
      </c>
      <c r="AF38">
        <f>IFERROR(INDEX([7]annual!D$1:D$65536,MATCH($A38,[7]annual!$A$1:$A$65536,0)),"")</f>
        <v>146.5</v>
      </c>
      <c r="AG38">
        <f>IFERROR(INDEX([7]annual!E$1:E$65536,MATCH($A38,[7]annual!$A$1:$A$65536,0)),"")</f>
        <v>111.8</v>
      </c>
      <c r="AH38">
        <f>IFERROR(INDEX([7]annual!F$1:F$65536,MATCH($A38,[7]annual!$A$1:$A$65536,0)),"")</f>
        <v>103.6</v>
      </c>
      <c r="AI38">
        <f>IFERROR(INDEX([7]annual!G$1:G$65536,MATCH($A38,[7]annual!$A$1:$A$65536,0)),"")</f>
        <v>110.2</v>
      </c>
      <c r="AJ38">
        <f>IFERROR(INDEX([7]annual!H$1:H$65536,MATCH($A38,[7]annual!$A$1:$A$65536,0)),"")</f>
        <v>109.5</v>
      </c>
      <c r="AK38">
        <f>IFERROR(INDEX([7]annual!I$1:I$65536,MATCH($A38,[7]annual!$A$1:$A$65536,0)),"")</f>
        <v>93.8</v>
      </c>
      <c r="AL38">
        <f>IFERROR(INDEX([7]annual!J$1:J$65536,MATCH($A38,[7]annual!$A$1:$A$65536,0)),"")</f>
        <v>100.5</v>
      </c>
      <c r="AM38">
        <f>IFERROR(INDEX([7]annual!K$1:K$65536,MATCH($A38,[7]annual!$A$1:$A$65536,0)),"")</f>
        <v>109.1</v>
      </c>
      <c r="AN38">
        <f>IFERROR(INDEX([7]annual!L$1:L$65536,MATCH($A38,[7]annual!$A$1:$A$65536,0)),"")</f>
        <v>116.2</v>
      </c>
      <c r="AO38">
        <f>IFERROR(INDEX([7]annual!M$1:M$65536,MATCH($A38,[7]annual!$A$1:$A$65536,0)),"")</f>
        <v>107.5</v>
      </c>
      <c r="AP38">
        <f>IFERROR(INDEX([7]annual!N$1:N$65536,MATCH($A38,[7]annual!$A$1:$A$65536,0)),"")</f>
        <v>1.3</v>
      </c>
      <c r="AQ38">
        <f>IFERROR(INDEX([7]annual!O$1:O$65536,MATCH($A38,[7]annual!$A$1:$A$65536,0)),"")</f>
        <v>1.6</v>
      </c>
      <c r="AR38">
        <f>IFERROR(INDEX([7]annual!P$1:P$65536,MATCH($A38,[7]annual!$A$1:$A$65536,0)),"")</f>
        <v>4.5999999999999996</v>
      </c>
      <c r="AS38">
        <f>IFERROR(INDEX([7]annual!Q$1:Q$65536,MATCH($A38,[7]annual!$A$1:$A$65536,0)),"")</f>
        <v>2.1</v>
      </c>
      <c r="AT38">
        <f>IFERROR(INDEX([7]annual!R$1:R$65536,MATCH($A38,[7]annual!$A$1:$A$65536,0)),"")</f>
        <v>0.5</v>
      </c>
      <c r="AU38">
        <f>IFERROR(INDEX([7]annual!S$1:S$65536,MATCH($A38,[7]annual!$A$1:$A$65536,0)),"")</f>
        <v>1.8</v>
      </c>
      <c r="AV38">
        <f>IFERROR(INDEX([7]annual!T$1:T$65536,MATCH($A38,[7]annual!$A$1:$A$65536,0)),"")</f>
        <v>2.1</v>
      </c>
      <c r="AW38">
        <f>IFERROR(INDEX([7]annual!U$1:U$65536,MATCH($A38,[7]annual!$A$1:$A$65536,0)),"")</f>
        <v>-1.4</v>
      </c>
      <c r="AX38">
        <f>IFERROR(INDEX([7]annual!V$1:V$65536,MATCH($A38,[7]annual!$A$1:$A$65536,0)),"")</f>
        <v>0.3</v>
      </c>
      <c r="AY38">
        <f>IFERROR(INDEX([7]annual!W$1:W$65536,MATCH($A38,[7]annual!$A$1:$A$65536,0)),"")</f>
        <v>0.9</v>
      </c>
      <c r="AZ38">
        <f>IFERROR(INDEX([7]annual!X$1:X$65536,MATCH($A38,[7]annual!$A$1:$A$65536,0)),"")</f>
        <v>3</v>
      </c>
      <c r="BA38">
        <f>IFERROR(INDEX([7]annual!Y$1:Y$65536,MATCH($A38,[7]annual!$A$1:$A$65536,0)),"")</f>
        <v>1.7</v>
      </c>
      <c r="BB38">
        <f>IFERROR(INDEX([8]annual!B$1:B$65536,MATCH($A38,[8]annual!$A$1:$A$65536,0)),"")</f>
        <v>7188.2915508282194</v>
      </c>
      <c r="BC38">
        <f>IFERROR(INDEX([8]annual!C$1:C$65536,MATCH($A38,[8]annual!$A$1:$A$65536,0)),"")</f>
        <v>42734.423310755483</v>
      </c>
      <c r="BD38">
        <f>IFERROR(INDEX([8]annual!D$1:D$65536,MATCH($A38,[8]annual!$A$1:$A$65536,0)),"")</f>
        <v>102876.2196860515</v>
      </c>
      <c r="BE38">
        <f>IFERROR(INDEX([8]annual!E$1:E$65536,MATCH($A38,[8]annual!$A$1:$A$65536,0)),"")</f>
        <v>108905.17170275506</v>
      </c>
      <c r="BF38">
        <f>IFERROR(INDEX([8]annual!F$1:F$65536,MATCH($A38,[8]annual!$A$1:$A$65536,0)),"")</f>
        <v>354012.67803716299</v>
      </c>
      <c r="BG38">
        <f>IFERROR(INDEX([8]annual!G$1:G$65536,MATCH($A38,[8]annual!$A$1:$A$65536,0)),"")</f>
        <v>318627.00396542682</v>
      </c>
      <c r="BH38">
        <f>IFERROR(INDEX([8]annual!H$1:H$65536,MATCH($A38,[8]annual!$A$1:$A$65536,0)),"")</f>
        <v>74762.920336750001</v>
      </c>
      <c r="BI38">
        <f>IFERROR(INDEX([8]annual!I$1:I$65536,MATCH($A38,[8]annual!$A$1:$A$65536,0)),"")</f>
        <v>80691.786823140006</v>
      </c>
      <c r="BJ38">
        <f>IFERROR(INDEX([8]annual!J$1:J$65536,MATCH($A38,[8]annual!$A$1:$A$65536,0)),"")</f>
        <v>16.820846039167343</v>
      </c>
      <c r="BK38">
        <f>IFERROR(INDEX([8]annual!K$1:K$65536,MATCH($A38,[8]annual!$A$1:$A$65536,0)),"")</f>
        <v>6.9873208529287023</v>
      </c>
      <c r="BL38">
        <f>IFERROR(INDEX([8]annual!L$1:L$65536,MATCH($A38,[8]annual!$A$1:$A$65536,0)),"")</f>
        <v>6.6005052271051801</v>
      </c>
      <c r="BM38">
        <f>IFERROR(INDEX([8]annual!M$1:M$65536,MATCH($A38,[8]annual!$A$1:$A$65536,0)),"")</f>
        <v>2.0305181132732253</v>
      </c>
      <c r="BN38">
        <f>IFERROR(INDEX([8]annual!N$1:N$65536,MATCH($A38,[8]annual!$A$1:$A$65536,0)),"")</f>
        <v>2.2560208210124579</v>
      </c>
      <c r="BO38">
        <f>IFERROR(INDEX([8]annual!O$1:O$65536,MATCH($A38,[8]annual!$A$1:$A$65536,0)),"")</f>
        <v>21.118712683194261</v>
      </c>
      <c r="BP38">
        <f>IFERROR(INDEX([8]annual!P$1:P$65536,MATCH($A38,[8]annual!$A$1:$A$65536,0)),"")</f>
        <v>23.464087916685894</v>
      </c>
      <c r="BQ38">
        <f>IFERROR(INDEX([8]annual!Q$1:Q$65536,MATCH($A38,[8]annual!$A$1:$A$65536,0)),"")</f>
        <v>11.759850646712842</v>
      </c>
      <c r="BR38">
        <f>IFERROR(INDEX([8]annual!R$1:R$65536,MATCH($A38,[8]annual!$A$1:$A$65536,0)),"")</f>
        <v>11.704237269973053</v>
      </c>
      <c r="BS38">
        <f>IFERROR(INDEX([8]annual!S$1:S$65536,MATCH($A38,[8]annual!$A$1:$A$65536,0)),"")</f>
        <v>1122.5447138944005</v>
      </c>
      <c r="BT38">
        <f>IFERROR(INDEX([10]annual!B$1:B$65536,MATCH($A38,[10]annual!$A$1:$A$65536,0)),"")</f>
        <v>30546.251700000001</v>
      </c>
      <c r="BU38">
        <f>IFERROR(INDEX([10]annual!C$1:C$65536,MATCH($A38,[10]annual!$A$1:$A$65536,0)),"")</f>
        <v>1291.9261000000001</v>
      </c>
      <c r="BV38">
        <f>IFERROR(INDEX([10]annual!D$1:D$65536,MATCH($A38,[10]annual!$A$1:$A$65536,0)),"")</f>
        <v>17745.0317</v>
      </c>
      <c r="BW38">
        <f>IFERROR(INDEX([10]annual!E$1:E$65536,MATCH($A38,[10]annual!$A$1:$A$65536,0)),"")</f>
        <v>21013.252899999999</v>
      </c>
      <c r="BX38">
        <f>IFERROR(INDEX([10]annual!F$1:F$65536,MATCH($A38,[10]annual!$A$1:$A$65536,0)),"")</f>
        <v>4166.4579000000003</v>
      </c>
      <c r="BY38">
        <f>IFERROR(INDEX([10]annual!G$1:G$65536,MATCH($A38,[10]annual!$A$1:$A$65536,0)),"")</f>
        <v>74762.920299999983</v>
      </c>
      <c r="BZ38">
        <f>IFERROR(INDEX([11]monthly!$B$1:$B$65536,MATCH($A38,[11]annual!$A$1:$A$65536,0)),"")</f>
        <v>153102</v>
      </c>
      <c r="CA38">
        <f>IFERROR(INDEX([12]annual!B$1:B$65536,MATCH($A38,[12]annual!$A$1:$A$65536,0)),"")</f>
        <v>47.492463858509915</v>
      </c>
      <c r="CB38">
        <f>IFERROR(INDEX([12]annual!C$1:C$65536,MATCH($A38,[12]annual!$A$1:$A$65536,0)),"")</f>
        <v>49.813000000000002</v>
      </c>
      <c r="CC38">
        <f>IFERROR(INDEX([13]annual!$B:$B,MATCH($A38,[13]annual!$A:$A,0)),"")</f>
        <v>6090262</v>
      </c>
      <c r="CD38">
        <f>IFERROR(INDEX([13]annual!$C:$C,MATCH($A38,[13]annual!$A:$A,0)),"")</f>
        <v>0.40246553472129987</v>
      </c>
    </row>
    <row r="39" spans="1:82" x14ac:dyDescent="0.2">
      <c r="A39">
        <v>2017</v>
      </c>
      <c r="B39" s="1">
        <v>42736</v>
      </c>
      <c r="C39">
        <f>IFERROR(INDEX([1]annual!$B$1:$B$65536,MATCH($A39,[1]annual!$A$1:$A$65536,0)),"")</f>
        <v>11950863.582939403</v>
      </c>
      <c r="D39">
        <f>IFERROR(INDEX([1]annual!$C$1:$C$65536,MATCH($A39,[1]annual!$A$1:$A$65536,0)),"")</f>
        <v>1874770.2500582202</v>
      </c>
      <c r="E39">
        <f>IFERROR(INDEX([1]annual!$D$1:$D$65536,MATCH($A39,[1]annual!$A$1:$A$65536,0)),"")</f>
        <v>4231677.0097907027</v>
      </c>
      <c r="F39">
        <f>IFERROR(INDEX([1]annual!$E$1:$E$65536,MATCH($A39,[1]annual!$A$1:$A$65536,0)),"")</f>
        <v>4892869.6839273497</v>
      </c>
      <c r="G39">
        <f>IFERROR(INDEX([1]annual!$F$1:$F$65536,MATCH($A39,[1]annual!$A$1:$A$65536,0)),"")</f>
        <v>6393529.4434898216</v>
      </c>
      <c r="H39">
        <f>IFERROR(INDEX([1]annual!$G$1:$G$65536,MATCH($A39,[1]annual!$A$1:$A$65536,0)),"")</f>
        <v>0</v>
      </c>
      <c r="I39">
        <f>IFERROR(INDEX([1]annual!$H$1:$H$65536,MATCH($A39,[1]annual!$A$1:$A$65536,0)),"")</f>
        <v>16556651.083225854</v>
      </c>
      <c r="J39">
        <f>IFERROR(INDEX([2]annual!$B$1:$B$65536,MATCH($A39,[2]annual!$A$1:$A$65536,0)),"")</f>
        <v>11950863.582939403</v>
      </c>
      <c r="K39">
        <f>IFERROR(INDEX([2]annual!$C$1:$C$65536,MATCH($A39,[2]annual!$A$1:$A$65536,0)),"")</f>
        <v>1874770.2500582202</v>
      </c>
      <c r="L39">
        <f>IFERROR(INDEX([2]annual!$D$1:$D$65536,MATCH($A39,[2]annual!$A$1:$A$65536,0)),"")</f>
        <v>4231677.0097907027</v>
      </c>
      <c r="M39">
        <f>IFERROR(INDEX([2]annual!$E$1:$E$65536,MATCH($A39,[2]annual!$A$1:$A$65536,0)),"")</f>
        <v>4892869.6839273497</v>
      </c>
      <c r="N39">
        <f>IFERROR(INDEX([2]annual!$F$1:$F$65536,MATCH($A39,[2]annual!$A$1:$A$65536,0)),"")</f>
        <v>6393529.4434898216</v>
      </c>
      <c r="O39">
        <f>IFERROR(INDEX([2]annual!$G$1:$G$65536,MATCH($A39,[2]annual!$A$1:$A$65536,0)),"")</f>
        <v>0</v>
      </c>
      <c r="P39">
        <f>IFERROR(INDEX([2]annual!$H$1:$H$65536,MATCH($A39,[2]annual!$A$1:$A$65536,0)),"")</f>
        <v>16556651.083225854</v>
      </c>
      <c r="Q39">
        <f>IFERROR(INDEX([3]annual!$B$1:$B$65536,MATCH($A39,[3]annual!$A$1:$A$65536,0)),"")</f>
        <v>1685956.1855432384</v>
      </c>
      <c r="R39">
        <f>IFERROR(INDEX([3]annual!$C$1:$C$65536,MATCH($A39,[3]annual!$A$1:$A$65536,0)),"")</f>
        <v>4987947.8624290526</v>
      </c>
      <c r="S39">
        <f>IFERROR(INDEX([3]annual!$D$1:$D$65536,MATCH($A39,[3]annual!$A$1:$A$65536,0)),"")</f>
        <v>9882747.0352535639</v>
      </c>
      <c r="T39">
        <f>IFERROR(INDEX([3]annual!$E$1:$E$65536,MATCH($A39,[3]annual!$A$1:$A$65536,0)),"")</f>
        <v>16556651.083225854</v>
      </c>
      <c r="U39">
        <f>IFERROR(INDEX([4]annual!$B$1:$B$65536,MATCH($A39,[4]annual!$A$1:$A$65536,0)),"")</f>
        <v>1743134.2940204137</v>
      </c>
      <c r="V39">
        <f>IFERROR(INDEX([4]annual!$C$1:$C$65536,MATCH($A39,[4]annual!$A$1:$A$65536,0)),"")</f>
        <v>5202581.5831372812</v>
      </c>
      <c r="W39">
        <f>IFERROR(INDEX([4]annual!$D$1:$D$65536,MATCH($A39,[4]annual!$A$1:$A$65536,0)),"")</f>
        <v>10230262.208913909</v>
      </c>
      <c r="X39">
        <f>IFERROR(INDEX([4]annual!$E$1:$E$65536,MATCH($A39,[4]annual!$A$1:$A$65536,0)),"")</f>
        <v>17175978.086071603</v>
      </c>
      <c r="Y39">
        <f>IFERROR(INDEX([5]quarterly!B$1:B$65536,MATCH($A39,[5]annual!$A$1:$A$65536,0)),"")</f>
        <v>53.1</v>
      </c>
      <c r="Z39">
        <f>IFERROR(INDEX([5]quarterly!C$1:C$65536,MATCH($A39,[5]annual!$A$1:$A$65536,0)),"")</f>
        <v>93.1</v>
      </c>
      <c r="AA39">
        <f>IFERROR(INDEX([5]quarterly!D$1:D$65536,MATCH($A39,[5]annual!$A$1:$A$65536,0)),"")</f>
        <v>6.9</v>
      </c>
      <c r="AB39">
        <f>IFERROR(INDEX([6]quarterly!B$1:B$65536,MATCH($A39,[6]annual!$A$1:$A$65536,0)),"")</f>
        <v>8402</v>
      </c>
      <c r="AC39">
        <f>IFERROR(INDEX([6]quarterly!C$1:C$65536,MATCH($A39,[6]annual!$A$1:$A$65536,0)),"")</f>
        <v>15243</v>
      </c>
      <c r="AD39">
        <f>IFERROR(INDEX([7]annual!B$1:B$65536,MATCH($A39,[7]annual!$A$1:$A$65536,0)),"")</f>
        <v>111.5</v>
      </c>
      <c r="AE39">
        <f>IFERROR(INDEX([7]annual!C$1:C$65536,MATCH($A39,[7]annual!$A$1:$A$65536,0)),"")</f>
        <v>115.7</v>
      </c>
      <c r="AF39">
        <f>IFERROR(INDEX([7]annual!D$1:D$65536,MATCH($A39,[7]annual!$A$1:$A$65536,0)),"")</f>
        <v>156.6</v>
      </c>
      <c r="AG39">
        <f>IFERROR(INDEX([7]annual!E$1:E$65536,MATCH($A39,[7]annual!$A$1:$A$65536,0)),"")</f>
        <v>114.5</v>
      </c>
      <c r="AH39">
        <f>IFERROR(INDEX([7]annual!F$1:F$65536,MATCH($A39,[7]annual!$A$1:$A$65536,0)),"")</f>
        <v>106.4</v>
      </c>
      <c r="AI39">
        <f>IFERROR(INDEX([7]annual!G$1:G$65536,MATCH($A39,[7]annual!$A$1:$A$65536,0)),"")</f>
        <v>112.7</v>
      </c>
      <c r="AJ39">
        <f>IFERROR(INDEX([7]annual!H$1:H$65536,MATCH($A39,[7]annual!$A$1:$A$65536,0)),"")</f>
        <v>112.4</v>
      </c>
      <c r="AK39">
        <f>IFERROR(INDEX([7]annual!I$1:I$65536,MATCH($A39,[7]annual!$A$1:$A$65536,0)),"")</f>
        <v>98.5</v>
      </c>
      <c r="AL39">
        <f>IFERROR(INDEX([7]annual!J$1:J$65536,MATCH($A39,[7]annual!$A$1:$A$65536,0)),"")</f>
        <v>100.8</v>
      </c>
      <c r="AM39">
        <f>IFERROR(INDEX([7]annual!K$1:K$65536,MATCH($A39,[7]annual!$A$1:$A$65536,0)),"")</f>
        <v>110.4</v>
      </c>
      <c r="AN39">
        <f>IFERROR(INDEX([7]annual!L$1:L$65536,MATCH($A39,[7]annual!$A$1:$A$65536,0)),"")</f>
        <v>119.1</v>
      </c>
      <c r="AO39">
        <f>IFERROR(INDEX([7]annual!M$1:M$65536,MATCH($A39,[7]annual!$A$1:$A$65536,0)),"")</f>
        <v>109.3</v>
      </c>
      <c r="AP39">
        <f>IFERROR(INDEX([7]annual!N$1:N$65536,MATCH($A39,[7]annual!$A$1:$A$65536,0)),"")</f>
        <v>2.9</v>
      </c>
      <c r="AQ39">
        <f>IFERROR(INDEX([7]annual!O$1:O$65536,MATCH($A39,[7]annual!$A$1:$A$65536,0)),"")</f>
        <v>3</v>
      </c>
      <c r="AR39">
        <f>IFERROR(INDEX([7]annual!P$1:P$65536,MATCH($A39,[7]annual!$A$1:$A$65536,0)),"")</f>
        <v>6.9</v>
      </c>
      <c r="AS39">
        <f>IFERROR(INDEX([7]annual!Q$1:Q$65536,MATCH($A39,[7]annual!$A$1:$A$65536,0)),"")</f>
        <v>2.4</v>
      </c>
      <c r="AT39">
        <f>IFERROR(INDEX([7]annual!R$1:R$65536,MATCH($A39,[7]annual!$A$1:$A$65536,0)),"")</f>
        <v>2.7</v>
      </c>
      <c r="AU39">
        <f>IFERROR(INDEX([7]annual!S$1:S$65536,MATCH($A39,[7]annual!$A$1:$A$65536,0)),"")</f>
        <v>2.2999999999999998</v>
      </c>
      <c r="AV39">
        <f>IFERROR(INDEX([7]annual!T$1:T$65536,MATCH($A39,[7]annual!$A$1:$A$65536,0)),"")</f>
        <v>2.6</v>
      </c>
      <c r="AW39">
        <f>IFERROR(INDEX([7]annual!U$1:U$65536,MATCH($A39,[7]annual!$A$1:$A$65536,0)),"")</f>
        <v>5</v>
      </c>
      <c r="AX39">
        <f>IFERROR(INDEX([7]annual!V$1:V$65536,MATCH($A39,[7]annual!$A$1:$A$65536,0)),"")</f>
        <v>0.3</v>
      </c>
      <c r="AY39">
        <f>IFERROR(INDEX([7]annual!W$1:W$65536,MATCH($A39,[7]annual!$A$1:$A$65536,0)),"")</f>
        <v>1.2</v>
      </c>
      <c r="AZ39">
        <f>IFERROR(INDEX([7]annual!X$1:X$65536,MATCH($A39,[7]annual!$A$1:$A$65536,0)),"")</f>
        <v>2.5</v>
      </c>
      <c r="BA39">
        <f>IFERROR(INDEX([7]annual!Y$1:Y$65536,MATCH($A39,[7]annual!$A$1:$A$65536,0)),"")</f>
        <v>1.7</v>
      </c>
      <c r="BB39">
        <f>IFERROR(INDEX([8]annual!B$1:B$65536,MATCH($A39,[8]annual!$A$1:$A$65536,0)),"")</f>
        <v>7309.2410014015823</v>
      </c>
      <c r="BC39">
        <f>IFERROR(INDEX([8]annual!C$1:C$65536,MATCH($A39,[8]annual!$A$1:$A$65536,0)),"")</f>
        <v>51814.261868794914</v>
      </c>
      <c r="BD39">
        <f>IFERROR(INDEX([8]annual!D$1:D$65536,MATCH($A39,[8]annual!$A$1:$A$65536,0)),"")</f>
        <v>117363.2069796008</v>
      </c>
      <c r="BE39">
        <f>IFERROR(INDEX([8]annual!E$1:E$65536,MATCH($A39,[8]annual!$A$1:$A$65536,0)),"")</f>
        <v>124126.44409724549</v>
      </c>
      <c r="BF39">
        <f>IFERROR(INDEX([8]annual!F$1:F$65536,MATCH($A39,[8]annual!$A$1:$A$65536,0)),"")</f>
        <v>364718.69900355197</v>
      </c>
      <c r="BG39">
        <f>IFERROR(INDEX([8]annual!G$1:G$65536,MATCH($A39,[8]annual!$A$1:$A$65536,0)),"")</f>
        <v>328480.73814761324</v>
      </c>
      <c r="BH39">
        <f>IFERROR(INDEX([8]annual!H$1:H$65536,MATCH($A39,[8]annual!$A$1:$A$65536,0)),"")</f>
        <v>73097.872143674977</v>
      </c>
      <c r="BI39">
        <f>IFERROR(INDEX([8]annual!I$1:I$65536,MATCH($A39,[8]annual!$A$1:$A$65536,0)),"")</f>
        <v>81569.899864039995</v>
      </c>
      <c r="BJ39">
        <f>IFERROR(INDEX([8]annual!J$1:J$65536,MATCH($A39,[8]annual!$A$1:$A$65536,0)),"")</f>
        <v>14.106619949368737</v>
      </c>
      <c r="BK39">
        <f>IFERROR(INDEX([8]annual!K$1:K$65536,MATCH($A39,[8]annual!$A$1:$A$65536,0)),"")</f>
        <v>6.227881113262371</v>
      </c>
      <c r="BL39">
        <f>IFERROR(INDEX([8]annual!L$1:L$65536,MATCH($A39,[8]annual!$A$1:$A$65536,0)),"")</f>
        <v>5.8885445841622905</v>
      </c>
      <c r="BM39">
        <f>IFERROR(INDEX([8]annual!M$1:M$65536,MATCH($A39,[8]annual!$A$1:$A$65536,0)),"")</f>
        <v>2.0040762980815519</v>
      </c>
      <c r="BN39">
        <f>IFERROR(INDEX([8]annual!N$1:N$65536,MATCH($A39,[8]annual!$A$1:$A$65536,0)),"")</f>
        <v>2.2251657867734522</v>
      </c>
      <c r="BO39">
        <f>IFERROR(INDEX([8]annual!O$1:O$65536,MATCH($A39,[8]annual!$A$1:$A$65536,0)),"")</f>
        <v>20.042260608898225</v>
      </c>
      <c r="BP39">
        <f>IFERROR(INDEX([8]annual!P$1:P$65536,MATCH($A39,[8]annual!$A$1:$A$65536,0)),"")</f>
        <v>22.253320713991496</v>
      </c>
      <c r="BQ39">
        <f>IFERROR(INDEX([8]annual!Q$1:Q$65536,MATCH($A39,[8]annual!$A$1:$A$65536,0)),"")</f>
        <v>11.419234970361847</v>
      </c>
      <c r="BR39">
        <f>IFERROR(INDEX([8]annual!R$1:R$65536,MATCH($A39,[8]annual!$A$1:$A$65536,0)),"")</f>
        <v>10.834085743629647</v>
      </c>
      <c r="BS39">
        <f>IFERROR(INDEX([8]annual!S$1:S$65536,MATCH($A39,[8]annual!$A$1:$A$65536,0)),"")</f>
        <v>1115.9831759330218</v>
      </c>
      <c r="BT39">
        <f>IFERROR(INDEX([10]annual!B$1:B$65536,MATCH($A39,[10]annual!$A$1:$A$65536,0)),"")</f>
        <v>31038.007585134994</v>
      </c>
      <c r="BU39">
        <f>IFERROR(INDEX([10]annual!C$1:C$65536,MATCH($A39,[10]annual!$A$1:$A$65536,0)),"")</f>
        <v>1346.82034787</v>
      </c>
      <c r="BV39">
        <f>IFERROR(INDEX([10]annual!D$1:D$65536,MATCH($A39,[10]annual!$A$1:$A$65536,0)),"")</f>
        <v>17797.317303610009</v>
      </c>
      <c r="BW39">
        <f>IFERROR(INDEX([10]annual!E$1:E$65536,MATCH($A39,[10]annual!$A$1:$A$65536,0)),"")</f>
        <v>19159.8979612</v>
      </c>
      <c r="BX39">
        <f>IFERROR(INDEX([10]annual!F$1:F$65536,MATCH($A39,[10]annual!$A$1:$A$65536,0)),"")</f>
        <v>3755.8280458599997</v>
      </c>
      <c r="BY39">
        <f>IFERROR(INDEX([10]annual!G$1:G$65536,MATCH($A39,[10]annual!$A$1:$A$65536,0)),"")</f>
        <v>73097.871243675007</v>
      </c>
      <c r="BZ39">
        <f>IFERROR(INDEX([11]monthly!$B$1:$B$65536,MATCH($A39,[11]annual!$A$1:$A$65536,0)),"")</f>
        <v>149258</v>
      </c>
      <c r="CA39">
        <f>IFERROR(INDEX([12]annual!B$1:B$65536,MATCH($A39,[12]annual!$A$1:$A$65536,0)),"")</f>
        <v>50.40371979371772</v>
      </c>
      <c r="CB39">
        <f>IFERROR(INDEX([12]annual!C$1:C$65536,MATCH($A39,[12]annual!$A$1:$A$65536,0)),"")</f>
        <v>49.923000000000002</v>
      </c>
      <c r="CC39">
        <f>IFERROR(INDEX([13]annual!$B:$B,MATCH($A39,[13]annual!$A:$A,0)),"")</f>
        <v>6652430</v>
      </c>
      <c r="CD39">
        <f>IFERROR(INDEX([13]annual!$C:$C,MATCH($A39,[13]annual!$A:$A,0)),"")</f>
        <v>0.40179804276601683</v>
      </c>
    </row>
    <row r="40" spans="1:82" x14ac:dyDescent="0.2">
      <c r="A40">
        <v>2018</v>
      </c>
      <c r="B40" s="1">
        <v>43101</v>
      </c>
      <c r="C40">
        <f>IFERROR(INDEX([1]annual!$B$1:$B$65536,MATCH($A40,[1]annual!$A$1:$A$65536,0)),"")</f>
        <v>13250084.431220964</v>
      </c>
      <c r="D40">
        <f>IFERROR(INDEX([1]annual!$C$1:$C$65536,MATCH($A40,[1]annual!$A$1:$A$65536,0)),"")</f>
        <v>2199637.3463532147</v>
      </c>
      <c r="E40">
        <f>IFERROR(INDEX([1]annual!$D$1:$D$65536,MATCH($A40,[1]annual!$A$1:$A$65536,0)),"")</f>
        <v>4959105.4661447704</v>
      </c>
      <c r="F40">
        <f>IFERROR(INDEX([1]annual!$E$1:$E$65536,MATCH($A40,[1]annual!$A$1:$A$65536,0)),"")</f>
        <v>5518572.5052922601</v>
      </c>
      <c r="G40">
        <f>IFERROR(INDEX([1]annual!$F$1:$F$65536,MATCH($A40,[1]annual!$A$1:$A$65536,0)),"")</f>
        <v>7662209.4908494623</v>
      </c>
      <c r="H40">
        <f>IFERROR(INDEX([1]annual!$G$1:$G$65536,MATCH($A40,[1]annual!$A$1:$A$65536,0)),"")</f>
        <v>0</v>
      </c>
      <c r="I40">
        <f>IFERROR(INDEX([1]annual!$H$1:$H$65536,MATCH($A40,[1]annual!$A$1:$A$65536,0)),"")</f>
        <v>18265190.258161746</v>
      </c>
      <c r="J40">
        <f>IFERROR(INDEX([2]annual!$B$1:$B$65536,MATCH($A40,[2]annual!$A$1:$A$65536,0)),"")</f>
        <v>13250084.431220964</v>
      </c>
      <c r="K40">
        <f>IFERROR(INDEX([2]annual!$C$1:$C$65536,MATCH($A40,[2]annual!$A$1:$A$65536,0)),"")</f>
        <v>2199637.3463532147</v>
      </c>
      <c r="L40">
        <f>IFERROR(INDEX([2]annual!$D$1:$D$65536,MATCH($A40,[2]annual!$A$1:$A$65536,0)),"")</f>
        <v>4959105.4661447704</v>
      </c>
      <c r="M40">
        <f>IFERROR(INDEX([2]annual!$E$1:$E$65536,MATCH($A40,[2]annual!$A$1:$A$65536,0)),"")</f>
        <v>5518572.5052922601</v>
      </c>
      <c r="N40">
        <f>IFERROR(INDEX([2]annual!$F$1:$F$65536,MATCH($A40,[2]annual!$A$1:$A$65536,0)),"")</f>
        <v>7662209.4908494623</v>
      </c>
      <c r="O40">
        <f>IFERROR(INDEX([2]annual!$G$1:$G$65536,MATCH($A40,[2]annual!$A$1:$A$65536,0)),"")</f>
        <v>0</v>
      </c>
      <c r="P40">
        <f>IFERROR(INDEX([2]annual!$H$1:$H$65536,MATCH($A40,[2]annual!$A$1:$A$65536,0)),"")</f>
        <v>18265190.258161746</v>
      </c>
      <c r="Q40">
        <f>IFERROR(INDEX([3]annual!$B$1:$B$65536,MATCH($A40,[3]annual!$A$1:$A$65536,0)),"")</f>
        <v>1762616.4965786883</v>
      </c>
      <c r="R40">
        <f>IFERROR(INDEX([3]annual!$C$1:$C$65536,MATCH($A40,[3]annual!$A$1:$A$65536,0)),"")</f>
        <v>5582525.2893169122</v>
      </c>
      <c r="S40">
        <f>IFERROR(INDEX([3]annual!$D$1:$D$65536,MATCH($A40,[3]annual!$A$1:$A$65536,0)),"")</f>
        <v>10920048.472266145</v>
      </c>
      <c r="T40">
        <f>IFERROR(INDEX([3]annual!$E$1:$E$65536,MATCH($A40,[3]annual!$A$1:$A$65536,0)),"")</f>
        <v>18265190.258161746</v>
      </c>
      <c r="U40">
        <f>IFERROR(INDEX([4]annual!$B$1:$B$65536,MATCH($A40,[4]annual!$A$1:$A$65536,0)),"")</f>
        <v>1762616.4965786885</v>
      </c>
      <c r="V40">
        <f>IFERROR(INDEX([4]annual!$C$1:$C$65536,MATCH($A40,[4]annual!$A$1:$A$65536,0)),"")</f>
        <v>5582525.289316914</v>
      </c>
      <c r="W40">
        <f>IFERROR(INDEX([4]annual!$D$1:$D$65536,MATCH($A40,[4]annual!$A$1:$A$65536,0)),"")</f>
        <v>10920048.472266145</v>
      </c>
      <c r="X40">
        <f>IFERROR(INDEX([4]annual!$E$1:$E$65536,MATCH($A40,[4]annual!$A$1:$A$65536,0)),"")</f>
        <v>18265190.258161746</v>
      </c>
      <c r="Y40">
        <f>IFERROR(INDEX([5]quarterly!B$1:B$65536,MATCH($A40,[5]annual!$A$1:$A$65536,0)),"")</f>
        <v>49.7</v>
      </c>
      <c r="Z40">
        <f>IFERROR(INDEX([5]quarterly!C$1:C$65536,MATCH($A40,[5]annual!$A$1:$A$65536,0)),"")</f>
        <v>93.9</v>
      </c>
      <c r="AA40">
        <f>IFERROR(INDEX([5]quarterly!D$1:D$65536,MATCH($A40,[5]annual!$A$1:$A$65536,0)),"")</f>
        <v>6.1</v>
      </c>
      <c r="AB40">
        <f>IFERROR(INDEX([6]quarterly!B$1:B$65536,MATCH($A40,[6]annual!$A$1:$A$65536,0)),"")</f>
        <v>3658</v>
      </c>
      <c r="AC40">
        <f>IFERROR(INDEX([6]quarterly!C$1:C$65536,MATCH($A40,[6]annual!$A$1:$A$65536,0)),"")</f>
        <v>3658</v>
      </c>
      <c r="AD40">
        <f>IFERROR(INDEX([7]annual!B$1:B$65536,MATCH($A40,[7]annual!$A$1:$A$65536,0)),"")</f>
        <v>117.3</v>
      </c>
      <c r="AE40">
        <f>IFERROR(INDEX([7]annual!C$1:C$65536,MATCH($A40,[7]annual!$A$1:$A$65536,0)),"")</f>
        <v>123.6</v>
      </c>
      <c r="AF40">
        <f>IFERROR(INDEX([7]annual!D$1:D$65536,MATCH($A40,[7]annual!$A$1:$A$65536,0)),"")</f>
        <v>187.9</v>
      </c>
      <c r="AG40">
        <f>IFERROR(INDEX([7]annual!E$1:E$65536,MATCH($A40,[7]annual!$A$1:$A$65536,0)),"")</f>
        <v>117.2</v>
      </c>
      <c r="AH40">
        <f>IFERROR(INDEX([7]annual!F$1:F$65536,MATCH($A40,[7]annual!$A$1:$A$65536,0)),"")</f>
        <v>110.6</v>
      </c>
      <c r="AI40">
        <f>IFERROR(INDEX([7]annual!G$1:G$65536,MATCH($A40,[7]annual!$A$1:$A$65536,0)),"")</f>
        <v>116.2</v>
      </c>
      <c r="AJ40">
        <f>IFERROR(INDEX([7]annual!H$1:H$65536,MATCH($A40,[7]annual!$A$1:$A$65536,0)),"")</f>
        <v>116.1</v>
      </c>
      <c r="AK40">
        <f>IFERROR(INDEX([7]annual!I$1:I$65536,MATCH($A40,[7]annual!$A$1:$A$65536,0)),"")</f>
        <v>105</v>
      </c>
      <c r="AL40">
        <f>IFERROR(INDEX([7]annual!J$1:J$65536,MATCH($A40,[7]annual!$A$1:$A$65536,0)),"")</f>
        <v>101.1</v>
      </c>
      <c r="AM40">
        <f>IFERROR(INDEX([7]annual!K$1:K$65536,MATCH($A40,[7]annual!$A$1:$A$65536,0)),"")</f>
        <v>112.6</v>
      </c>
      <c r="AN40">
        <f>IFERROR(INDEX([7]annual!L$1:L$65536,MATCH($A40,[7]annual!$A$1:$A$65536,0)),"")</f>
        <v>118.1</v>
      </c>
      <c r="AO40">
        <f>IFERROR(INDEX([7]annual!M$1:M$65536,MATCH($A40,[7]annual!$A$1:$A$65536,0)),"")</f>
        <v>113.2</v>
      </c>
      <c r="AP40">
        <f>IFERROR(INDEX([7]annual!N$1:N$65536,MATCH($A40,[7]annual!$A$1:$A$65536,0)),"")</f>
        <v>5.2</v>
      </c>
      <c r="AQ40">
        <f>IFERROR(INDEX([7]annual!O$1:O$65536,MATCH($A40,[7]annual!$A$1:$A$65536,0)),"")</f>
        <v>6.8</v>
      </c>
      <c r="AR40">
        <f>IFERROR(INDEX([7]annual!P$1:P$65536,MATCH($A40,[7]annual!$A$1:$A$65536,0)),"")</f>
        <v>20</v>
      </c>
      <c r="AS40">
        <f>IFERROR(INDEX([7]annual!Q$1:Q$65536,MATCH($A40,[7]annual!$A$1:$A$65536,0)),"")</f>
        <v>2.4</v>
      </c>
      <c r="AT40">
        <f>IFERROR(INDEX([7]annual!R$1:R$65536,MATCH($A40,[7]annual!$A$1:$A$65536,0)),"")</f>
        <v>3.9</v>
      </c>
      <c r="AU40">
        <f>IFERROR(INDEX([7]annual!S$1:S$65536,MATCH($A40,[7]annual!$A$1:$A$65536,0)),"")</f>
        <v>3.1</v>
      </c>
      <c r="AV40">
        <f>IFERROR(INDEX([7]annual!T$1:T$65536,MATCH($A40,[7]annual!$A$1:$A$65536,0)),"")</f>
        <v>3.3</v>
      </c>
      <c r="AW40">
        <f>IFERROR(INDEX([7]annual!U$1:U$65536,MATCH($A40,[7]annual!$A$1:$A$65536,0)),"")</f>
        <v>6.6</v>
      </c>
      <c r="AX40">
        <f>IFERROR(INDEX([7]annual!V$1:V$65536,MATCH($A40,[7]annual!$A$1:$A$65536,0)),"")</f>
        <v>0.3</v>
      </c>
      <c r="AY40">
        <f>IFERROR(INDEX([7]annual!W$1:W$65536,MATCH($A40,[7]annual!$A$1:$A$65536,0)),"")</f>
        <v>2</v>
      </c>
      <c r="AZ40">
        <f>IFERROR(INDEX([7]annual!X$1:X$65536,MATCH($A40,[7]annual!$A$1:$A$65536,0)),"")</f>
        <v>-0.8</v>
      </c>
      <c r="BA40">
        <f>IFERROR(INDEX([7]annual!Y$1:Y$65536,MATCH($A40,[7]annual!$A$1:$A$65536,0)),"")</f>
        <v>3.6</v>
      </c>
      <c r="BB40">
        <f>IFERROR(INDEX([8]annual!B$1:B$65536,MATCH($A40,[8]annual!$A$1:$A$65536,0)),"")</f>
        <v>8115.7184445951762</v>
      </c>
      <c r="BC40">
        <f>IFERROR(INDEX([8]annual!C$1:C$65536,MATCH($A40,[8]annual!$A$1:$A$65536,0)),"")</f>
        <v>51976.749434242578</v>
      </c>
      <c r="BD40">
        <f>IFERROR(INDEX([8]annual!D$1:D$65536,MATCH($A40,[8]annual!$A$1:$A$65536,0)),"")</f>
        <v>123028.30909332186</v>
      </c>
      <c r="BE40">
        <f>IFERROR(INDEX([8]annual!E$1:E$65536,MATCH($A40,[8]annual!$A$1:$A$65536,0)),"")</f>
        <v>129979.73902315737</v>
      </c>
      <c r="BF40">
        <f>IFERROR(INDEX([8]annual!F$1:F$65536,MATCH($A40,[8]annual!$A$1:$A$65536,0)),"")</f>
        <v>383816.94028887711</v>
      </c>
      <c r="BG40">
        <f>IFERROR(INDEX([8]annual!G$1:G$65536,MATCH($A40,[8]annual!$A$1:$A$65536,0)),"")</f>
        <v>346841.89688976313</v>
      </c>
      <c r="BH40">
        <f>IFERROR(INDEX([8]annual!H$1:H$65536,MATCH($A40,[8]annual!$A$1:$A$65536,0)),"")</f>
        <v>78959.569900000002</v>
      </c>
      <c r="BI40">
        <f>IFERROR(INDEX([8]annual!I$1:I$65536,MATCH($A40,[8]annual!$A$1:$A$65536,0)),"")</f>
        <v>79193.369769109995</v>
      </c>
      <c r="BJ40">
        <f>IFERROR(INDEX([8]annual!J$1:J$65536,MATCH($A40,[8]annual!$A$1:$A$65536,0)),"")</f>
        <v>15.614132343659982</v>
      </c>
      <c r="BK40">
        <f>IFERROR(INDEX([8]annual!K$1:K$65536,MATCH($A40,[8]annual!$A$1:$A$65536,0)),"")</f>
        <v>6.5966268287399457</v>
      </c>
      <c r="BL40">
        <f>IFERROR(INDEX([8]annual!L$1:L$65536,MATCH($A40,[8]annual!$A$1:$A$65536,0)),"")</f>
        <v>6.243833466344527</v>
      </c>
      <c r="BM40">
        <f>IFERROR(INDEX([8]annual!M$1:M$65536,MATCH($A40,[8]annual!$A$1:$A$65536,0)),"")</f>
        <v>2.1144763538803</v>
      </c>
      <c r="BN40">
        <f>IFERROR(INDEX([8]annual!N$1:N$65536,MATCH($A40,[8]annual!$A$1:$A$65536,0)),"")</f>
        <v>2.3398898799053094</v>
      </c>
      <c r="BO40">
        <f>IFERROR(INDEX([8]annual!O$1:O$65536,MATCH($A40,[8]annual!$A$1:$A$65536,0)),"")</f>
        <v>20.57219513046288</v>
      </c>
      <c r="BP40">
        <f>IFERROR(INDEX([8]annual!P$1:P$65536,MATCH($A40,[8]annual!$A$1:$A$65536,0)),"")</f>
        <v>22.76529179665274</v>
      </c>
      <c r="BQ40">
        <f>IFERROR(INDEX([8]annual!Q$1:Q$65536,MATCH($A40,[8]annual!$A$1:$A$65536,0)),"")</f>
        <v>11.44703181940527</v>
      </c>
      <c r="BR40">
        <f>IFERROR(INDEX([8]annual!R$1:R$65536,MATCH($A40,[8]annual!$A$1:$A$65536,0)),"")</f>
        <v>11.318259948415891</v>
      </c>
      <c r="BS40">
        <f>IFERROR(INDEX([8]annual!S$1:S$65536,MATCH($A40,[8]annual!$A$1:$A$65536,0)),"")</f>
        <v>975.80233111524956</v>
      </c>
      <c r="BT40">
        <f>IFERROR(INDEX([10]annual!B$1:B$65536,MATCH($A40,[10]annual!$A$1:$A$65536,0)),"")</f>
        <v>33372.450400000002</v>
      </c>
      <c r="BU40">
        <f>IFERROR(INDEX([10]annual!C$1:C$65536,MATCH($A40,[10]annual!$A$1:$A$65536,0)),"")</f>
        <v>1319.2544</v>
      </c>
      <c r="BV40">
        <f>IFERROR(INDEX([10]annual!D$1:D$65536,MATCH($A40,[10]annual!$A$1:$A$65536,0)),"")</f>
        <v>21353.062999999998</v>
      </c>
      <c r="BW40">
        <f>IFERROR(INDEX([10]annual!E$1:E$65536,MATCH($A40,[10]annual!$A$1:$A$65536,0)),"")</f>
        <v>19317.515899999999</v>
      </c>
      <c r="BX40">
        <f>IFERROR(INDEX([10]annual!F$1:F$65536,MATCH($A40,[10]annual!$A$1:$A$65536,0)),"")</f>
        <v>3597.2862</v>
      </c>
      <c r="BY40">
        <f>IFERROR(INDEX([10]annual!G$1:G$65536,MATCH($A40,[10]annual!$A$1:$A$65536,0)),"")</f>
        <v>78959.570000000007</v>
      </c>
      <c r="BZ40">
        <f>IFERROR(INDEX([11]monthly!$B$1:$B$65536,MATCH($A40,[11]annual!$A$1:$A$65536,0)),"")</f>
        <v>119405</v>
      </c>
      <c r="CA40">
        <f>IFERROR(INDEX([12]annual!B$1:B$65536,MATCH($A40,[12]annual!$A$1:$A$65536,0)),"")</f>
        <v>52.66142995396828</v>
      </c>
      <c r="CB40">
        <f>IFERROR(INDEX([12]annual!C$1:C$65536,MATCH($A40,[12]annual!$A$1:$A$65536,0)),"")</f>
        <v>52.723999999999997</v>
      </c>
      <c r="CC40">
        <f>IFERROR(INDEX([13]annual!$B:$B,MATCH($A40,[13]annual!$A:$A,0)),"")</f>
        <v>7292500</v>
      </c>
      <c r="CD40">
        <f>IFERROR(INDEX([13]annual!$C:$C,MATCH($A40,[13]annual!$A:$A,0)),"")</f>
        <v>0.39925672259238404</v>
      </c>
    </row>
    <row r="41" spans="1:82" x14ac:dyDescent="0.2">
      <c r="A41">
        <v>2019</v>
      </c>
      <c r="B41" s="1">
        <v>43466</v>
      </c>
      <c r="C41">
        <f>IFERROR(INDEX([1]annual!$B$1:$B$65536,MATCH($A41,[1]annual!$A$1:$A$65536,0)),"")</f>
        <v>14288332.662963083</v>
      </c>
      <c r="D41">
        <f>IFERROR(INDEX([1]annual!$C$1:$C$65536,MATCH($A41,[1]annual!$A$1:$A$65536,0)),"")</f>
        <v>2433439.2503182534</v>
      </c>
      <c r="E41">
        <f>IFERROR(INDEX([1]annual!$D$1:$D$65536,MATCH($A41,[1]annual!$A$1:$A$65536,0)),"")</f>
        <v>5153068.8510214183</v>
      </c>
      <c r="F41">
        <f>IFERROR(INDEX([1]annual!$E$1:$E$65536,MATCH($A41,[1]annual!$A$1:$A$65536,0)),"")</f>
        <v>5539739.4922342617</v>
      </c>
      <c r="G41">
        <f>IFERROR(INDEX([1]annual!$F$1:$F$65536,MATCH($A41,[1]annual!$A$1:$A$65536,0)),"")</f>
        <v>7896717.0848549996</v>
      </c>
      <c r="H41">
        <f>IFERROR(INDEX([1]annual!$G$1:$G$65536,MATCH($A41,[1]annual!$A$1:$A$65536,0)),"")</f>
        <v>0</v>
      </c>
      <c r="I41">
        <f>IFERROR(INDEX([1]annual!$H$1:$H$65536,MATCH($A41,[1]annual!$A$1:$A$65536,0)),"")</f>
        <v>19517863.171682019</v>
      </c>
      <c r="J41">
        <f>IFERROR(INDEX([2]annual!$B$1:$B$65536,MATCH($A41,[2]annual!$A$1:$A$65536,0)),"")</f>
        <v>14288332.662963083</v>
      </c>
      <c r="K41">
        <f>IFERROR(INDEX([2]annual!$C$1:$C$65536,MATCH($A41,[2]annual!$A$1:$A$65536,0)),"")</f>
        <v>2433439.2503182534</v>
      </c>
      <c r="L41">
        <f>IFERROR(INDEX([2]annual!$D$1:$D$65536,MATCH($A41,[2]annual!$A$1:$A$65536,0)),"")</f>
        <v>5153068.8510214183</v>
      </c>
      <c r="M41">
        <f>IFERROR(INDEX([2]annual!$E$1:$E$65536,MATCH($A41,[2]annual!$A$1:$A$65536,0)),"")</f>
        <v>5539739.4922342617</v>
      </c>
      <c r="N41">
        <f>IFERROR(INDEX([2]annual!$F$1:$F$65536,MATCH($A41,[2]annual!$A$1:$A$65536,0)),"")</f>
        <v>7896717.0848549996</v>
      </c>
      <c r="O41">
        <f>IFERROR(INDEX([2]annual!$G$1:$G$65536,MATCH($A41,[2]annual!$A$1:$A$65536,0)),"")</f>
        <v>0</v>
      </c>
      <c r="P41">
        <f>IFERROR(INDEX([2]annual!$H$1:$H$65536,MATCH($A41,[2]annual!$A$1:$A$65536,0)),"")</f>
        <v>19517863.171682019</v>
      </c>
      <c r="Q41">
        <f>IFERROR(INDEX([3]annual!$B$1:$B$65536,MATCH($A41,[3]annual!$A$1:$A$65536,0)),"")</f>
        <v>1721538.7202586958</v>
      </c>
      <c r="R41">
        <f>IFERROR(INDEX([3]annual!$C$1:$C$65536,MATCH($A41,[3]annual!$A$1:$A$65536,0)),"")</f>
        <v>5919281.4913050616</v>
      </c>
      <c r="S41">
        <f>IFERROR(INDEX([3]annual!$D$1:$D$65536,MATCH($A41,[3]annual!$A$1:$A$65536,0)),"")</f>
        <v>11877042.96011826</v>
      </c>
      <c r="T41">
        <f>IFERROR(INDEX([3]annual!$E$1:$E$65536,MATCH($A41,[3]annual!$A$1:$A$65536,0)),"")</f>
        <v>19517863.171682019</v>
      </c>
      <c r="U41">
        <f>IFERROR(INDEX([4]annual!$B$1:$B$65536,MATCH($A41,[4]annual!$A$1:$A$65536,0)),"")</f>
        <v>1783855.1472581755</v>
      </c>
      <c r="V41">
        <f>IFERROR(INDEX([4]annual!$C$1:$C$65536,MATCH($A41,[4]annual!$A$1:$A$65536,0)),"")</f>
        <v>5887868.6968866969</v>
      </c>
      <c r="W41">
        <f>IFERROR(INDEX([4]annual!$D$1:$D$65536,MATCH($A41,[4]annual!$A$1:$A$65536,0)),"")</f>
        <v>11711026.767278371</v>
      </c>
      <c r="X41">
        <f>IFERROR(INDEX([4]annual!$E$1:$E$65536,MATCH($A41,[4]annual!$A$1:$A$65536,0)),"")</f>
        <v>19382750.611423243</v>
      </c>
      <c r="Y41">
        <f>IFERROR(INDEX([5]quarterly!B$1:B$65536,MATCH($A41,[5]annual!$A$1:$A$65536,0)),"")</f>
        <v>48.4</v>
      </c>
      <c r="Z41">
        <f>IFERROR(INDEX([5]quarterly!C$1:C$65536,MATCH($A41,[5]annual!$A$1:$A$65536,0)),"")</f>
        <v>94.6</v>
      </c>
      <c r="AA41">
        <f>IFERROR(INDEX([5]quarterly!D$1:D$65536,MATCH($A41,[5]annual!$A$1:$A$65536,0)),"")</f>
        <v>5.4</v>
      </c>
      <c r="AB41">
        <f>IFERROR(INDEX([6]quarterly!B$1:B$65536,MATCH($A41,[6]annual!$A$1:$A$65536,0)),"")</f>
        <v>1853</v>
      </c>
      <c r="AC41">
        <f>IFERROR(INDEX([6]quarterly!C$1:C$65536,MATCH($A41,[6]annual!$A$1:$A$65536,0)),"")</f>
        <v>5511</v>
      </c>
      <c r="AD41">
        <f>IFERROR(INDEX([7]annual!B$1:B$65536,MATCH($A41,[7]annual!$A$1:$A$65536,0)),"")</f>
        <v>120.2</v>
      </c>
      <c r="AE41">
        <f>IFERROR(INDEX([7]annual!C$1:C$65536,MATCH($A41,[7]annual!$A$1:$A$65536,0)),"")</f>
        <v>126.2</v>
      </c>
      <c r="AF41">
        <f>IFERROR(INDEX([7]annual!D$1:D$65536,MATCH($A41,[7]annual!$A$1:$A$65536,0)),"")</f>
        <v>211.9</v>
      </c>
      <c r="AG41">
        <f>IFERROR(INDEX([7]annual!E$1:E$65536,MATCH($A41,[7]annual!$A$1:$A$65536,0)),"")</f>
        <v>120.2</v>
      </c>
      <c r="AH41">
        <f>IFERROR(INDEX([7]annual!F$1:F$65536,MATCH($A41,[7]annual!$A$1:$A$65536,0)),"")</f>
        <v>113.3</v>
      </c>
      <c r="AI41">
        <f>IFERROR(INDEX([7]annual!G$1:G$65536,MATCH($A41,[7]annual!$A$1:$A$65536,0)),"")</f>
        <v>119.9</v>
      </c>
      <c r="AJ41">
        <f>IFERROR(INDEX([7]annual!H$1:H$65536,MATCH($A41,[7]annual!$A$1:$A$65536,0)),"")</f>
        <v>120.2</v>
      </c>
      <c r="AK41">
        <f>IFERROR(INDEX([7]annual!I$1:I$65536,MATCH($A41,[7]annual!$A$1:$A$65536,0)),"")</f>
        <v>106.1</v>
      </c>
      <c r="AL41">
        <f>IFERROR(INDEX([7]annual!J$1:J$65536,MATCH($A41,[7]annual!$A$1:$A$65536,0)),"")</f>
        <v>101.5</v>
      </c>
      <c r="AM41">
        <f>IFERROR(INDEX([7]annual!K$1:K$65536,MATCH($A41,[7]annual!$A$1:$A$65536,0)),"")</f>
        <v>115.4</v>
      </c>
      <c r="AN41">
        <f>IFERROR(INDEX([7]annual!L$1:L$65536,MATCH($A41,[7]annual!$A$1:$A$65536,0)),"")</f>
        <v>118.3</v>
      </c>
      <c r="AO41">
        <f>IFERROR(INDEX([7]annual!M$1:M$65536,MATCH($A41,[7]annual!$A$1:$A$65536,0)),"")</f>
        <v>117</v>
      </c>
      <c r="AP41">
        <f>IFERROR(INDEX([7]annual!N$1:N$65536,MATCH($A41,[7]annual!$A$1:$A$65536,0)),"")</f>
        <v>2.5</v>
      </c>
      <c r="AQ41">
        <f>IFERROR(INDEX([7]annual!O$1:O$65536,MATCH($A41,[7]annual!$A$1:$A$65536,0)),"")</f>
        <v>2.1</v>
      </c>
      <c r="AR41">
        <f>IFERROR(INDEX([7]annual!P$1:P$65536,MATCH($A41,[7]annual!$A$1:$A$65536,0)),"")</f>
        <v>12.8</v>
      </c>
      <c r="AS41">
        <f>IFERROR(INDEX([7]annual!Q$1:Q$65536,MATCH($A41,[7]annual!$A$1:$A$65536,0)),"")</f>
        <v>2.6</v>
      </c>
      <c r="AT41">
        <f>IFERROR(INDEX([7]annual!R$1:R$65536,MATCH($A41,[7]annual!$A$1:$A$65536,0)),"")</f>
        <v>2.4</v>
      </c>
      <c r="AU41">
        <f>IFERROR(INDEX([7]annual!S$1:S$65536,MATCH($A41,[7]annual!$A$1:$A$65536,0)),"")</f>
        <v>3.2</v>
      </c>
      <c r="AV41">
        <f>IFERROR(INDEX([7]annual!T$1:T$65536,MATCH($A41,[7]annual!$A$1:$A$65536,0)),"")</f>
        <v>3.5</v>
      </c>
      <c r="AW41">
        <f>IFERROR(INDEX([7]annual!U$1:U$65536,MATCH($A41,[7]annual!$A$1:$A$65536,0)),"")</f>
        <v>1</v>
      </c>
      <c r="AX41">
        <f>IFERROR(INDEX([7]annual!V$1:V$65536,MATCH($A41,[7]annual!$A$1:$A$65536,0)),"")</f>
        <v>0.4</v>
      </c>
      <c r="AY41">
        <f>IFERROR(INDEX([7]annual!W$1:W$65536,MATCH($A41,[7]annual!$A$1:$A$65536,0)),"")</f>
        <v>2.5</v>
      </c>
      <c r="AZ41">
        <f>IFERROR(INDEX([7]annual!X$1:X$65536,MATCH($A41,[7]annual!$A$1:$A$65536,0)),"")</f>
        <v>0.2</v>
      </c>
      <c r="BA41">
        <f>IFERROR(INDEX([7]annual!Y$1:Y$65536,MATCH($A41,[7]annual!$A$1:$A$65536,0)),"")</f>
        <v>3.4</v>
      </c>
      <c r="BB41">
        <f>IFERROR(INDEX([8]annual!B$1:B$65536,MATCH($A41,[8]annual!$A$1:$A$65536,0)),"")</f>
        <v>8701.6202944986562</v>
      </c>
      <c r="BC41">
        <f>IFERROR(INDEX([8]annual!C$1:C$65536,MATCH($A41,[8]annual!$A$1:$A$65536,0)),"")</f>
        <v>53476.930080748469</v>
      </c>
      <c r="BD41">
        <f>IFERROR(INDEX([8]annual!D$1:D$65536,MATCH($A41,[8]annual!$A$1:$A$65536,0)),"")</f>
        <v>129449.00514575111</v>
      </c>
      <c r="BE41">
        <f>IFERROR(INDEX([8]annual!E$1:E$65536,MATCH($A41,[8]annual!$A$1:$A$65536,0)),"")</f>
        <v>136888.83701151301</v>
      </c>
      <c r="BF41">
        <f>IFERROR(INDEX([8]annual!F$1:F$65536,MATCH($A41,[8]annual!$A$1:$A$65536,0)),"")</f>
        <v>414552.29083346255</v>
      </c>
      <c r="BG41">
        <f>IFERROR(INDEX([8]annual!G$1:G$65536,MATCH($A41,[8]annual!$A$1:$A$65536,0)),"")</f>
        <v>376823.40478981222</v>
      </c>
      <c r="BH41">
        <f>IFERROR(INDEX([8]annual!H$1:H$65536,MATCH($A41,[8]annual!$A$1:$A$65536,0)),"")</f>
        <v>83617.930600000007</v>
      </c>
      <c r="BI41">
        <f>IFERROR(INDEX([8]annual!I$1:I$65536,MATCH($A41,[8]annual!$A$1:$A$65536,0)),"")</f>
        <v>87839.536214619991</v>
      </c>
      <c r="BJ41">
        <f>IFERROR(INDEX([8]annual!J$1:J$65536,MATCH($A41,[8]annual!$A$1:$A$65536,0)),"")</f>
        <v>16.2717274184578</v>
      </c>
      <c r="BK41">
        <f>IFERROR(INDEX([8]annual!K$1:K$65536,MATCH($A41,[8]annual!$A$1:$A$65536,0)),"")</f>
        <v>6.72204493553365</v>
      </c>
      <c r="BL41">
        <f>IFERROR(INDEX([8]annual!L$1:L$65536,MATCH($A41,[8]annual!$A$1:$A$65536,0)),"")</f>
        <v>6.3567055462431963</v>
      </c>
      <c r="BM41">
        <f>IFERROR(INDEX([8]annual!M$1:M$65536,MATCH($A41,[8]annual!$A$1:$A$65536,0)),"")</f>
        <v>2.0990404556694018</v>
      </c>
      <c r="BN41">
        <f>IFERROR(INDEX([8]annual!N$1:N$65536,MATCH($A41,[8]annual!$A$1:$A$65536,0)),"")</f>
        <v>2.3092037765945883</v>
      </c>
      <c r="BO41">
        <f>IFERROR(INDEX([8]annual!O$1:O$65536,MATCH($A41,[8]annual!$A$1:$A$65536,0)),"")</f>
        <v>20.170659395437209</v>
      </c>
      <c r="BP41">
        <f>IFERROR(INDEX([8]annual!P$1:P$65536,MATCH($A41,[8]annual!$A$1:$A$65536,0)),"")</f>
        <v>22.190216832906419</v>
      </c>
      <c r="BQ41">
        <f>IFERROR(INDEX([8]annual!Q$1:Q$65536,MATCH($A41,[8]annual!$A$1:$A$65536,0)),"")</f>
        <v>11.356579516038858</v>
      </c>
      <c r="BR41">
        <f>IFERROR(INDEX([8]annual!R$1:R$65536,MATCH($A41,[8]annual!$A$1:$A$65536,0)),"")</f>
        <v>10.833637316867559</v>
      </c>
      <c r="BS41">
        <f>IFERROR(INDEX([8]annual!S$1:S$65536,MATCH($A41,[8]annual!$A$1:$A$65536,0)),"")</f>
        <v>1009.4618386204918</v>
      </c>
      <c r="BT41">
        <f>IFERROR(INDEX([10]annual!B$1:B$65536,MATCH($A41,[10]annual!$A$1:$A$65536,0)),"")</f>
        <v>36046.8874</v>
      </c>
      <c r="BU41">
        <f>IFERROR(INDEX([10]annual!C$1:C$65536,MATCH($A41,[10]annual!$A$1:$A$65536,0)),"")</f>
        <v>1306.0825</v>
      </c>
      <c r="BV41">
        <f>IFERROR(INDEX([10]annual!D$1:D$65536,MATCH($A41,[10]annual!$A$1:$A$65536,0)),"")</f>
        <v>22636.9349</v>
      </c>
      <c r="BW41">
        <f>IFERROR(INDEX([10]annual!E$1:E$65536,MATCH($A41,[10]annual!$A$1:$A$65536,0)),"")</f>
        <v>19762.174500000001</v>
      </c>
      <c r="BX41">
        <f>IFERROR(INDEX([10]annual!F$1:F$65536,MATCH($A41,[10]annual!$A$1:$A$65536,0)),"")</f>
        <v>3865.8512000000001</v>
      </c>
      <c r="BY41">
        <f>IFERROR(INDEX([10]annual!G$1:G$65536,MATCH($A41,[10]annual!$A$1:$A$65536,0)),"")</f>
        <v>83617.930600000007</v>
      </c>
      <c r="BZ41">
        <f>IFERROR(INDEX([11]monthly!$B$1:$B$65536,MATCH($A41,[11]annual!$A$1:$A$65536,0)),"")</f>
        <v>122664</v>
      </c>
      <c r="CA41">
        <f>IFERROR(INDEX([12]annual!B$1:B$65536,MATCH($A41,[12]annual!$A$1:$A$65536,0)),"")</f>
        <v>51.795782649352311</v>
      </c>
      <c r="CB41">
        <f>IFERROR(INDEX([12]annual!C$1:C$65536,MATCH($A41,[12]annual!$A$1:$A$65536,0)),"")</f>
        <v>50.744</v>
      </c>
      <c r="CC41">
        <f>IFERROR(INDEX([13]annual!$B:$B,MATCH($A41,[13]annual!$A:$A,0)),"")</f>
        <v>7731290</v>
      </c>
      <c r="CD41">
        <f>IFERROR(INDEX([13]annual!$C:$C,MATCH($A41,[13]annual!$A:$A,0)),"")</f>
        <v>0.39611354993115794</v>
      </c>
    </row>
    <row r="42" spans="1:82" x14ac:dyDescent="0.2">
      <c r="A42">
        <v>2020</v>
      </c>
      <c r="B42" s="1">
        <v>43831</v>
      </c>
      <c r="C42">
        <f>IFERROR(INDEX([1]annual!$B$1:$B$65536,MATCH($A42,[1]annual!$A$1:$A$65536,0)),"")</f>
        <v>13478489.311557382</v>
      </c>
      <c r="D42">
        <f>IFERROR(INDEX([1]annual!$C$1:$C$65536,MATCH($A42,[1]annual!$A$1:$A$65536,0)),"")</f>
        <v>2740783.3242552066</v>
      </c>
      <c r="E42">
        <f>IFERROR(INDEX([1]annual!$D$1:$D$65536,MATCH($A42,[1]annual!$A$1:$A$65536,0)),"")</f>
        <v>3118277.4509477457</v>
      </c>
      <c r="F42">
        <f>IFERROR(INDEX([1]annual!$E$1:$E$65536,MATCH($A42,[1]annual!$A$1:$A$65536,0)),"")</f>
        <v>4518389.6774400938</v>
      </c>
      <c r="G42">
        <f>IFERROR(INDEX([1]annual!$F$1:$F$65536,MATCH($A42,[1]annual!$A$1:$A$65536,0)),"")</f>
        <v>5917357.3400180917</v>
      </c>
      <c r="H42">
        <f>IFERROR(INDEX([1]annual!$G$1:$G$65536,MATCH($A42,[1]annual!$A$1:$A$65536,0)),"")</f>
        <v>0</v>
      </c>
      <c r="I42">
        <f>IFERROR(INDEX([1]annual!$H$1:$H$65536,MATCH($A42,[1]annual!$A$1:$A$65536,0)),"")</f>
        <v>17938582.424182337</v>
      </c>
      <c r="J42">
        <f>IFERROR(INDEX([2]annual!$B$1:$B$65536,MATCH($A42,[2]annual!$A$1:$A$65536,0)),"")</f>
        <v>13478489.311557382</v>
      </c>
      <c r="K42">
        <f>IFERROR(INDEX([2]annual!$C$1:$C$65536,MATCH($A42,[2]annual!$A$1:$A$65536,0)),"")</f>
        <v>2740783.3242552066</v>
      </c>
      <c r="L42">
        <f>IFERROR(INDEX([2]annual!$D$1:$D$65536,MATCH($A42,[2]annual!$A$1:$A$65536,0)),"")</f>
        <v>3118277.4509477457</v>
      </c>
      <c r="M42">
        <f>IFERROR(INDEX([2]annual!$E$1:$E$65536,MATCH($A42,[2]annual!$A$1:$A$65536,0)),"")</f>
        <v>4518389.6774400938</v>
      </c>
      <c r="N42">
        <f>IFERROR(INDEX([2]annual!$F$1:$F$65536,MATCH($A42,[2]annual!$A$1:$A$65536,0)),"")</f>
        <v>5917357.3400180917</v>
      </c>
      <c r="O42">
        <f>IFERROR(INDEX([2]annual!$G$1:$G$65536,MATCH($A42,[2]annual!$A$1:$A$65536,0)),"")</f>
        <v>0</v>
      </c>
      <c r="P42">
        <f>IFERROR(INDEX([2]annual!$H$1:$H$65536,MATCH($A42,[2]annual!$A$1:$A$65536,0)),"")</f>
        <v>17938582.424182337</v>
      </c>
      <c r="Q42">
        <f>IFERROR(INDEX([3]annual!$B$1:$B$65536,MATCH($A42,[3]annual!$A$1:$A$65536,0)),"")</f>
        <v>1827010.1925432752</v>
      </c>
      <c r="R42">
        <f>IFERROR(INDEX([3]annual!$C$1:$C$65536,MATCH($A42,[3]annual!$A$1:$A$65536,0)),"")</f>
        <v>5094221.5462210681</v>
      </c>
      <c r="S42">
        <f>IFERROR(INDEX([3]annual!$D$1:$D$65536,MATCH($A42,[3]annual!$A$1:$A$65536,0)),"")</f>
        <v>11017350.685417993</v>
      </c>
      <c r="T42">
        <f>IFERROR(INDEX([3]annual!$E$1:$E$65536,MATCH($A42,[3]annual!$A$1:$A$65536,0)),"")</f>
        <v>17938582.424182337</v>
      </c>
      <c r="U42">
        <f>IFERROR(INDEX([4]annual!$B$1:$B$65536,MATCH($A42,[4]annual!$A$1:$A$65536,0)),"")</f>
        <v>1780544.4867078124</v>
      </c>
      <c r="V42">
        <f>IFERROR(INDEX([4]annual!$C$1:$C$65536,MATCH($A42,[4]annual!$A$1:$A$65536,0)),"")</f>
        <v>5112114.5948900562</v>
      </c>
      <c r="W42">
        <f>IFERROR(INDEX([4]annual!$D$1:$D$65536,MATCH($A42,[4]annual!$A$1:$A$65536,0)),"")</f>
        <v>10634575.023272617</v>
      </c>
      <c r="X42">
        <f>IFERROR(INDEX([4]annual!$E$1:$E$65536,MATCH($A42,[4]annual!$A$1:$A$65536,0)),"")</f>
        <v>17527234.104870483</v>
      </c>
      <c r="Y42">
        <f>IFERROR(INDEX([5]quarterly!B$1:B$65536,MATCH($A42,[5]annual!$A$1:$A$65536,0)),"")</f>
        <v>49</v>
      </c>
      <c r="Z42">
        <f>IFERROR(INDEX([5]quarterly!C$1:C$65536,MATCH($A42,[5]annual!$A$1:$A$65536,0)),"")</f>
        <v>94.8</v>
      </c>
      <c r="AA42">
        <f>IFERROR(INDEX([5]quarterly!D$1:D$65536,MATCH($A42,[5]annual!$A$1:$A$65536,0)),"")</f>
        <v>5.2</v>
      </c>
      <c r="AB42">
        <f>IFERROR(INDEX([6]quarterly!B$1:B$65536,MATCH($A42,[6]annual!$A$1:$A$65536,0)),"")</f>
        <v>5431</v>
      </c>
      <c r="AC42">
        <f>IFERROR(INDEX([6]quarterly!C$1:C$65536,MATCH($A42,[6]annual!$A$1:$A$65536,0)),"")</f>
        <v>10942</v>
      </c>
      <c r="AD42">
        <f>IFERROR(INDEX([7]annual!B$1:B$65536,MATCH($A42,[7]annual!$A$1:$A$65536,0)),"")</f>
        <v>123.3</v>
      </c>
      <c r="AE42">
        <f>IFERROR(INDEX([7]annual!C$1:C$65536,MATCH($A42,[7]annual!$A$1:$A$65536,0)),"")</f>
        <v>129.6</v>
      </c>
      <c r="AF42">
        <f>IFERROR(INDEX([7]annual!D$1:D$65536,MATCH($A42,[7]annual!$A$1:$A$65536,0)),"")</f>
        <v>246.1</v>
      </c>
      <c r="AG42">
        <f>IFERROR(INDEX([7]annual!E$1:E$65536,MATCH($A42,[7]annual!$A$1:$A$65536,0)),"")</f>
        <v>122.8</v>
      </c>
      <c r="AH42">
        <f>IFERROR(INDEX([7]annual!F$1:F$65536,MATCH($A42,[7]annual!$A$1:$A$65536,0)),"")</f>
        <v>114.3</v>
      </c>
      <c r="AI42">
        <f>IFERROR(INDEX([7]annual!G$1:G$65536,MATCH($A42,[7]annual!$A$1:$A$65536,0)),"")</f>
        <v>124.4</v>
      </c>
      <c r="AJ42">
        <f>IFERROR(INDEX([7]annual!H$1:H$65536,MATCH($A42,[7]annual!$A$1:$A$65536,0)),"")</f>
        <v>123.5</v>
      </c>
      <c r="AK42">
        <f>IFERROR(INDEX([7]annual!I$1:I$65536,MATCH($A42,[7]annual!$A$1:$A$65536,0)),"")</f>
        <v>109.5</v>
      </c>
      <c r="AL42">
        <f>IFERROR(INDEX([7]annual!J$1:J$65536,MATCH($A42,[7]annual!$A$1:$A$65536,0)),"")</f>
        <v>101.8</v>
      </c>
      <c r="AM42">
        <f>IFERROR(INDEX([7]annual!K$1:K$65536,MATCH($A42,[7]annual!$A$1:$A$65536,0)),"")</f>
        <v>116.1</v>
      </c>
      <c r="AN42">
        <f>IFERROR(INDEX([7]annual!L$1:L$65536,MATCH($A42,[7]annual!$A$1:$A$65536,0)),"")</f>
        <v>121.2</v>
      </c>
      <c r="AO42">
        <f>IFERROR(INDEX([7]annual!M$1:M$65536,MATCH($A42,[7]annual!$A$1:$A$65536,0)),"")</f>
        <v>119.8</v>
      </c>
      <c r="AP42">
        <f>IFERROR(INDEX([7]annual!N$1:N$65536,MATCH($A42,[7]annual!$A$1:$A$65536,0)),"")</f>
        <v>2.6</v>
      </c>
      <c r="AQ42">
        <f>IFERROR(INDEX([7]annual!O$1:O$65536,MATCH($A42,[7]annual!$A$1:$A$65536,0)),"")</f>
        <v>2.7</v>
      </c>
      <c r="AR42">
        <f>IFERROR(INDEX([7]annual!P$1:P$65536,MATCH($A42,[7]annual!$A$1:$A$65536,0)),"")</f>
        <v>16.100000000000001</v>
      </c>
      <c r="AS42">
        <f>IFERROR(INDEX([7]annual!Q$1:Q$65536,MATCH($A42,[7]annual!$A$1:$A$65536,0)),"")</f>
        <v>2.2000000000000002</v>
      </c>
      <c r="AT42">
        <f>IFERROR(INDEX([7]annual!R$1:R$65536,MATCH($A42,[7]annual!$A$1:$A$65536,0)),"")</f>
        <v>0.9</v>
      </c>
      <c r="AU42">
        <f>IFERROR(INDEX([7]annual!S$1:S$65536,MATCH($A42,[7]annual!$A$1:$A$65536,0)),"")</f>
        <v>3.8</v>
      </c>
      <c r="AV42">
        <f>IFERROR(INDEX([7]annual!T$1:T$65536,MATCH($A42,[7]annual!$A$1:$A$65536,0)),"")</f>
        <v>2.7</v>
      </c>
      <c r="AW42">
        <f>IFERROR(INDEX([7]annual!U$1:U$65536,MATCH($A42,[7]annual!$A$1:$A$65536,0)),"")</f>
        <v>3.2</v>
      </c>
      <c r="AX42">
        <f>IFERROR(INDEX([7]annual!V$1:V$65536,MATCH($A42,[7]annual!$A$1:$A$65536,0)),"")</f>
        <v>0.3</v>
      </c>
      <c r="AY42">
        <f>IFERROR(INDEX([7]annual!W$1:W$65536,MATCH($A42,[7]annual!$A$1:$A$65536,0)),"")</f>
        <v>0.6</v>
      </c>
      <c r="AZ42">
        <f>IFERROR(INDEX([7]annual!X$1:X$65536,MATCH($A42,[7]annual!$A$1:$A$65536,0)),"")</f>
        <v>2.5</v>
      </c>
      <c r="BA42">
        <f>IFERROR(INDEX([7]annual!Y$1:Y$65536,MATCH($A42,[7]annual!$A$1:$A$65536,0)),"")</f>
        <v>2.4</v>
      </c>
      <c r="BB42">
        <f>IFERROR(INDEX([8]annual!B$1:B$65536,MATCH($A42,[8]annual!$A$1:$A$65536,0)),"")</f>
        <v>7249.8514527355001</v>
      </c>
      <c r="BC42">
        <f>IFERROR(INDEX([8]annual!C$1:C$65536,MATCH($A42,[8]annual!$A$1:$A$65536,0)),"")</f>
        <v>48218.532419638854</v>
      </c>
      <c r="BD42">
        <f>IFERROR(INDEX([8]annual!D$1:D$65536,MATCH($A42,[8]annual!$A$1:$A$65536,0)),"")</f>
        <v>112680.17657112514</v>
      </c>
      <c r="BE42">
        <f>IFERROR(INDEX([8]annual!E$1:E$65536,MATCH($A42,[8]annual!$A$1:$A$65536,0)),"")</f>
        <v>119744.20463475681</v>
      </c>
      <c r="BF42">
        <f>IFERROR(INDEX([8]annual!F$1:F$65536,MATCH($A42,[8]annual!$A$1:$A$65536,0)),"")</f>
        <v>389323.91937203304</v>
      </c>
      <c r="BG42">
        <f>IFERROR(INDEX([8]annual!G$1:G$65536,MATCH($A42,[8]annual!$A$1:$A$65536,0)),"")</f>
        <v>361489.35434976174</v>
      </c>
      <c r="BH42">
        <f>IFERROR(INDEX([8]annual!H$1:H$65536,MATCH($A42,[8]annual!$A$1:$A$65536,0)),"")</f>
        <v>98488.006200000003</v>
      </c>
      <c r="BI42">
        <f>IFERROR(INDEX([8]annual!I$1:I$65536,MATCH($A42,[8]annual!$A$1:$A$65536,0)),"")</f>
        <v>110117.43418497998</v>
      </c>
      <c r="BJ42">
        <f>IFERROR(INDEX([8]annual!J$1:J$65536,MATCH($A42,[8]annual!$A$1:$A$65536,0)),"")</f>
        <v>15.035404623353321</v>
      </c>
      <c r="BK42">
        <f>IFERROR(INDEX([8]annual!K$1:K$65536,MATCH($A42,[8]annual!$A$1:$A$65536,0)),"")</f>
        <v>6.4340078914939429</v>
      </c>
      <c r="BL42">
        <f>IFERROR(INDEX([8]annual!L$1:L$65536,MATCH($A42,[8]annual!$A$1:$A$65536,0)),"")</f>
        <v>6.0544487099387911</v>
      </c>
      <c r="BM42">
        <f>IFERROR(INDEX([8]annual!M$1:M$65536,MATCH($A42,[8]annual!$A$1:$A$65536,0)),"")</f>
        <v>1.8621644065510483</v>
      </c>
      <c r="BN42">
        <f>IFERROR(INDEX([8]annual!N$1:N$65536,MATCH($A42,[8]annual!$A$1:$A$65536,0)),"")</f>
        <v>2.0055504720951896</v>
      </c>
      <c r="BO42">
        <f>IFERROR(INDEX([8]annual!O$1:O$65536,MATCH($A42,[8]annual!$A$1:$A$65536,0)),"")</f>
        <v>25.297188613239584</v>
      </c>
      <c r="BP42">
        <f>IFERROR(INDEX([8]annual!P$1:P$65536,MATCH($A42,[8]annual!$A$1:$A$65536,0)),"")</f>
        <v>27.245064070325895</v>
      </c>
      <c r="BQ42">
        <f>IFERROR(INDEX([8]annual!Q$1:Q$65536,MATCH($A42,[8]annual!$A$1:$A$65536,0)),"")</f>
        <v>16.077693049783807</v>
      </c>
      <c r="BR42">
        <f>IFERROR(INDEX([8]annual!R$1:R$65536,MATCH($A42,[8]annual!$A$1:$A$65536,0)),"")</f>
        <v>11.167370992878761</v>
      </c>
      <c r="BS42">
        <f>IFERROR(INDEX([8]annual!S$1:S$65536,MATCH($A42,[8]annual!$A$1:$A$65536,0)),"")</f>
        <v>1518.8922821781498</v>
      </c>
      <c r="BT42">
        <f>IFERROR(INDEX([10]annual!B$1:B$65536,MATCH($A42,[10]annual!$A$1:$A$65536,0)),"")</f>
        <v>51865.691200000001</v>
      </c>
      <c r="BU42">
        <f>IFERROR(INDEX([10]annual!C$1:C$65536,MATCH($A42,[10]annual!$A$1:$A$65536,0)),"")</f>
        <v>1335.5446999999999</v>
      </c>
      <c r="BV42">
        <f>IFERROR(INDEX([10]annual!D$1:D$65536,MATCH($A42,[10]annual!$A$1:$A$65536,0)),"")</f>
        <v>20223.9179</v>
      </c>
      <c r="BW42">
        <f>IFERROR(INDEX([10]annual!E$1:E$65536,MATCH($A42,[10]annual!$A$1:$A$65536,0)),"")</f>
        <v>21484.821100000001</v>
      </c>
      <c r="BX42">
        <f>IFERROR(INDEX([10]annual!F$1:F$65536,MATCH($A42,[10]annual!$A$1:$A$65536,0)),"")</f>
        <v>3578.0311999999999</v>
      </c>
      <c r="BY42">
        <f>IFERROR(INDEX([10]annual!G$1:G$65536,MATCH($A42,[10]annual!$A$1:$A$65536,0)),"")</f>
        <v>98488.006200000003</v>
      </c>
      <c r="BZ42">
        <f>IFERROR(INDEX([11]monthly!$B$1:$B$65536,MATCH($A42,[11]annual!$A$1:$A$65536,0)),"")</f>
        <v>109979</v>
      </c>
      <c r="CA42">
        <f>IFERROR(INDEX([12]annual!B$1:B$65536,MATCH($A42,[12]annual!$A$1:$A$65536,0)),"")</f>
        <v>49.624096002632847</v>
      </c>
      <c r="CB42">
        <f>IFERROR(INDEX([12]annual!C$1:C$65536,MATCH($A42,[12]annual!$A$1:$A$65536,0)),"")</f>
        <v>48.036000000000001</v>
      </c>
      <c r="CC42">
        <f>IFERROR(INDEX([13]annual!$B:$B,MATCH($A42,[13]annual!$A:$A,0)),"")</f>
        <v>9795006</v>
      </c>
      <c r="CD42">
        <f>IFERROR(INDEX([13]annual!$C:$C,MATCH($A42,[13]annual!$A:$A,0)),"")</f>
        <v>0.54603011542383895</v>
      </c>
    </row>
    <row r="43" spans="1:82" x14ac:dyDescent="0.2">
      <c r="A43">
        <v>2021</v>
      </c>
      <c r="B43" s="1">
        <v>44197</v>
      </c>
      <c r="C43" t="str">
        <f>IFERROR(INDEX([1]annual!$B$1:$B$65536,MATCH($A43,[1]annual!$A$1:$A$65536,0)),"")</f>
        <v/>
      </c>
      <c r="D43" t="str">
        <f>IFERROR(INDEX([1]annual!$C$1:$C$65536,MATCH($A43,[1]annual!$A$1:$A$65536,0)),"")</f>
        <v/>
      </c>
      <c r="E43" t="str">
        <f>IFERROR(INDEX([1]annual!$D$1:$D$65536,MATCH($A43,[1]annual!$A$1:$A$65536,0)),"")</f>
        <v/>
      </c>
      <c r="F43" t="str">
        <f>IFERROR(INDEX([1]annual!$E$1:$E$65536,MATCH($A43,[1]annual!$A$1:$A$65536,0)),"")</f>
        <v/>
      </c>
      <c r="G43" t="str">
        <f>IFERROR(INDEX([1]annual!$F$1:$F$65536,MATCH($A43,[1]annual!$A$1:$A$65536,0)),"")</f>
        <v/>
      </c>
      <c r="H43" t="str">
        <f>IFERROR(INDEX([1]annual!$G$1:$G$65536,MATCH($A43,[1]annual!$A$1:$A$65536,0)),"")</f>
        <v/>
      </c>
      <c r="I43" t="str">
        <f>IFERROR(INDEX([1]annual!$H$1:$H$65536,MATCH($A43,[1]annual!$A$1:$A$65536,0)),"")</f>
        <v/>
      </c>
      <c r="J43" t="str">
        <f>IFERROR(INDEX([2]annual!$B$1:$B$65536,MATCH($A43,[2]annual!$A$1:$A$65536,0)),"")</f>
        <v/>
      </c>
      <c r="K43" t="str">
        <f>IFERROR(INDEX([2]annual!$C$1:$C$65536,MATCH($A43,[2]annual!$A$1:$A$65536,0)),"")</f>
        <v/>
      </c>
      <c r="L43" t="str">
        <f>IFERROR(INDEX([2]annual!$D$1:$D$65536,MATCH($A43,[2]annual!$A$1:$A$65536,0)),"")</f>
        <v/>
      </c>
      <c r="M43" t="str">
        <f>IFERROR(INDEX([2]annual!$E$1:$E$65536,MATCH($A43,[2]annual!$A$1:$A$65536,0)),"")</f>
        <v/>
      </c>
      <c r="N43" t="str">
        <f>IFERROR(INDEX([2]annual!$F$1:$F$65536,MATCH($A43,[2]annual!$A$1:$A$65536,0)),"")</f>
        <v/>
      </c>
      <c r="O43" t="str">
        <f>IFERROR(INDEX([2]annual!$G$1:$G$65536,MATCH($A43,[2]annual!$A$1:$A$65536,0)),"")</f>
        <v/>
      </c>
      <c r="P43" t="str">
        <f>IFERROR(INDEX([2]annual!$H$1:$H$65536,MATCH($A43,[2]annual!$A$1:$A$65536,0)),"")</f>
        <v/>
      </c>
      <c r="Q43" t="str">
        <f>IFERROR(INDEX([3]annual!$B$1:$B$65536,MATCH($A43,[3]annual!$A$1:$A$65536,0)),"")</f>
        <v/>
      </c>
      <c r="R43" t="str">
        <f>IFERROR(INDEX([3]annual!$C$1:$C$65536,MATCH($A43,[3]annual!$A$1:$A$65536,0)),"")</f>
        <v/>
      </c>
      <c r="S43" t="str">
        <f>IFERROR(INDEX([3]annual!$D$1:$D$65536,MATCH($A43,[3]annual!$A$1:$A$65536,0)),"")</f>
        <v/>
      </c>
      <c r="T43" t="str">
        <f>IFERROR(INDEX([3]annual!$E$1:$E$65536,MATCH($A43,[3]annual!$A$1:$A$65536,0)),"")</f>
        <v/>
      </c>
      <c r="U43" t="str">
        <f>IFERROR(INDEX([4]annual!$B$1:$B$65536,MATCH($A43,[4]annual!$A$1:$A$65536,0)),"")</f>
        <v/>
      </c>
      <c r="V43" t="str">
        <f>IFERROR(INDEX([4]annual!$C$1:$C$65536,MATCH($A43,[4]annual!$A$1:$A$65536,0)),"")</f>
        <v/>
      </c>
      <c r="W43" t="str">
        <f>IFERROR(INDEX([4]annual!$D$1:$D$65536,MATCH($A43,[4]annual!$A$1:$A$65536,0)),"")</f>
        <v/>
      </c>
      <c r="X43" t="str">
        <f>IFERROR(INDEX([4]annual!$E$1:$E$65536,MATCH($A43,[4]annual!$A$1:$A$65536,0)),"")</f>
        <v/>
      </c>
      <c r="Y43" t="str">
        <f>IFERROR(INDEX([5]quarterly!B$1:B$65536,MATCH($A43,[5]annual!$A$1:$A$65536,0)),"")</f>
        <v/>
      </c>
      <c r="Z43" t="str">
        <f>IFERROR(INDEX([5]quarterly!C$1:C$65536,MATCH($A43,[5]annual!$A$1:$A$65536,0)),"")</f>
        <v/>
      </c>
      <c r="AA43" t="str">
        <f>IFERROR(INDEX([5]quarterly!D$1:D$65536,MATCH($A43,[5]annual!$A$1:$A$65536,0)),"")</f>
        <v/>
      </c>
      <c r="AB43" t="str">
        <f>IFERROR(INDEX([6]quarterly!B$1:B$65536,MATCH($A43,[6]annual!$A$1:$A$65536,0)),"")</f>
        <v/>
      </c>
      <c r="AC43" t="str">
        <f>IFERROR(INDEX([6]quarterly!C$1:C$65536,MATCH($A43,[6]annual!$A$1:$A$65536,0)),"")</f>
        <v/>
      </c>
      <c r="AD43" t="str">
        <f>IFERROR(INDEX([7]annual!B$1:B$65536,MATCH($A43,[7]annual!$A$1:$A$65536,0)),"")</f>
        <v/>
      </c>
      <c r="AE43" t="str">
        <f>IFERROR(INDEX([7]annual!C$1:C$65536,MATCH($A43,[7]annual!$A$1:$A$65536,0)),"")</f>
        <v/>
      </c>
      <c r="AF43" t="str">
        <f>IFERROR(INDEX([7]annual!D$1:D$65536,MATCH($A43,[7]annual!$A$1:$A$65536,0)),"")</f>
        <v/>
      </c>
      <c r="AG43" t="str">
        <f>IFERROR(INDEX([7]annual!E$1:E$65536,MATCH($A43,[7]annual!$A$1:$A$65536,0)),"")</f>
        <v/>
      </c>
      <c r="AH43" t="str">
        <f>IFERROR(INDEX([7]annual!F$1:F$65536,MATCH($A43,[7]annual!$A$1:$A$65536,0)),"")</f>
        <v/>
      </c>
      <c r="AI43" t="str">
        <f>IFERROR(INDEX([7]annual!G$1:G$65536,MATCH($A43,[7]annual!$A$1:$A$65536,0)),"")</f>
        <v/>
      </c>
      <c r="AJ43" t="str">
        <f>IFERROR(INDEX([7]annual!H$1:H$65536,MATCH($A43,[7]annual!$A$1:$A$65536,0)),"")</f>
        <v/>
      </c>
      <c r="AK43" t="str">
        <f>IFERROR(INDEX([7]annual!I$1:I$65536,MATCH($A43,[7]annual!$A$1:$A$65536,0)),"")</f>
        <v/>
      </c>
      <c r="AL43" t="str">
        <f>IFERROR(INDEX([7]annual!J$1:J$65536,MATCH($A43,[7]annual!$A$1:$A$65536,0)),"")</f>
        <v/>
      </c>
      <c r="AM43" t="str">
        <f>IFERROR(INDEX([7]annual!K$1:K$65536,MATCH($A43,[7]annual!$A$1:$A$65536,0)),"")</f>
        <v/>
      </c>
      <c r="AN43" t="str">
        <f>IFERROR(INDEX([7]annual!L$1:L$65536,MATCH($A43,[7]annual!$A$1:$A$65536,0)),"")</f>
        <v/>
      </c>
      <c r="AO43" t="str">
        <f>IFERROR(INDEX([7]annual!M$1:M$65536,MATCH($A43,[7]annual!$A$1:$A$65536,0)),"")</f>
        <v/>
      </c>
      <c r="AP43" t="str">
        <f>IFERROR(INDEX([7]annual!N$1:N$65536,MATCH($A43,[7]annual!$A$1:$A$65536,0)),"")</f>
        <v/>
      </c>
      <c r="AQ43" t="str">
        <f>IFERROR(INDEX([7]annual!O$1:O$65536,MATCH($A43,[7]annual!$A$1:$A$65536,0)),"")</f>
        <v/>
      </c>
      <c r="AR43" t="str">
        <f>IFERROR(INDEX([7]annual!P$1:P$65536,MATCH($A43,[7]annual!$A$1:$A$65536,0)),"")</f>
        <v/>
      </c>
      <c r="AS43" t="str">
        <f>IFERROR(INDEX([7]annual!Q$1:Q$65536,MATCH($A43,[7]annual!$A$1:$A$65536,0)),"")</f>
        <v/>
      </c>
      <c r="AT43" t="str">
        <f>IFERROR(INDEX([7]annual!R$1:R$65536,MATCH($A43,[7]annual!$A$1:$A$65536,0)),"")</f>
        <v/>
      </c>
      <c r="AU43" t="str">
        <f>IFERROR(INDEX([7]annual!S$1:S$65536,MATCH($A43,[7]annual!$A$1:$A$65536,0)),"")</f>
        <v/>
      </c>
      <c r="AV43" t="str">
        <f>IFERROR(INDEX([7]annual!T$1:T$65536,MATCH($A43,[7]annual!$A$1:$A$65536,0)),"")</f>
        <v/>
      </c>
      <c r="AW43" t="str">
        <f>IFERROR(INDEX([7]annual!U$1:U$65536,MATCH($A43,[7]annual!$A$1:$A$65536,0)),"")</f>
        <v/>
      </c>
      <c r="AX43" t="str">
        <f>IFERROR(INDEX([7]annual!V$1:V$65536,MATCH($A43,[7]annual!$A$1:$A$65536,0)),"")</f>
        <v/>
      </c>
      <c r="AY43" t="str">
        <f>IFERROR(INDEX([7]annual!W$1:W$65536,MATCH($A43,[7]annual!$A$1:$A$65536,0)),"")</f>
        <v/>
      </c>
      <c r="AZ43" t="str">
        <f>IFERROR(INDEX([7]annual!X$1:X$65536,MATCH($A43,[7]annual!$A$1:$A$65536,0)),"")</f>
        <v/>
      </c>
      <c r="BA43" t="str">
        <f>IFERROR(INDEX([7]annual!Y$1:Y$65536,MATCH($A43,[7]annual!$A$1:$A$65536,0)),"")</f>
        <v/>
      </c>
      <c r="BB43">
        <f>IFERROR(INDEX([8]annual!B$1:B$65536,MATCH($A43,[8]annual!$A$1:$A$65536,0)),"")</f>
        <v>7313.4719815734879</v>
      </c>
      <c r="BC43">
        <f>IFERROR(INDEX([8]annual!C$1:C$65536,MATCH($A43,[8]annual!$A$1:$A$65536,0)),"")</f>
        <v>40555.477449639664</v>
      </c>
      <c r="BD43">
        <f>IFERROR(INDEX([8]annual!D$1:D$65536,MATCH($A43,[8]annual!$A$1:$A$65536,0)),"")</f>
        <v>89993.979154463421</v>
      </c>
      <c r="BE43">
        <f>IFERROR(INDEX([8]annual!E$1:E$65536,MATCH($A43,[8]annual!$A$1:$A$65536,0)),"")</f>
        <v>95794.371918534205</v>
      </c>
      <c r="BF43">
        <f>IFERROR(INDEX([8]annual!F$1:F$65536,MATCH($A43,[8]annual!$A$1:$A$65536,0)),"")</f>
        <v>290397.86535708181</v>
      </c>
      <c r="BG43">
        <f>IFERROR(INDEX([8]annual!G$1:G$65536,MATCH($A43,[8]annual!$A$1:$A$65536,0)),"")</f>
        <v>281084.85766476014</v>
      </c>
      <c r="BH43">
        <f>IFERROR(INDEX([8]annual!H$1:H$65536,MATCH($A43,[8]annual!$A$1:$A$65536,0)),"")</f>
        <v>105929.19277632536</v>
      </c>
      <c r="BI43">
        <f>IFERROR(INDEX([8]annual!I$1:I$65536,MATCH($A43,[8]annual!$A$1:$A$65536,0)),"")</f>
        <v>106596.23137635004</v>
      </c>
      <c r="BJ43">
        <f>IFERROR(INDEX([8]annual!J$1:J$65536,MATCH($A43,[8]annual!$A$1:$A$65536,0)),"")</f>
        <v>18.033253314931613</v>
      </c>
      <c r="BK43">
        <f>IFERROR(INDEX([8]annual!K$1:K$65536,MATCH($A43,[8]annual!$A$1:$A$65536,0)),"")</f>
        <v>8.1266236366999927</v>
      </c>
      <c r="BL43">
        <f>IFERROR(INDEX([8]annual!L$1:L$65536,MATCH($A43,[8]annual!$A$1:$A$65536,0)),"")</f>
        <v>7.6345528814501105</v>
      </c>
      <c r="BM43">
        <f>IFERROR(INDEX([8]annual!M$1:M$65536,MATCH($A43,[8]annual!$A$1:$A$65536,0)),"")</f>
        <v>2.5184317290282512</v>
      </c>
      <c r="BN43">
        <f>IFERROR(INDEX([8]annual!N$1:N$65536,MATCH($A43,[8]annual!$A$1:$A$65536,0)),"")</f>
        <v>2.6018733425676044</v>
      </c>
      <c r="BO43">
        <f>IFERROR(INDEX([8]annual!O$1:O$65536,MATCH($A43,[8]annual!$A$1:$A$65536,0)),"")</f>
        <v>26.38282055562901</v>
      </c>
      <c r="BP43">
        <f>IFERROR(INDEX([8]annual!P$1:P$65536,MATCH($A43,[8]annual!$A$1:$A$65536,0)),"")</f>
        <v>27.317338066354342</v>
      </c>
      <c r="BQ43">
        <f>IFERROR(INDEX([8]annual!Q$1:Q$65536,MATCH($A43,[8]annual!$A$1:$A$65536,0)),"")</f>
        <v>16.825582814844033</v>
      </c>
      <c r="BR43">
        <f>IFERROR(INDEX([8]annual!R$1:R$65536,MATCH($A43,[8]annual!$A$1:$A$65536,0)),"")</f>
        <v>10.491755251510311</v>
      </c>
      <c r="BS43">
        <f>IFERROR(INDEX([8]annual!S$1:S$65536,MATCH($A43,[8]annual!$A$1:$A$65536,0)),"")</f>
        <v>1235.6067634928663</v>
      </c>
      <c r="BT43" t="str">
        <f>IFERROR(INDEX([10]annual!B$1:B$65536,MATCH($A43,[10]annual!$A$1:$A$65536,0)),"")</f>
        <v/>
      </c>
      <c r="BU43" t="str">
        <f>IFERROR(INDEX([10]annual!C$1:C$65536,MATCH($A43,[10]annual!$A$1:$A$65536,0)),"")</f>
        <v/>
      </c>
      <c r="BV43" t="str">
        <f>IFERROR(INDEX([10]annual!D$1:D$65536,MATCH($A43,[10]annual!$A$1:$A$65536,0)),"")</f>
        <v/>
      </c>
      <c r="BW43" t="str">
        <f>IFERROR(INDEX([10]annual!E$1:E$65536,MATCH($A43,[10]annual!$A$1:$A$65536,0)),"")</f>
        <v/>
      </c>
      <c r="BX43" t="str">
        <f>IFERROR(INDEX([10]annual!F$1:F$65536,MATCH($A43,[10]annual!$A$1:$A$65536,0)),"")</f>
        <v/>
      </c>
      <c r="BY43" t="str">
        <f>IFERROR(INDEX([10]annual!G$1:G$65536,MATCH($A43,[10]annual!$A$1:$A$65536,0)),"")</f>
        <v/>
      </c>
      <c r="BZ43" t="str">
        <f>IFERROR(INDEX([11]monthly!$B$1:$B$65536,MATCH($A43,[11]annual!$A$1:$A$65536,0)),"")</f>
        <v/>
      </c>
      <c r="CA43" t="str">
        <f>IFERROR(INDEX([12]annual!B$1:B$65536,MATCH($A43,[12]annual!$A$1:$A$65536,0)),"")</f>
        <v/>
      </c>
      <c r="CB43" t="str">
        <f>IFERROR(INDEX([12]annual!C$1:C$65536,MATCH($A43,[12]annual!$A$1:$A$65536,0)),"")</f>
        <v/>
      </c>
      <c r="CC43" t="str">
        <f>IFERROR(INDEX([13]annual!$B:$B,MATCH($A43,[13]annual!$A:$A,0)),"")</f>
        <v/>
      </c>
      <c r="CD43" t="str">
        <f>IFERROR(INDEX([13]annual!$C:$C,MATCH($A43,[13]annual!$A:$A,0)),"")</f>
        <v/>
      </c>
    </row>
    <row r="44" spans="1:82" x14ac:dyDescent="0.2">
      <c r="A44">
        <v>2022</v>
      </c>
      <c r="C44" t="str">
        <f>IFERROR(INDEX([1]annual!$B$1:$B$65536,MATCH($A44,[1]annual!$A$1:$A$65536,0)),"")</f>
        <v/>
      </c>
      <c r="D44" t="str">
        <f>IFERROR(INDEX([1]annual!$C$1:$C$65536,MATCH($A44,[1]annual!$A$1:$A$65536,0)),"")</f>
        <v/>
      </c>
      <c r="E44" t="str">
        <f>IFERROR(INDEX([1]annual!$D$1:$D$65536,MATCH($A44,[1]annual!$A$1:$A$65536,0)),"")</f>
        <v/>
      </c>
      <c r="F44" t="str">
        <f>IFERROR(INDEX([1]annual!$E$1:$E$65536,MATCH($A44,[1]annual!$A$1:$A$65536,0)),"")</f>
        <v/>
      </c>
      <c r="G44" t="str">
        <f>IFERROR(INDEX([1]annual!$F$1:$F$65536,MATCH($A44,[1]annual!$A$1:$A$65536,0)),"")</f>
        <v/>
      </c>
      <c r="H44" t="str">
        <f>IFERROR(INDEX([1]annual!$G$1:$G$65536,MATCH($A44,[1]annual!$A$1:$A$65536,0)),"")</f>
        <v/>
      </c>
      <c r="I44" t="str">
        <f>IFERROR(INDEX([1]annual!$H$1:$H$65536,MATCH($A44,[1]annual!$A$1:$A$65536,0)),"")</f>
        <v/>
      </c>
      <c r="J44" t="str">
        <f>IFERROR(INDEX([2]annual!$B$1:$B$65536,MATCH($A44,[2]annual!$A$1:$A$65536,0)),"")</f>
        <v/>
      </c>
      <c r="K44" t="str">
        <f>IFERROR(INDEX([2]annual!$C$1:$C$65536,MATCH($A44,[2]annual!$A$1:$A$65536,0)),"")</f>
        <v/>
      </c>
      <c r="L44" t="str">
        <f>IFERROR(INDEX([2]annual!$D$1:$D$65536,MATCH($A44,[2]annual!$A$1:$A$65536,0)),"")</f>
        <v/>
      </c>
      <c r="M44" t="str">
        <f>IFERROR(INDEX([2]annual!$E$1:$E$65536,MATCH($A44,[2]annual!$A$1:$A$65536,0)),"")</f>
        <v/>
      </c>
      <c r="N44" t="str">
        <f>IFERROR(INDEX([2]annual!$F$1:$F$65536,MATCH($A44,[2]annual!$A$1:$A$65536,0)),"")</f>
        <v/>
      </c>
      <c r="O44" t="str">
        <f>IFERROR(INDEX([2]annual!$G$1:$G$65536,MATCH($A44,[2]annual!$A$1:$A$65536,0)),"")</f>
        <v/>
      </c>
      <c r="P44" t="str">
        <f>IFERROR(INDEX([2]annual!$H$1:$H$65536,MATCH($A44,[2]annual!$A$1:$A$65536,0)),"")</f>
        <v/>
      </c>
      <c r="Q44" t="str">
        <f>IFERROR(INDEX([3]annual!$B$1:$B$65536,MATCH($A44,[3]annual!$A$1:$A$65536,0)),"")</f>
        <v/>
      </c>
      <c r="R44" t="str">
        <f>IFERROR(INDEX([3]annual!$C$1:$C$65536,MATCH($A44,[3]annual!$A$1:$A$65536,0)),"")</f>
        <v/>
      </c>
      <c r="S44" t="str">
        <f>IFERROR(INDEX([3]annual!$D$1:$D$65536,MATCH($A44,[3]annual!$A$1:$A$65536,0)),"")</f>
        <v/>
      </c>
      <c r="T44" t="str">
        <f>IFERROR(INDEX([3]annual!$E$1:$E$65536,MATCH($A44,[3]annual!$A$1:$A$65536,0)),"")</f>
        <v/>
      </c>
      <c r="U44" t="str">
        <f>IFERROR(INDEX([4]annual!$B$1:$B$65536,MATCH($A44,[4]annual!$A$1:$A$65536,0)),"")</f>
        <v/>
      </c>
      <c r="V44" t="str">
        <f>IFERROR(INDEX([4]annual!$C$1:$C$65536,MATCH($A44,[4]annual!$A$1:$A$65536,0)),"")</f>
        <v/>
      </c>
      <c r="W44" t="str">
        <f>IFERROR(INDEX([4]annual!$D$1:$D$65536,MATCH($A44,[4]annual!$A$1:$A$65536,0)),"")</f>
        <v/>
      </c>
      <c r="X44" t="str">
        <f>IFERROR(INDEX([4]annual!$E$1:$E$65536,MATCH($A44,[4]annual!$A$1:$A$65536,0)),"")</f>
        <v/>
      </c>
      <c r="Y44" t="str">
        <f>IFERROR(INDEX([5]quarterly!B$1:B$65536,MATCH($A44,[5]annual!$A$1:$A$65536,0)),"")</f>
        <v/>
      </c>
      <c r="Z44" t="str">
        <f>IFERROR(INDEX([5]quarterly!C$1:C$65536,MATCH($A44,[5]annual!$A$1:$A$65536,0)),"")</f>
        <v/>
      </c>
      <c r="AA44" t="str">
        <f>IFERROR(INDEX([5]quarterly!D$1:D$65536,MATCH($A44,[5]annual!$A$1:$A$65536,0)),"")</f>
        <v/>
      </c>
      <c r="AB44" t="str">
        <f>IFERROR(INDEX([6]quarterly!B$1:B$65536,MATCH($A44,[6]annual!$A$1:$A$65536,0)),"")</f>
        <v/>
      </c>
      <c r="AC44" t="str">
        <f>IFERROR(INDEX([6]quarterly!C$1:C$65536,MATCH($A44,[6]annual!$A$1:$A$65536,0)),"")</f>
        <v/>
      </c>
      <c r="AD44" t="str">
        <f>IFERROR(INDEX([7]annual!B$1:B$65536,MATCH($A44,[7]annual!$A$1:$A$65536,0)),"")</f>
        <v/>
      </c>
      <c r="AE44" t="str">
        <f>IFERROR(INDEX([7]annual!C$1:C$65536,MATCH($A44,[7]annual!$A$1:$A$65536,0)),"")</f>
        <v/>
      </c>
      <c r="AF44" t="str">
        <f>IFERROR(INDEX([7]annual!D$1:D$65536,MATCH($A44,[7]annual!$A$1:$A$65536,0)),"")</f>
        <v/>
      </c>
      <c r="AG44" t="str">
        <f>IFERROR(INDEX([7]annual!E$1:E$65536,MATCH($A44,[7]annual!$A$1:$A$65536,0)),"")</f>
        <v/>
      </c>
      <c r="AH44" t="str">
        <f>IFERROR(INDEX([7]annual!F$1:F$65536,MATCH($A44,[7]annual!$A$1:$A$65536,0)),"")</f>
        <v/>
      </c>
      <c r="AI44" t="str">
        <f>IFERROR(INDEX([7]annual!G$1:G$65536,MATCH($A44,[7]annual!$A$1:$A$65536,0)),"")</f>
        <v/>
      </c>
      <c r="AJ44" t="str">
        <f>IFERROR(INDEX([7]annual!H$1:H$65536,MATCH($A44,[7]annual!$A$1:$A$65536,0)),"")</f>
        <v/>
      </c>
      <c r="AK44" t="str">
        <f>IFERROR(INDEX([7]annual!I$1:I$65536,MATCH($A44,[7]annual!$A$1:$A$65536,0)),"")</f>
        <v/>
      </c>
      <c r="AL44" t="str">
        <f>IFERROR(INDEX([7]annual!J$1:J$65536,MATCH($A44,[7]annual!$A$1:$A$65536,0)),"")</f>
        <v/>
      </c>
      <c r="AM44" t="str">
        <f>IFERROR(INDEX([7]annual!K$1:K$65536,MATCH($A44,[7]annual!$A$1:$A$65536,0)),"")</f>
        <v/>
      </c>
      <c r="AN44" t="str">
        <f>IFERROR(INDEX([7]annual!L$1:L$65536,MATCH($A44,[7]annual!$A$1:$A$65536,0)),"")</f>
        <v/>
      </c>
      <c r="AO44" t="str">
        <f>IFERROR(INDEX([7]annual!M$1:M$65536,MATCH($A44,[7]annual!$A$1:$A$65536,0)),"")</f>
        <v/>
      </c>
      <c r="AP44" t="str">
        <f>IFERROR(INDEX([7]annual!N$1:N$65536,MATCH($A44,[7]annual!$A$1:$A$65536,0)),"")</f>
        <v/>
      </c>
      <c r="AQ44" t="str">
        <f>IFERROR(INDEX([7]annual!O$1:O$65536,MATCH($A44,[7]annual!$A$1:$A$65536,0)),"")</f>
        <v/>
      </c>
      <c r="AR44" t="str">
        <f>IFERROR(INDEX([7]annual!P$1:P$65536,MATCH($A44,[7]annual!$A$1:$A$65536,0)),"")</f>
        <v/>
      </c>
      <c r="AS44" t="str">
        <f>IFERROR(INDEX([7]annual!Q$1:Q$65536,MATCH($A44,[7]annual!$A$1:$A$65536,0)),"")</f>
        <v/>
      </c>
      <c r="AT44" t="str">
        <f>IFERROR(INDEX([7]annual!R$1:R$65536,MATCH($A44,[7]annual!$A$1:$A$65536,0)),"")</f>
        <v/>
      </c>
      <c r="AU44" t="str">
        <f>IFERROR(INDEX([7]annual!S$1:S$65536,MATCH($A44,[7]annual!$A$1:$A$65536,0)),"")</f>
        <v/>
      </c>
      <c r="AV44" t="str">
        <f>IFERROR(INDEX([7]annual!T$1:T$65536,MATCH($A44,[7]annual!$A$1:$A$65536,0)),"")</f>
        <v/>
      </c>
      <c r="AW44" t="str">
        <f>IFERROR(INDEX([7]annual!U$1:U$65536,MATCH($A44,[7]annual!$A$1:$A$65536,0)),"")</f>
        <v/>
      </c>
      <c r="AX44" t="str">
        <f>IFERROR(INDEX([7]annual!V$1:V$65536,MATCH($A44,[7]annual!$A$1:$A$65536,0)),"")</f>
        <v/>
      </c>
      <c r="AY44" t="str">
        <f>IFERROR(INDEX([7]annual!W$1:W$65536,MATCH($A44,[7]annual!$A$1:$A$65536,0)),"")</f>
        <v/>
      </c>
      <c r="AZ44" t="str">
        <f>IFERROR(INDEX([7]annual!X$1:X$65536,MATCH($A44,[7]annual!$A$1:$A$65536,0)),"")</f>
        <v/>
      </c>
      <c r="BA44" t="str">
        <f>IFERROR(INDEX([7]annual!Y$1:Y$65536,MATCH($A44,[7]annual!$A$1:$A$65536,0)),"")</f>
        <v/>
      </c>
      <c r="BB44" t="str">
        <f>IFERROR(INDEX([8]annual!B$1:B$65536,MATCH($A44,[8]annual!$A$1:$A$65536,0)),"")</f>
        <v/>
      </c>
      <c r="BC44" t="str">
        <f>IFERROR(INDEX([8]annual!C$1:C$65536,MATCH($A44,[8]annual!$A$1:$A$65536,0)),"")</f>
        <v/>
      </c>
      <c r="BD44" t="str">
        <f>IFERROR(INDEX([8]annual!D$1:D$65536,MATCH($A44,[8]annual!$A$1:$A$65536,0)),"")</f>
        <v/>
      </c>
      <c r="BE44" t="str">
        <f>IFERROR(INDEX([8]annual!E$1:E$65536,MATCH($A44,[8]annual!$A$1:$A$65536,0)),"")</f>
        <v/>
      </c>
      <c r="BF44" t="str">
        <f>IFERROR(INDEX([8]annual!F$1:F$65536,MATCH($A44,[8]annual!$A$1:$A$65536,0)),"")</f>
        <v/>
      </c>
      <c r="BG44" t="str">
        <f>IFERROR(INDEX([8]annual!G$1:G$65536,MATCH($A44,[8]annual!$A$1:$A$65536,0)),"")</f>
        <v/>
      </c>
      <c r="BH44" t="str">
        <f>IFERROR(INDEX([8]annual!H$1:H$65536,MATCH($A44,[8]annual!$A$1:$A$65536,0)),"")</f>
        <v/>
      </c>
      <c r="BI44" t="str">
        <f>IFERROR(INDEX([8]annual!I$1:I$65536,MATCH($A44,[8]annual!$A$1:$A$65536,0)),"")</f>
        <v/>
      </c>
      <c r="BJ44" t="str">
        <f>IFERROR(INDEX([8]annual!J$1:J$65536,MATCH($A44,[8]annual!$A$1:$A$65536,0)),"")</f>
        <v/>
      </c>
      <c r="BK44" t="str">
        <f>IFERROR(INDEX([8]annual!K$1:K$65536,MATCH($A44,[8]annual!$A$1:$A$65536,0)),"")</f>
        <v/>
      </c>
      <c r="BL44" t="str">
        <f>IFERROR(INDEX([8]annual!L$1:L$65536,MATCH($A44,[8]annual!$A$1:$A$65536,0)),"")</f>
        <v/>
      </c>
      <c r="BM44" t="str">
        <f>IFERROR(INDEX([8]annual!M$1:M$65536,MATCH($A44,[8]annual!$A$1:$A$65536,0)),"")</f>
        <v/>
      </c>
      <c r="BN44" t="str">
        <f>IFERROR(INDEX([8]annual!N$1:N$65536,MATCH($A44,[8]annual!$A$1:$A$65536,0)),"")</f>
        <v/>
      </c>
      <c r="BO44" t="str">
        <f>IFERROR(INDEX([8]annual!O$1:O$65536,MATCH($A44,[8]annual!$A$1:$A$65536,0)),"")</f>
        <v/>
      </c>
      <c r="BP44" t="str">
        <f>IFERROR(INDEX([8]annual!P$1:P$65536,MATCH($A44,[8]annual!$A$1:$A$65536,0)),"")</f>
        <v/>
      </c>
      <c r="BQ44" t="str">
        <f>IFERROR(INDEX([8]annual!Q$1:Q$65536,MATCH($A44,[8]annual!$A$1:$A$65536,0)),"")</f>
        <v/>
      </c>
      <c r="BR44" t="str">
        <f>IFERROR(INDEX([8]annual!R$1:R$65536,MATCH($A44,[8]annual!$A$1:$A$65536,0)),"")</f>
        <v/>
      </c>
      <c r="BS44" t="str">
        <f>IFERROR(INDEX([8]annual!S$1:S$65536,MATCH($A44,[8]annual!$A$1:$A$65536,0)),"")</f>
        <v/>
      </c>
      <c r="BT44" t="str">
        <f>IFERROR(INDEX([10]annual!B$1:B$65536,MATCH($A44,[10]annual!$A$1:$A$65536,0)),"")</f>
        <v/>
      </c>
      <c r="BU44" t="str">
        <f>IFERROR(INDEX([10]annual!C$1:C$65536,MATCH($A44,[10]annual!$A$1:$A$65536,0)),"")</f>
        <v/>
      </c>
      <c r="BV44" t="str">
        <f>IFERROR(INDEX([10]annual!D$1:D$65536,MATCH($A44,[10]annual!$A$1:$A$65536,0)),"")</f>
        <v/>
      </c>
      <c r="BW44" t="str">
        <f>IFERROR(INDEX([10]annual!E$1:E$65536,MATCH($A44,[10]annual!$A$1:$A$65536,0)),"")</f>
        <v/>
      </c>
      <c r="BX44" t="str">
        <f>IFERROR(INDEX([10]annual!F$1:F$65536,MATCH($A44,[10]annual!$A$1:$A$65536,0)),"")</f>
        <v/>
      </c>
      <c r="BY44" t="str">
        <f>IFERROR(INDEX([10]annual!G$1:G$65536,MATCH($A44,[10]annual!$A$1:$A$65536,0)),"")</f>
        <v/>
      </c>
      <c r="BZ44" t="str">
        <f>IFERROR(INDEX([11]monthly!$B$1:$B$65536,MATCH($A44,[11]annual!$A$1:$A$65536,0)),"")</f>
        <v/>
      </c>
      <c r="CA44" t="str">
        <f>IFERROR(INDEX([12]annual!B$1:B$65536,MATCH($A44,[12]annual!$A$1:$A$65536,0)),"")</f>
        <v/>
      </c>
      <c r="CB44" t="str">
        <f>IFERROR(INDEX([12]annual!C$1:C$65536,MATCH($A44,[12]annual!$A$1:$A$65536,0)),"")</f>
        <v/>
      </c>
      <c r="CC44" t="str">
        <f>IFERROR(INDEX([13]annual!$B:$B,MATCH($A44,[13]annual!$A:$A,0)),"")</f>
        <v/>
      </c>
      <c r="CD44" t="str">
        <f>IFERROR(INDEX([13]annual!$C:$C,MATCH($A44,[13]annual!$A:$A,0)),"")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Renz Adrian  T. Calub</cp:lastModifiedBy>
  <dcterms:created xsi:type="dcterms:W3CDTF">2021-12-06T00:23:49Z</dcterms:created>
  <dcterms:modified xsi:type="dcterms:W3CDTF">2022-02-04T00:44:40Z</dcterms:modified>
</cp:coreProperties>
</file>