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E9" i="11" s="1"/>
  <c r="I5" i="11" l="1"/>
  <c r="I4" i="11" s="1"/>
  <c r="H7" i="11"/>
  <c r="H32" i="11" l="1"/>
  <c r="H31" i="11"/>
  <c r="H30" i="11"/>
  <c r="H29" i="11"/>
  <c r="H28" i="11"/>
  <c r="H27" i="11"/>
  <c r="H25" i="11"/>
  <c r="H19" i="11"/>
  <c r="H14" i="11"/>
  <c r="H8" i="11"/>
  <c r="H26" i="11" l="1"/>
  <c r="I6" i="11"/>
  <c r="F9" i="11" l="1"/>
  <c r="E10" i="11" s="1"/>
  <c r="E20" i="11"/>
  <c r="J5" i="11"/>
  <c r="J6" i="11" l="1"/>
  <c r="K5" i="11"/>
  <c r="F20" i="11"/>
  <c r="H9" i="11"/>
  <c r="F10" i="11" l="1"/>
  <c r="E11" i="11" s="1"/>
  <c r="E13" i="11"/>
  <c r="E21" i="11"/>
  <c r="H20" i="11"/>
  <c r="K6" i="11"/>
  <c r="L5" i="11"/>
  <c r="H10" i="11" l="1"/>
  <c r="L6" i="11"/>
  <c r="M5" i="11"/>
  <c r="E22" i="11"/>
  <c r="F21" i="11"/>
  <c r="H21" i="11" s="1"/>
  <c r="F13" i="11"/>
  <c r="H13" i="11" s="1"/>
  <c r="E15" i="11"/>
  <c r="F11" i="11"/>
  <c r="E12" i="11" s="1"/>
  <c r="H11" i="11"/>
  <c r="F12" i="11" l="1"/>
  <c r="H12" i="11" s="1"/>
  <c r="F15" i="11"/>
  <c r="H15" i="11" s="1"/>
  <c r="E16" i="11"/>
  <c r="F22" i="11"/>
  <c r="E23" i="11" s="1"/>
  <c r="E24" i="11"/>
  <c r="M6" i="11"/>
  <c r="N5" i="11"/>
  <c r="H22" i="11" l="1"/>
  <c r="N6" i="11"/>
  <c r="O5" i="11"/>
  <c r="P5" i="11" s="1"/>
  <c r="F24" i="11"/>
  <c r="H24" i="11" s="1"/>
  <c r="F23" i="11"/>
  <c r="H23" i="11" s="1"/>
  <c r="F16" i="11"/>
  <c r="E17" i="11" s="1"/>
  <c r="H16" i="11" l="1"/>
  <c r="F17" i="11"/>
  <c r="H17" i="11" s="1"/>
  <c r="E18" i="11"/>
  <c r="O6" i="11"/>
  <c r="P4" i="11"/>
  <c r="Q5" i="11" l="1"/>
  <c r="P6" i="11"/>
  <c r="F18" i="11"/>
  <c r="H18" i="11" s="1"/>
  <c r="Q6" i="11" l="1"/>
  <c r="R5" i="11"/>
  <c r="R6" i="11" l="1"/>
  <c r="S5" i="11"/>
  <c r="S6" i="11" l="1"/>
  <c r="T5" i="11"/>
  <c r="T6" i="11" l="1"/>
  <c r="U5" i="11"/>
  <c r="U6" i="11" l="1"/>
  <c r="V5" i="11"/>
  <c r="V6" i="11" l="1"/>
  <c r="W5" i="11"/>
  <c r="X5" i="11" l="1"/>
  <c r="W6" i="11"/>
  <c r="W4" i="11"/>
  <c r="X6" i="11" l="1"/>
  <c r="Y5" i="11"/>
  <c r="Y6" i="11" l="1"/>
  <c r="Z5" i="11"/>
  <c r="Z6" i="11" l="1"/>
  <c r="AA5" i="11"/>
  <c r="AA6" i="11" l="1"/>
  <c r="AB5" i="11"/>
  <c r="AB6" i="11" l="1"/>
  <c r="AC5" i="11"/>
  <c r="AC6" i="11" l="1"/>
  <c r="AD5" i="11"/>
  <c r="AE5" i="11" l="1"/>
  <c r="AD6" i="11"/>
  <c r="AD4" i="11"/>
  <c r="AE6" i="11" l="1"/>
  <c r="AF5" i="11"/>
  <c r="AF6" i="11" l="1"/>
  <c r="AG5" i="11"/>
  <c r="AG6" i="11" l="1"/>
  <c r="AH5" i="11"/>
  <c r="AH6" i="11" l="1"/>
  <c r="AI5" i="11"/>
  <c r="AI6" i="11" l="1"/>
  <c r="AJ5" i="11"/>
  <c r="AK5" i="11" l="1"/>
  <c r="AJ6" i="11"/>
  <c r="AK6" i="11" l="1"/>
  <c r="AK4" i="11"/>
  <c r="AL5" i="11"/>
  <c r="AL6" i="11" l="1"/>
  <c r="AM5" i="11"/>
  <c r="AM6" i="11" l="1"/>
  <c r="AN5" i="11"/>
  <c r="AN6" i="11" l="1"/>
  <c r="AO5" i="11"/>
  <c r="AO6" i="11" l="1"/>
  <c r="AP5" i="11"/>
  <c r="AP6" i="11" l="1"/>
  <c r="AQ5" i="11"/>
  <c r="AR5" i="11" l="1"/>
  <c r="AQ6" i="11"/>
  <c r="AR6" i="11" l="1"/>
  <c r="AR4" i="11"/>
  <c r="AS5" i="11"/>
  <c r="AT5" i="11" l="1"/>
  <c r="AS6" i="11"/>
  <c r="AU5" i="11" l="1"/>
  <c r="AT6" i="11"/>
  <c r="AV5" i="11" l="1"/>
  <c r="AU6" i="11"/>
  <c r="AW5" i="11" l="1"/>
  <c r="AV6" i="11"/>
  <c r="AX5" i="11" l="1"/>
  <c r="AW6" i="11"/>
  <c r="AX6" i="11" l="1"/>
  <c r="AY5" i="11"/>
  <c r="AZ5" i="11" l="1"/>
  <c r="AY4" i="11"/>
  <c r="AY6" i="11"/>
  <c r="BA5" i="11" l="1"/>
  <c r="AZ6" i="11"/>
  <c r="BB5" i="11" l="1"/>
  <c r="BA6" i="11"/>
  <c r="BC5" i="11" l="1"/>
  <c r="BB6" i="11"/>
  <c r="BD5" i="11" l="1"/>
  <c r="BC6" i="11"/>
  <c r="BE5" i="11" l="1"/>
  <c r="BD6" i="11"/>
  <c r="BF5" i="11" l="1"/>
  <c r="BE6" i="11"/>
  <c r="BG5" i="11" l="1"/>
  <c r="BF4" i="11"/>
  <c r="BF6" i="11"/>
  <c r="BH5" i="11" l="1"/>
  <c r="BG6" i="11"/>
  <c r="BI5" i="11" l="1"/>
  <c r="BH6" i="11"/>
  <c r="BJ5" i="11" l="1"/>
  <c r="BI6" i="11"/>
  <c r="BK5" i="11" l="1"/>
  <c r="BJ6" i="11"/>
  <c r="BL5" i="11" l="1"/>
  <c r="BL6" i="11" s="1"/>
  <c r="BK6" i="11"/>
</calcChain>
</file>

<file path=xl/sharedStrings.xml><?xml version="1.0" encoding="utf-8"?>
<sst xmlns="http://schemas.openxmlformats.org/spreadsheetml/2006/main" count="80" uniqueCount="64">
  <si>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</si>
  <si>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Rikmond Public Transportation</t>
  </si>
  <si>
    <t>SIMPLE GANTT CHART by Vertex42.com</t>
  </si>
  <si>
    <t>Enter Company Name in cell B2.</t>
  </si>
  <si>
    <t>Development Department of Rikmond</t>
  </si>
  <si>
    <t>https://www.vertex42.com/ExcelTemplates/simple-gantt-chart.html</t>
  </si>
  <si>
    <t>Enter the name of the Project Lead in cell B3. Enter the Project Start date in cell E3. Pooject Start: label is in cell C3.</t>
  </si>
  <si>
    <t>Based on future upcoming dates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</si>
  <si>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</si>
  <si>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</si>
  <si>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</si>
  <si>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</si>
  <si>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</si>
  <si>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Analysis of Public Transportation</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</si>
  <si>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</si>
  <si>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</si>
  <si>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</si>
  <si>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</si>
  <si>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</si>
  <si>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</si>
  <si>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</si>
  <si>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Proposal-Analysis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</si>
  <si>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</si>
  <si>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First On-Site Meeting w/ staff about transportation system (brainstorming)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</si>
  <si>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</si>
  <si>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Communication w/ door -to-door residents about future public transportation (Questionnaire)</t>
  </si>
  <si>
    <t>Written proposal/draft of current transport system</t>
  </si>
  <si>
    <t>Discuss with primary advisor about full proposal</t>
  </si>
  <si>
    <t>1st Analysis Complete (2nd meeting postposed to next week)</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</si>
  <si>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</si>
  <si>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Presenting Results and Design</t>
  </si>
  <si>
    <t>Second On-Site Meeting w/ staff about transportation system (brainstorming)</t>
  </si>
  <si>
    <t>Get Feedback and data collection amongst door-to-to-door residents (Questionnaire Results)</t>
  </si>
  <si>
    <t>Route Planning(that includes routes &amp; route times/availability too)</t>
  </si>
  <si>
    <t>Driver Planning &amp; Present App Design/Wireframe of public transit system</t>
  </si>
  <si>
    <t>Sample phase title block</t>
  </si>
  <si>
    <t>Development/Testing/Implementation</t>
  </si>
  <si>
    <t>Apply implementation of the public transit system</t>
  </si>
  <si>
    <t>TBD</t>
  </si>
  <si>
    <t>Setup for initial pilot integration for public transit system</t>
  </si>
  <si>
    <t xml:space="preserve">Rollout Pilot Design </t>
  </si>
  <si>
    <t>Task 4</t>
  </si>
  <si>
    <t>Task 5</t>
  </si>
  <si>
    <t>Testing/Implementation</t>
  </si>
  <si>
    <t>Task 1</t>
  </si>
  <si>
    <t>date</t>
  </si>
  <si>
    <t>Task 2</t>
  </si>
  <si>
    <t>Task 3</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</si>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</sst>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5"/>
  <sheetViews>
    <sheetView showGridLines="0" tabSelected="1" showRuler="0" zoomScaleNormal="100" zoomScalePageLayoutView="70" workbookViewId="0">
      <pane ySplit="6" topLeftCell="A10" activePane="bottomLeft" state="frozen"/>
      <selection pane="bottomLeft" activeCell="D20" sqref="D20"/>
    </sheetView>
  </sheetViews>
  <sheetFormatPr defaultRowHeight="30" customHeight="1" x14ac:dyDescent="0.25"/>
  <cols>
    <col min="1" max="1" width="2.7109375" style="58" customWidth="1"/>
    <col min="2" max="2" width="73.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0</v>
      </c>
      <c r="B1" s="63" t="s">
        <v>1</v>
      </c>
      <c r="C1" s="1"/>
      <c r="D1" s="2"/>
      <c r="E1" s="4"/>
      <c r="F1" s="47"/>
      <c r="H1" s="2"/>
      <c r="I1" s="14" t="s">
        <v>2</v>
      </c>
    </row>
    <row r="2" spans="1:64" ht="30" customHeight="1" x14ac:dyDescent="0.3">
      <c r="A2" s="58" t="s">
        <v>3</v>
      </c>
      <c r="B2" s="64" t="s">
        <v>4</v>
      </c>
      <c r="I2" s="61" t="s">
        <v>5</v>
      </c>
    </row>
    <row r="3" spans="1:64" ht="30" customHeight="1" x14ac:dyDescent="0.25">
      <c r="A3" s="58" t="s">
        <v>6</v>
      </c>
      <c r="B3" s="65" t="s">
        <v>7</v>
      </c>
      <c r="C3" s="89" t="s">
        <v>8</v>
      </c>
      <c r="D3" s="90"/>
      <c r="E3" s="88">
        <f ca="1">TODAY()</f>
        <v>43843</v>
      </c>
      <c r="F3" s="88"/>
    </row>
    <row r="4" spans="1:64" ht="30" customHeight="1" x14ac:dyDescent="0.25">
      <c r="A4" s="59" t="s">
        <v>9</v>
      </c>
      <c r="C4" s="89" t="s">
        <v>10</v>
      </c>
      <c r="D4" s="90"/>
      <c r="E4" s="7">
        <v>1</v>
      </c>
      <c r="I4" s="85">
        <f ca="1">I5</f>
        <v>43843</v>
      </c>
      <c r="J4" s="86"/>
      <c r="K4" s="86"/>
      <c r="L4" s="86"/>
      <c r="M4" s="86"/>
      <c r="N4" s="86"/>
      <c r="O4" s="87"/>
      <c r="P4" s="85">
        <f ca="1">P5</f>
        <v>43850</v>
      </c>
      <c r="Q4" s="86"/>
      <c r="R4" s="86"/>
      <c r="S4" s="86"/>
      <c r="T4" s="86"/>
      <c r="U4" s="86"/>
      <c r="V4" s="87"/>
      <c r="W4" s="85">
        <f ca="1">W5</f>
        <v>43857</v>
      </c>
      <c r="X4" s="86"/>
      <c r="Y4" s="86"/>
      <c r="Z4" s="86"/>
      <c r="AA4" s="86"/>
      <c r="AB4" s="86"/>
      <c r="AC4" s="87"/>
      <c r="AD4" s="85">
        <f ca="1">AD5</f>
        <v>43864</v>
      </c>
      <c r="AE4" s="86"/>
      <c r="AF4" s="86"/>
      <c r="AG4" s="86"/>
      <c r="AH4" s="86"/>
      <c r="AI4" s="86"/>
      <c r="AJ4" s="87"/>
      <c r="AK4" s="85">
        <f ca="1">AK5</f>
        <v>43871</v>
      </c>
      <c r="AL4" s="86"/>
      <c r="AM4" s="86"/>
      <c r="AN4" s="86"/>
      <c r="AO4" s="86"/>
      <c r="AP4" s="86"/>
      <c r="AQ4" s="87"/>
      <c r="AR4" s="85">
        <f ca="1">AR5</f>
        <v>43878</v>
      </c>
      <c r="AS4" s="86"/>
      <c r="AT4" s="86"/>
      <c r="AU4" s="86"/>
      <c r="AV4" s="86"/>
      <c r="AW4" s="86"/>
      <c r="AX4" s="87"/>
      <c r="AY4" s="85">
        <f ca="1">AY5</f>
        <v>43885</v>
      </c>
      <c r="AZ4" s="86"/>
      <c r="BA4" s="86"/>
      <c r="BB4" s="86"/>
      <c r="BC4" s="86"/>
      <c r="BD4" s="86"/>
      <c r="BE4" s="87"/>
      <c r="BF4" s="85">
        <f ca="1">BF5</f>
        <v>43892</v>
      </c>
      <c r="BG4" s="86"/>
      <c r="BH4" s="86"/>
      <c r="BI4" s="86"/>
      <c r="BJ4" s="86"/>
      <c r="BK4" s="86"/>
      <c r="BL4" s="87"/>
    </row>
    <row r="5" spans="1:64" ht="15" customHeight="1" x14ac:dyDescent="0.25">
      <c r="A5" s="59" t="s">
        <v>11</v>
      </c>
      <c r="B5" s="91"/>
      <c r="C5" s="91"/>
      <c r="D5" s="91"/>
      <c r="E5" s="91"/>
      <c r="F5" s="91"/>
      <c r="G5" s="91"/>
      <c r="I5" s="11">
        <f ca="1">Project_Start-WEEKDAY(Project_Start,1)+2+7*(Display_Week-1)</f>
        <v>43843</v>
      </c>
      <c r="J5" s="10">
        <f ca="1">I5+1</f>
        <v>43844</v>
      </c>
      <c r="K5" s="10">
        <f t="shared" ref="K5:AX5" ca="1" si="0">J5+1</f>
        <v>43845</v>
      </c>
      <c r="L5" s="10">
        <f t="shared" ca="1" si="0"/>
        <v>43846</v>
      </c>
      <c r="M5" s="10">
        <f t="shared" ca="1" si="0"/>
        <v>43847</v>
      </c>
      <c r="N5" s="10">
        <f t="shared" ca="1" si="0"/>
        <v>43848</v>
      </c>
      <c r="O5" s="12">
        <f t="shared" ca="1" si="0"/>
        <v>43849</v>
      </c>
      <c r="P5" s="11">
        <f ca="1">O5+1</f>
        <v>43850</v>
      </c>
      <c r="Q5" s="10">
        <f ca="1">P5+1</f>
        <v>43851</v>
      </c>
      <c r="R5" s="10">
        <f t="shared" ca="1" si="0"/>
        <v>43852</v>
      </c>
      <c r="S5" s="10">
        <f t="shared" ca="1" si="0"/>
        <v>43853</v>
      </c>
      <c r="T5" s="10">
        <f t="shared" ca="1" si="0"/>
        <v>43854</v>
      </c>
      <c r="U5" s="10">
        <f t="shared" ca="1" si="0"/>
        <v>43855</v>
      </c>
      <c r="V5" s="12">
        <f t="shared" ca="1" si="0"/>
        <v>43856</v>
      </c>
      <c r="W5" s="11">
        <f ca="1">V5+1</f>
        <v>43857</v>
      </c>
      <c r="X5" s="10">
        <f ca="1">W5+1</f>
        <v>43858</v>
      </c>
      <c r="Y5" s="10">
        <f t="shared" ca="1" si="0"/>
        <v>43859</v>
      </c>
      <c r="Z5" s="10">
        <f t="shared" ca="1" si="0"/>
        <v>43860</v>
      </c>
      <c r="AA5" s="10">
        <f t="shared" ca="1" si="0"/>
        <v>43861</v>
      </c>
      <c r="AB5" s="10">
        <f t="shared" ca="1" si="0"/>
        <v>43862</v>
      </c>
      <c r="AC5" s="12">
        <f t="shared" ca="1" si="0"/>
        <v>43863</v>
      </c>
      <c r="AD5" s="11">
        <f ca="1">AC5+1</f>
        <v>43864</v>
      </c>
      <c r="AE5" s="10">
        <f ca="1">AD5+1</f>
        <v>43865</v>
      </c>
      <c r="AF5" s="10">
        <f t="shared" ca="1" si="0"/>
        <v>43866</v>
      </c>
      <c r="AG5" s="10">
        <f t="shared" ca="1" si="0"/>
        <v>43867</v>
      </c>
      <c r="AH5" s="10">
        <f t="shared" ca="1" si="0"/>
        <v>43868</v>
      </c>
      <c r="AI5" s="10">
        <f t="shared" ca="1" si="0"/>
        <v>43869</v>
      </c>
      <c r="AJ5" s="12">
        <f t="shared" ca="1" si="0"/>
        <v>43870</v>
      </c>
      <c r="AK5" s="11">
        <f ca="1">AJ5+1</f>
        <v>43871</v>
      </c>
      <c r="AL5" s="10">
        <f ca="1">AK5+1</f>
        <v>43872</v>
      </c>
      <c r="AM5" s="10">
        <f t="shared" ca="1" si="0"/>
        <v>43873</v>
      </c>
      <c r="AN5" s="10">
        <f t="shared" ca="1" si="0"/>
        <v>43874</v>
      </c>
      <c r="AO5" s="10">
        <f t="shared" ca="1" si="0"/>
        <v>43875</v>
      </c>
      <c r="AP5" s="10">
        <f t="shared" ca="1" si="0"/>
        <v>43876</v>
      </c>
      <c r="AQ5" s="12">
        <f t="shared" ca="1" si="0"/>
        <v>43877</v>
      </c>
      <c r="AR5" s="11">
        <f ca="1">AQ5+1</f>
        <v>43878</v>
      </c>
      <c r="AS5" s="10">
        <f ca="1">AR5+1</f>
        <v>43879</v>
      </c>
      <c r="AT5" s="10">
        <f t="shared" ca="1" si="0"/>
        <v>43880</v>
      </c>
      <c r="AU5" s="10">
        <f t="shared" ca="1" si="0"/>
        <v>43881</v>
      </c>
      <c r="AV5" s="10">
        <f t="shared" ca="1" si="0"/>
        <v>43882</v>
      </c>
      <c r="AW5" s="10">
        <f t="shared" ca="1" si="0"/>
        <v>43883</v>
      </c>
      <c r="AX5" s="12">
        <f t="shared" ca="1" si="0"/>
        <v>43884</v>
      </c>
      <c r="AY5" s="11">
        <f ca="1">AX5+1</f>
        <v>43885</v>
      </c>
      <c r="AZ5" s="10">
        <f ca="1">AY5+1</f>
        <v>43886</v>
      </c>
      <c r="BA5" s="10">
        <f t="shared" ref="BA5:BE5" ca="1" si="1">AZ5+1</f>
        <v>43887</v>
      </c>
      <c r="BB5" s="10">
        <f t="shared" ca="1" si="1"/>
        <v>43888</v>
      </c>
      <c r="BC5" s="10">
        <f t="shared" ca="1" si="1"/>
        <v>43889</v>
      </c>
      <c r="BD5" s="10">
        <f t="shared" ca="1" si="1"/>
        <v>43890</v>
      </c>
      <c r="BE5" s="12">
        <f t="shared" ca="1" si="1"/>
        <v>43891</v>
      </c>
      <c r="BF5" s="11">
        <f ca="1">BE5+1</f>
        <v>43892</v>
      </c>
      <c r="BG5" s="10">
        <f ca="1">BF5+1</f>
        <v>43893</v>
      </c>
      <c r="BH5" s="10">
        <f t="shared" ref="BH5:BL5" ca="1" si="2">BG5+1</f>
        <v>43894</v>
      </c>
      <c r="BI5" s="10">
        <f t="shared" ca="1" si="2"/>
        <v>43895</v>
      </c>
      <c r="BJ5" s="10">
        <f t="shared" ca="1" si="2"/>
        <v>43896</v>
      </c>
      <c r="BK5" s="10">
        <f t="shared" ca="1" si="2"/>
        <v>43897</v>
      </c>
      <c r="BL5" s="12">
        <f t="shared" ca="1" si="2"/>
        <v>43898</v>
      </c>
    </row>
    <row r="6" spans="1:64" ht="30" customHeight="1" thickBot="1" x14ac:dyDescent="0.3">
      <c r="A6" s="59" t="s">
        <v>12</v>
      </c>
      <c r="B6" s="8" t="s">
        <v>13</v>
      </c>
      <c r="C6" s="9" t="s">
        <v>14</v>
      </c>
      <c r="D6" s="9" t="s">
        <v>15</v>
      </c>
      <c r="E6" s="9" t="s">
        <v>16</v>
      </c>
      <c r="F6" s="9" t="s">
        <v>17</v>
      </c>
      <c r="G6" s="9"/>
      <c r="H6" s="9" t="s">
        <v>18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19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20</v>
      </c>
      <c r="B8" s="18" t="s">
        <v>21</v>
      </c>
      <c r="C8" s="71"/>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22</v>
      </c>
      <c r="B9" s="84" t="s">
        <v>23</v>
      </c>
      <c r="C9" s="72"/>
      <c r="D9" s="22">
        <v>1</v>
      </c>
      <c r="E9" s="66">
        <f ca="1">Project_Start</f>
        <v>43843</v>
      </c>
      <c r="F9" s="66">
        <f ca="1">E9+3</f>
        <v>43846</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24</v>
      </c>
      <c r="B10" s="84" t="s">
        <v>25</v>
      </c>
      <c r="C10" s="72"/>
      <c r="D10" s="22">
        <v>1</v>
      </c>
      <c r="E10" s="66">
        <f ca="1">F9</f>
        <v>43846</v>
      </c>
      <c r="F10" s="66">
        <f ca="1">E10+2</f>
        <v>43848</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4" t="s">
        <v>26</v>
      </c>
      <c r="C11" s="72"/>
      <c r="D11" s="22">
        <v>1</v>
      </c>
      <c r="E11" s="66">
        <f ca="1">F10</f>
        <v>43848</v>
      </c>
      <c r="F11" s="66">
        <f ca="1">E11+4</f>
        <v>43852</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4" t="s">
        <v>27</v>
      </c>
      <c r="C12" s="72"/>
      <c r="D12" s="22">
        <v>1</v>
      </c>
      <c r="E12" s="66">
        <f ca="1">F11</f>
        <v>43852</v>
      </c>
      <c r="F12" s="66">
        <f ca="1">E12+5</f>
        <v>43857</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4" t="s">
        <v>28</v>
      </c>
      <c r="C13" s="72"/>
      <c r="D13" s="22">
        <v>1</v>
      </c>
      <c r="E13" s="66">
        <f ca="1">E10+1</f>
        <v>43847</v>
      </c>
      <c r="F13" s="66">
        <f ca="1">E13+2</f>
        <v>43849</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29</v>
      </c>
      <c r="B14" s="23" t="s">
        <v>30</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4" t="s">
        <v>31</v>
      </c>
      <c r="C15" s="74"/>
      <c r="D15" s="27">
        <v>0.75</v>
      </c>
      <c r="E15" s="67">
        <f ca="1">E13+1</f>
        <v>43848</v>
      </c>
      <c r="F15" s="67">
        <f ca="1">E15+4</f>
        <v>43852</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32</v>
      </c>
      <c r="C16" s="74"/>
      <c r="D16" s="27">
        <v>0.85</v>
      </c>
      <c r="E16" s="67">
        <f ca="1">E15+2</f>
        <v>43850</v>
      </c>
      <c r="F16" s="67">
        <f ca="1">E16+5</f>
        <v>43855</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33</v>
      </c>
      <c r="C17" s="74"/>
      <c r="D17" s="27">
        <v>0.5</v>
      </c>
      <c r="E17" s="67">
        <f ca="1">F16</f>
        <v>43855</v>
      </c>
      <c r="F17" s="67">
        <f ca="1">E17+3</f>
        <v>43858</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34</v>
      </c>
      <c r="C18" s="74"/>
      <c r="D18" s="27">
        <v>0.65</v>
      </c>
      <c r="E18" s="67">
        <f ca="1">E17</f>
        <v>43855</v>
      </c>
      <c r="F18" s="67">
        <f ca="1">E18+2</f>
        <v>43857</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35</v>
      </c>
      <c r="B19" s="28" t="s">
        <v>36</v>
      </c>
      <c r="C19" s="75"/>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37</v>
      </c>
      <c r="C20" s="76"/>
      <c r="D20" s="32" t="s">
        <v>38</v>
      </c>
      <c r="E20" s="68">
        <f ca="1">E9+15</f>
        <v>43858</v>
      </c>
      <c r="F20" s="68">
        <f ca="1">E20+5</f>
        <v>43863</v>
      </c>
      <c r="G20" s="17"/>
      <c r="H20" s="17">
        <f t="shared" ca="1" si="6"/>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39</v>
      </c>
      <c r="C21" s="76"/>
      <c r="D21" s="32" t="s">
        <v>38</v>
      </c>
      <c r="E21" s="68">
        <f ca="1">F20+1</f>
        <v>43864</v>
      </c>
      <c r="F21" s="68">
        <f ca="1">E21+4</f>
        <v>43868</v>
      </c>
      <c r="G21" s="17"/>
      <c r="H21" s="17">
        <f t="shared" ca="1" si="6"/>
        <v>5</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40</v>
      </c>
      <c r="C22" s="76"/>
      <c r="D22" s="32" t="s">
        <v>38</v>
      </c>
      <c r="E22" s="68">
        <f ca="1">E21+5</f>
        <v>43869</v>
      </c>
      <c r="F22" s="68">
        <f ca="1">E22+5</f>
        <v>43874</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41</v>
      </c>
      <c r="C23" s="76"/>
      <c r="D23" s="32"/>
      <c r="E23" s="68">
        <f ca="1">F22+1</f>
        <v>43875</v>
      </c>
      <c r="F23" s="68">
        <f ca="1">E23+4</f>
        <v>43879</v>
      </c>
      <c r="G23" s="17"/>
      <c r="H23" s="17">
        <f t="shared" ca="1"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42</v>
      </c>
      <c r="C24" s="76"/>
      <c r="D24" s="32"/>
      <c r="E24" s="68">
        <f ca="1">E22</f>
        <v>43869</v>
      </c>
      <c r="F24" s="68">
        <f ca="1">E24+4</f>
        <v>43873</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t="s">
        <v>35</v>
      </c>
      <c r="B25" s="33" t="s">
        <v>43</v>
      </c>
      <c r="C25" s="77"/>
      <c r="D25" s="34"/>
      <c r="E25" s="35"/>
      <c r="F25" s="36"/>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44</v>
      </c>
      <c r="C26" s="78"/>
      <c r="D26" s="37"/>
      <c r="E26" s="69" t="s">
        <v>45</v>
      </c>
      <c r="F26" s="69" t="s">
        <v>45</v>
      </c>
      <c r="G26" s="17"/>
      <c r="H26" s="17" t="e">
        <f t="shared" si="6"/>
        <v>#VALUE!</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46</v>
      </c>
      <c r="C27" s="78"/>
      <c r="D27" s="37"/>
      <c r="E27" s="69" t="s">
        <v>45</v>
      </c>
      <c r="F27" s="69" t="s">
        <v>45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47</v>
      </c>
      <c r="C28" s="78"/>
      <c r="D28" s="37"/>
      <c r="E28" s="69" t="s">
        <v>45</v>
      </c>
      <c r="F28" s="69" t="s">
        <v>45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41</v>
      </c>
      <c r="C29" s="78"/>
      <c r="D29" s="37"/>
      <c r="E29" s="69" t="s">
        <v>45</v>
      </c>
      <c r="F29" s="69" t="s">
        <v>45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42</v>
      </c>
      <c r="C30" s="78"/>
      <c r="D30" s="37"/>
      <c r="E30" s="69" t="s">
        <v>45</v>
      </c>
      <c r="F30" s="69" t="s">
        <v>45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48</v>
      </c>
      <c r="B31" s="83"/>
      <c r="C31" s="79"/>
      <c r="D31" s="16"/>
      <c r="E31" s="70"/>
      <c r="F31" s="70"/>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49</v>
      </c>
      <c r="B32" s="38" t="s">
        <v>50</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2</v>
      </c>
      <c r="B2" s="49"/>
    </row>
    <row r="3" spans="1:2" s="54" customFormat="1" ht="27" customHeight="1" x14ac:dyDescent="0.25">
      <c r="A3" s="55" t="s">
        <v>5</v>
      </c>
      <c r="B3" s="55"/>
    </row>
    <row r="4" spans="1:2" s="51" customFormat="1" ht="26.25" x14ac:dyDescent="0.4">
      <c r="A4" s="52" t="s">
        <v>51</v>
      </c>
    </row>
    <row r="5" spans="1:2" ht="74.099999999999994" customHeight="1" x14ac:dyDescent="0.2">
      <c r="A5" s="53" t="s">
        <v>52</v>
      </c>
    </row>
    <row r="6" spans="1:2" ht="26.25" customHeight="1" x14ac:dyDescent="0.2">
      <c r="A6" s="52" t="s">
        <v>53</v>
      </c>
    </row>
    <row r="7" spans="1:2" s="48" customFormat="1" ht="204.95" customHeight="1" x14ac:dyDescent="0.25">
      <c r="A7" s="57" t="s">
        <v>54</v>
      </c>
    </row>
    <row r="8" spans="1:2" s="51" customFormat="1" ht="26.25" x14ac:dyDescent="0.4">
      <c r="A8" s="52" t="s">
        <v>55</v>
      </c>
    </row>
    <row r="9" spans="1:2" ht="60" x14ac:dyDescent="0.2">
      <c r="A9" s="53" t="s">
        <v>56</v>
      </c>
    </row>
    <row r="10" spans="1:2" s="48" customFormat="1" ht="27.95" customHeight="1" x14ac:dyDescent="0.25">
      <c r="A10" s="56" t="s">
        <v>57</v>
      </c>
    </row>
    <row r="11" spans="1:2" s="51" customFormat="1" ht="26.25" x14ac:dyDescent="0.4">
      <c r="A11" s="52" t="s">
        <v>58</v>
      </c>
    </row>
    <row r="12" spans="1:2" ht="30" x14ac:dyDescent="0.2">
      <c r="A12" s="53" t="s">
        <v>59</v>
      </c>
    </row>
    <row r="13" spans="1:2" s="48" customFormat="1" ht="27.95" customHeight="1" x14ac:dyDescent="0.25">
      <c r="A13" s="56" t="s">
        <v>60</v>
      </c>
    </row>
    <row r="14" spans="1:2" s="51" customFormat="1" ht="26.25" x14ac:dyDescent="0.4">
      <c r="A14" s="52" t="s">
        <v>61</v>
      </c>
    </row>
    <row r="15" spans="1:2" ht="75" customHeight="1" x14ac:dyDescent="0.2">
      <c r="A15" s="53" t="s">
        <v>62</v>
      </c>
    </row>
    <row r="16" spans="1:2" ht="75" x14ac:dyDescent="0.2">
      <c r="A16" s="53" t="s">
        <v>63</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2020-01-13T14:24:13Z</dcterms:modified>
  <cp:category/>
  <cp:contentStatus/>
</cp:coreProperties>
</file>