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3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1" l="1"/>
  <c r="D9" i="11" l="1"/>
  <c r="E9" i="11" s="1"/>
  <c r="D10" i="11" s="1"/>
  <c r="G7" i="11"/>
  <c r="H5" i="11" l="1"/>
  <c r="H4" i="11" s="1"/>
  <c r="G34" i="11"/>
  <c r="G33" i="11"/>
  <c r="G27" i="11"/>
  <c r="G21" i="11"/>
  <c r="G15" i="11"/>
  <c r="G8" i="11"/>
  <c r="E10" i="11" l="1"/>
  <c r="D11" i="11" s="1"/>
  <c r="E11" i="11" s="1"/>
  <c r="G9" i="11"/>
  <c r="H6" i="11"/>
  <c r="D12" i="11" l="1"/>
  <c r="E12" i="11" s="1"/>
  <c r="G10" i="11"/>
  <c r="I5" i="11"/>
  <c r="J5" i="11" s="1"/>
  <c r="K5" i="11" s="1"/>
  <c r="L5" i="11" s="1"/>
  <c r="M5" i="11" s="1"/>
  <c r="N5" i="11" s="1"/>
  <c r="O5" i="11" s="1"/>
  <c r="O4" i="11" s="1"/>
  <c r="G11" i="11" l="1"/>
  <c r="D13" i="11"/>
  <c r="P5" i="11"/>
  <c r="Q5" i="11" s="1"/>
  <c r="R5" i="11" s="1"/>
  <c r="S5" i="11" s="1"/>
  <c r="T5" i="11" s="1"/>
  <c r="U5" i="11" s="1"/>
  <c r="V5" i="11" s="1"/>
  <c r="I6" i="11"/>
  <c r="G12" i="11" l="1"/>
  <c r="E13" i="11"/>
  <c r="D14" i="11" s="1"/>
  <c r="V4" i="11"/>
  <c r="W5" i="11"/>
  <c r="X5" i="11" s="1"/>
  <c r="Y5" i="11" s="1"/>
  <c r="Z5" i="11" s="1"/>
  <c r="AA5" i="11" s="1"/>
  <c r="AB5" i="11" s="1"/>
  <c r="AC5" i="11" s="1"/>
  <c r="AC4" i="11" s="1"/>
  <c r="J6" i="11"/>
  <c r="E14" i="11" l="1"/>
  <c r="G14" i="11" s="1"/>
  <c r="D16" i="11"/>
  <c r="AD5" i="11"/>
  <c r="AE5" i="11" s="1"/>
  <c r="AF5" i="11" s="1"/>
  <c r="AG5" i="11" s="1"/>
  <c r="AH5" i="11" s="1"/>
  <c r="AI5" i="11" s="1"/>
  <c r="K6" i="11"/>
  <c r="E16" i="11" l="1"/>
  <c r="D17" i="11" s="1"/>
  <c r="E17" i="11" s="1"/>
  <c r="D18" i="11" s="1"/>
  <c r="E18" i="11" s="1"/>
  <c r="D19" i="11" s="1"/>
  <c r="E19" i="11" s="1"/>
  <c r="AJ5" i="11"/>
  <c r="AK5" i="11" s="1"/>
  <c r="AL5" i="11" s="1"/>
  <c r="AM5" i="11" s="1"/>
  <c r="AN5" i="11" s="1"/>
  <c r="AO5" i="11" s="1"/>
  <c r="AP5" i="11" s="1"/>
  <c r="L6" i="11"/>
  <c r="D20" i="11" l="1"/>
  <c r="D22" i="11" s="1"/>
  <c r="E22" i="11" s="1"/>
  <c r="D23" i="11" s="1"/>
  <c r="E23" i="11" s="1"/>
  <c r="D24" i="11" s="1"/>
  <c r="E24" i="11" s="1"/>
  <c r="D25" i="11" s="1"/>
  <c r="AQ5" i="11"/>
  <c r="AR5" i="11" s="1"/>
  <c r="AJ4" i="11"/>
  <c r="M6" i="11"/>
  <c r="E20" i="11" l="1"/>
  <c r="G20" i="11" s="1"/>
  <c r="AS5" i="11"/>
  <c r="AR6" i="11"/>
  <c r="AQ4" i="11"/>
  <c r="N6" i="11"/>
  <c r="AT5" i="11" l="1"/>
  <c r="AS6" i="11"/>
  <c r="AU5" i="11" l="1"/>
  <c r="AT6" i="11"/>
  <c r="O6" i="11"/>
  <c r="P6" i="11"/>
  <c r="AV5" i="11" l="1"/>
  <c r="AU6" i="11"/>
  <c r="Q6" i="11"/>
  <c r="G26" i="11" l="1"/>
  <c r="G25" i="11"/>
  <c r="AW5" i="1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 r="G16" i="11" l="1"/>
  <c r="G18" i="11" l="1"/>
  <c r="G17" i="11"/>
  <c r="G19" i="11" l="1"/>
  <c r="G22" i="11" l="1"/>
  <c r="G23" i="11"/>
  <c r="G24" i="11" l="1"/>
  <c r="G28" i="11" l="1"/>
  <c r="G29" i="11"/>
  <c r="G30" i="11" l="1"/>
  <c r="G31" i="11"/>
  <c r="G32" i="11"/>
</calcChain>
</file>

<file path=xl/sharedStrings.xml><?xml version="1.0" encoding="utf-8"?>
<sst xmlns="http://schemas.openxmlformats.org/spreadsheetml/2006/main" count="66" uniqueCount="62">
  <si>
    <t>Task 3</t>
  </si>
  <si>
    <t>Task 4</t>
  </si>
  <si>
    <t>Task 5</t>
  </si>
  <si>
    <t>Task 1</t>
  </si>
  <si>
    <t>Task 2</t>
  </si>
  <si>
    <t>Insert new rows ABOVE this one</t>
  </si>
  <si>
    <t>PROGRESS</t>
  </si>
  <si>
    <t>Project Management Templates</t>
  </si>
  <si>
    <t>START</t>
  </si>
  <si>
    <t>END</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</si>
  <si>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</si>
  <si>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</si>
  <si>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</si>
  <si>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</si>
  <si>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</si>
  <si>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</si>
  <si>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</si>
  <si>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</si>
  <si>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</si>
  <si>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</si>
  <si>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</si>
  <si>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</si>
  <si>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</si>
  <si>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</si>
  <si>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</si>
  <si>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</si>
  <si>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</si>
  <si>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</si>
  <si>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</si>
  <si>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</si>
  <si>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</si>
  <si>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</si>
  <si>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</si>
  <si>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</si>
  <si>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</si>
  <si>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</si>
  <si>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</si>
  <si>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</si>
  <si>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</si>
  <si>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</si>
  <si>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IIS: Rikmond Public Transportation System</t>
  </si>
  <si>
    <t xml:space="preserve">During initial meet,  the group presented --- updated real travel time for passengers that will be provided before and during time of arrival for the proceeding destination/stop. </t>
  </si>
  <si>
    <t xml:space="preserve">Passenger packages was presented/submitted in conjuction, those will include/provide(a small string bag that consist of a cup, a pen, a map, and route times for Rikmond Public Transportation. (maps with schedules and network maps that are clear and coherent, real-time and mode specific arrival and departure times, timetable changes, detours and alternative routes.  </t>
  </si>
  <si>
    <t>Proposal-Analysis</t>
  </si>
  <si>
    <t>Analysis of Public Transportation</t>
  </si>
  <si>
    <t>Development</t>
  </si>
  <si>
    <t xml:space="preserve">Second On-Site Meeting w/ staff about transportation system </t>
  </si>
  <si>
    <r>
      <t xml:space="preserve">Initiate set-up of RCT app: App will include geo-location as well as routing.  Info for app will be </t>
    </r>
    <r>
      <rPr>
        <b/>
        <sz val="11"/>
        <color theme="1"/>
        <rFont val="Calibri"/>
        <family val="2"/>
        <scheme val="minor"/>
      </rPr>
      <t>made</t>
    </r>
    <r>
      <rPr>
        <sz val="11"/>
        <color theme="1"/>
        <rFont val="Calibri"/>
        <family val="2"/>
        <scheme val="minor"/>
      </rPr>
      <t xml:space="preserve"> readily available through their mobile phones through the RCT app and SMS in the following months. </t>
    </r>
  </si>
  <si>
    <t>Set-UP(Iniation) for our Live Feed/Chat/Representative: Passengers will be able to organize one-on-one chats either by touchscreen or by speaking to a live Responder.</t>
  </si>
  <si>
    <t xml:space="preserve">Implementation/Testing </t>
  </si>
  <si>
    <t xml:space="preserve">First On-Site Meeting w/ staff about transportation system (brainstorming)(Meet included all docs that needed to be aquired, scheduling to meet and reach out to Contractors, Designers, Architects , and Service Providers.
</t>
  </si>
  <si>
    <t xml:space="preserve">Touchscreen software information system is released to public. </t>
  </si>
  <si>
    <t xml:space="preserve">Design/Format of the public transport system goes into effect; the design entailed technical and functional specifications of the new information system.(Will not be released to public yet) This is a design replica of the format that will be released in the following weeks. </t>
  </si>
  <si>
    <t xml:space="preserve">Team gathered to /Collect Results/Info/Data from previous Questionnaire. </t>
  </si>
  <si>
    <t>Followed marketing plan by incorporating  billboards around the city/area, newspapers articles, write-ups, advertising online through different socials and search engines.</t>
  </si>
  <si>
    <t>Public Transport is unveiled, released to the city, and will be of use as of this day.</t>
  </si>
  <si>
    <t>Team Presented/Showcased Questionnaires forms to upper management with information regarding our forms of transportation &amp; functionalities of a new public transport system. Started team canvasing for door-to-door residents pertaining to the future public transport system.</t>
  </si>
  <si>
    <t xml:space="preserve">Discussed with primary advisor about the draft of the full project proposal. First analyzation complete. </t>
  </si>
  <si>
    <t xml:space="preserve">Brought up the idea/Mentioned a trip planning tool to see if upper management may be on board/accept/approve for having this tool for this  project. </t>
  </si>
  <si>
    <t>Innovative Information Systems</t>
  </si>
  <si>
    <t xml:space="preserve">Showcased/Unveiled trip planning tool, this tool will also be added with a Route Plan(giving riders the opportunity to plan the trip by indicating the origin and destination in a fixed timeframe.)_x000D_
</t>
  </si>
  <si>
    <t>Tammy, Elijah, Emmanuel, Renzo, Cris(Crystal)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</si>
</sst>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color theme="4" tint="0.79998168889431442"/>
      <name val="Calibri"/>
      <family val="2"/>
      <scheme val="minor"/>
    </font>
    <font>
      <sz val="11"/>
      <color theme="3"/>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n">
        <color theme="6" tint="0.39994506668294322"/>
      </top>
      <bottom style="thin">
        <color theme="6" tint="0.39994506668294322"/>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11" borderId="2" xfId="10" applyFill="1">
      <alignment horizontal="center" vertical="center"/>
    </xf>
    <xf numFmtId="164" fontId="8" fillId="0" borderId="2" xfId="10">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0" fontId="0" fillId="11" borderId="2" xfId="12" applyFont="1" applyFill="1">
      <alignment horizontal="left" vertical="center" indent="2"/>
    </xf>
    <xf numFmtId="0" fontId="0" fillId="4" borderId="2" xfId="12" applyFont="1" applyFill="1">
      <alignment horizontal="left" vertical="center" indent="2"/>
    </xf>
    <xf numFmtId="0" fontId="0" fillId="4" borderId="11" xfId="0" applyFont="1" applyFill="1" applyBorder="1" applyAlignment="1">
      <alignment horizontal="left" vertical="center" wrapText="1" indent="3"/>
    </xf>
    <xf numFmtId="0" fontId="0" fillId="4" borderId="0" xfId="0" applyFont="1" applyFill="1" applyBorder="1" applyAlignment="1">
      <alignment horizontal="left" wrapText="1" indent="2"/>
    </xf>
    <xf numFmtId="0" fontId="22" fillId="13" borderId="1" xfId="0" applyFont="1" applyFill="1" applyBorder="1" applyAlignment="1">
      <alignment horizontal="left" vertical="center" indent="1"/>
    </xf>
    <xf numFmtId="0" fontId="0" fillId="3" borderId="0" xfId="0" applyFont="1" applyFill="1" applyBorder="1" applyAlignment="1">
      <alignment horizontal="left" vertical="center" wrapText="1"/>
    </xf>
    <xf numFmtId="0" fontId="0" fillId="3" borderId="11" xfId="0" applyFont="1" applyFill="1" applyBorder="1" applyAlignment="1">
      <alignment horizontal="left" vertical="center" wrapText="1" indent="3"/>
    </xf>
    <xf numFmtId="0" fontId="0" fillId="3" borderId="0" xfId="0" applyFont="1" applyFill="1" applyBorder="1" applyAlignment="1">
      <alignment horizontal="left" vertical="center" wrapText="1" indent="3"/>
    </xf>
    <xf numFmtId="0" fontId="0" fillId="3" borderId="11" xfId="0" applyFont="1" applyFill="1" applyBorder="1" applyAlignment="1">
      <alignment horizontal="left" vertical="center" wrapText="1" indent="4"/>
    </xf>
    <xf numFmtId="0" fontId="0" fillId="3" borderId="0" xfId="0" applyFont="1" applyFill="1" applyBorder="1" applyAlignment="1">
      <alignment horizontal="left" vertical="center" wrapText="1" indent="2"/>
    </xf>
    <xf numFmtId="0" fontId="0" fillId="3" borderId="11" xfId="0" applyFont="1" applyFill="1" applyBorder="1" applyAlignment="1">
      <alignment horizontal="left" vertical="center" wrapText="1" indent="2"/>
    </xf>
    <xf numFmtId="0" fontId="0" fillId="11" borderId="0" xfId="0" applyFont="1" applyFill="1" applyBorder="1" applyAlignment="1">
      <alignment horizontal="left" wrapText="1" indent="2"/>
    </xf>
    <xf numFmtId="0" fontId="23" fillId="0" borderId="9" xfId="0" applyFont="1" applyBorder="1" applyAlignment="1">
      <alignment vertical="center"/>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K36"/>
  <sheetViews>
    <sheetView showGridLines="0" tabSelected="1" showRuler="0" zoomScale="90" zoomScaleNormal="90" zoomScalePageLayoutView="70" workbookViewId="0">
      <pane ySplit="6" topLeftCell="A10" activePane="bottomLeft" state="frozen"/>
      <selection pane="bottomLeft" activeCell="B3" sqref="B3"/>
    </sheetView>
  </sheetViews>
  <sheetFormatPr defaultRowHeight="30" customHeight="1" x14ac:dyDescent="0.25"/>
  <cols>
    <col min="1" max="1" width="2.7109375" style="54" customWidth="1"/>
    <col min="2" max="2" width="99.5703125" customWidth="1"/>
    <col min="3" max="3" width="10.7109375" customWidth="1"/>
    <col min="4" max="4" width="10.42578125" style="4" customWidth="1"/>
    <col min="5" max="5" width="10.42578125" customWidth="1"/>
    <col min="6" max="6" width="2.7109375" customWidth="1"/>
    <col min="7" max="7" width="6.140625" hidden="1" customWidth="1"/>
    <col min="8" max="13" width="2.5703125" customWidth="1"/>
    <col min="14" max="14" width="2.42578125" customWidth="1"/>
    <col min="15" max="63" width="2.5703125" customWidth="1"/>
    <col min="68" max="69" width="10.28515625"/>
  </cols>
  <sheetData>
    <row r="1" spans="1:63" ht="30" customHeight="1" x14ac:dyDescent="0.45">
      <c r="A1" s="55" t="s">
        <v>31</v>
      </c>
      <c r="B1" s="58" t="s">
        <v>40</v>
      </c>
      <c r="C1" s="1"/>
      <c r="D1" s="3"/>
      <c r="E1" s="43"/>
      <c r="G1" s="1"/>
      <c r="H1" s="12" t="s">
        <v>13</v>
      </c>
    </row>
    <row r="2" spans="1:63" ht="30" customHeight="1" x14ac:dyDescent="0.3">
      <c r="A2" s="54" t="s">
        <v>26</v>
      </c>
      <c r="B2" s="59" t="s">
        <v>59</v>
      </c>
      <c r="H2" s="57" t="s">
        <v>18</v>
      </c>
    </row>
    <row r="3" spans="1:63" ht="30" customHeight="1" x14ac:dyDescent="0.25">
      <c r="A3" s="54" t="s">
        <v>32</v>
      </c>
      <c r="B3" s="60" t="s">
        <v>61</v>
      </c>
      <c r="C3" s="67"/>
      <c r="D3" s="85">
        <f ca="1">TODAY()-475</f>
        <v>43377</v>
      </c>
      <c r="E3" s="85"/>
    </row>
    <row r="4" spans="1:63" ht="30" customHeight="1" x14ac:dyDescent="0.25">
      <c r="A4" s="55" t="s">
        <v>33</v>
      </c>
      <c r="C4" s="67"/>
      <c r="D4" s="6">
        <v>1</v>
      </c>
      <c r="H4" s="82">
        <f ca="1">H5</f>
        <v>43374</v>
      </c>
      <c r="I4" s="83"/>
      <c r="J4" s="83"/>
      <c r="K4" s="83"/>
      <c r="L4" s="83"/>
      <c r="M4" s="83"/>
      <c r="N4" s="84"/>
      <c r="O4" s="82">
        <f ca="1">O5</f>
        <v>43381</v>
      </c>
      <c r="P4" s="83"/>
      <c r="Q4" s="83"/>
      <c r="R4" s="83"/>
      <c r="S4" s="83"/>
      <c r="T4" s="83"/>
      <c r="U4" s="84"/>
      <c r="V4" s="82">
        <f ca="1">V5</f>
        <v>43388</v>
      </c>
      <c r="W4" s="83"/>
      <c r="X4" s="83"/>
      <c r="Y4" s="83"/>
      <c r="Z4" s="83"/>
      <c r="AA4" s="83"/>
      <c r="AB4" s="84"/>
      <c r="AC4" s="82">
        <f ca="1">AC5</f>
        <v>43395</v>
      </c>
      <c r="AD4" s="83"/>
      <c r="AE4" s="83"/>
      <c r="AF4" s="83"/>
      <c r="AG4" s="83"/>
      <c r="AH4" s="83"/>
      <c r="AI4" s="84"/>
      <c r="AJ4" s="82">
        <f ca="1">AJ5</f>
        <v>43402</v>
      </c>
      <c r="AK4" s="83"/>
      <c r="AL4" s="83"/>
      <c r="AM4" s="83"/>
      <c r="AN4" s="83"/>
      <c r="AO4" s="83"/>
      <c r="AP4" s="84"/>
      <c r="AQ4" s="82">
        <f ca="1">AQ5</f>
        <v>43409</v>
      </c>
      <c r="AR4" s="83"/>
      <c r="AS4" s="83"/>
      <c r="AT4" s="83"/>
      <c r="AU4" s="83"/>
      <c r="AV4" s="83"/>
      <c r="AW4" s="84"/>
      <c r="AX4" s="82">
        <f ca="1">AX5</f>
        <v>43416</v>
      </c>
      <c r="AY4" s="83"/>
      <c r="AZ4" s="83"/>
      <c r="BA4" s="83"/>
      <c r="BB4" s="83"/>
      <c r="BC4" s="83"/>
      <c r="BD4" s="84"/>
      <c r="BE4" s="82">
        <f ca="1">BE5</f>
        <v>43423</v>
      </c>
      <c r="BF4" s="83"/>
      <c r="BG4" s="83"/>
      <c r="BH4" s="83"/>
      <c r="BI4" s="83"/>
      <c r="BJ4" s="83"/>
      <c r="BK4" s="84"/>
    </row>
    <row r="5" spans="1:63" ht="15" customHeight="1" x14ac:dyDescent="0.25">
      <c r="A5" s="55" t="s">
        <v>34</v>
      </c>
      <c r="B5" s="81"/>
      <c r="C5" s="81"/>
      <c r="D5" s="81"/>
      <c r="E5" s="81"/>
      <c r="F5" s="81"/>
      <c r="H5" s="9">
        <f ca="1">Project_Start-WEEKDAY(Project_Start,1)+2+7*(Display_Week-1)</f>
        <v>43374</v>
      </c>
      <c r="I5" s="8">
        <f ca="1">H5+1</f>
        <v>43375</v>
      </c>
      <c r="J5" s="8">
        <f t="shared" ref="J5:AW5" ca="1" si="0">I5+1</f>
        <v>43376</v>
      </c>
      <c r="K5" s="8">
        <f t="shared" ca="1" si="0"/>
        <v>43377</v>
      </c>
      <c r="L5" s="8">
        <f t="shared" ca="1" si="0"/>
        <v>43378</v>
      </c>
      <c r="M5" s="8">
        <f t="shared" ca="1" si="0"/>
        <v>43379</v>
      </c>
      <c r="N5" s="10">
        <f t="shared" ca="1" si="0"/>
        <v>43380</v>
      </c>
      <c r="O5" s="9">
        <f ca="1">N5+1</f>
        <v>43381</v>
      </c>
      <c r="P5" s="8">
        <f ca="1">O5+1</f>
        <v>43382</v>
      </c>
      <c r="Q5" s="8">
        <f t="shared" ca="1" si="0"/>
        <v>43383</v>
      </c>
      <c r="R5" s="8">
        <f t="shared" ca="1" si="0"/>
        <v>43384</v>
      </c>
      <c r="S5" s="8">
        <f t="shared" ca="1" si="0"/>
        <v>43385</v>
      </c>
      <c r="T5" s="8">
        <f t="shared" ca="1" si="0"/>
        <v>43386</v>
      </c>
      <c r="U5" s="10">
        <f t="shared" ca="1" si="0"/>
        <v>43387</v>
      </c>
      <c r="V5" s="9">
        <f ca="1">U5+1</f>
        <v>43388</v>
      </c>
      <c r="W5" s="8">
        <f ca="1">V5+1</f>
        <v>43389</v>
      </c>
      <c r="X5" s="8">
        <f t="shared" ca="1" si="0"/>
        <v>43390</v>
      </c>
      <c r="Y5" s="8">
        <f t="shared" ca="1" si="0"/>
        <v>43391</v>
      </c>
      <c r="Z5" s="8">
        <f t="shared" ca="1" si="0"/>
        <v>43392</v>
      </c>
      <c r="AA5" s="8">
        <f t="shared" ca="1" si="0"/>
        <v>43393</v>
      </c>
      <c r="AB5" s="10">
        <f t="shared" ca="1" si="0"/>
        <v>43394</v>
      </c>
      <c r="AC5" s="9">
        <f ca="1">AB5+1</f>
        <v>43395</v>
      </c>
      <c r="AD5" s="8">
        <f ca="1">AC5+1</f>
        <v>43396</v>
      </c>
      <c r="AE5" s="8">
        <f t="shared" ca="1" si="0"/>
        <v>43397</v>
      </c>
      <c r="AF5" s="8">
        <f t="shared" ca="1" si="0"/>
        <v>43398</v>
      </c>
      <c r="AG5" s="8">
        <f t="shared" ca="1" si="0"/>
        <v>43399</v>
      </c>
      <c r="AH5" s="8">
        <f t="shared" ca="1" si="0"/>
        <v>43400</v>
      </c>
      <c r="AI5" s="10">
        <f t="shared" ca="1" si="0"/>
        <v>43401</v>
      </c>
      <c r="AJ5" s="9">
        <f ca="1">AI5+1</f>
        <v>43402</v>
      </c>
      <c r="AK5" s="8">
        <f ca="1">AJ5+1</f>
        <v>43403</v>
      </c>
      <c r="AL5" s="8">
        <f t="shared" ca="1" si="0"/>
        <v>43404</v>
      </c>
      <c r="AM5" s="8">
        <f t="shared" ca="1" si="0"/>
        <v>43405</v>
      </c>
      <c r="AN5" s="8">
        <f t="shared" ca="1" si="0"/>
        <v>43406</v>
      </c>
      <c r="AO5" s="8">
        <f t="shared" ca="1" si="0"/>
        <v>43407</v>
      </c>
      <c r="AP5" s="10">
        <f t="shared" ca="1" si="0"/>
        <v>43408</v>
      </c>
      <c r="AQ5" s="9">
        <f ca="1">AP5+1</f>
        <v>43409</v>
      </c>
      <c r="AR5" s="8">
        <f ca="1">AQ5+1</f>
        <v>43410</v>
      </c>
      <c r="AS5" s="8">
        <f t="shared" ca="1" si="0"/>
        <v>43411</v>
      </c>
      <c r="AT5" s="8">
        <f t="shared" ca="1" si="0"/>
        <v>43412</v>
      </c>
      <c r="AU5" s="8">
        <f t="shared" ca="1" si="0"/>
        <v>43413</v>
      </c>
      <c r="AV5" s="8">
        <f t="shared" ca="1" si="0"/>
        <v>43414</v>
      </c>
      <c r="AW5" s="10">
        <f t="shared" ca="1" si="0"/>
        <v>43415</v>
      </c>
      <c r="AX5" s="9">
        <f ca="1">AW5+1</f>
        <v>43416</v>
      </c>
      <c r="AY5" s="8">
        <f ca="1">AX5+1</f>
        <v>43417</v>
      </c>
      <c r="AZ5" s="8">
        <f t="shared" ref="AZ5:BD5" ca="1" si="1">AY5+1</f>
        <v>43418</v>
      </c>
      <c r="BA5" s="8">
        <f t="shared" ca="1" si="1"/>
        <v>43419</v>
      </c>
      <c r="BB5" s="8">
        <f t="shared" ca="1" si="1"/>
        <v>43420</v>
      </c>
      <c r="BC5" s="8">
        <f t="shared" ca="1" si="1"/>
        <v>43421</v>
      </c>
      <c r="BD5" s="10">
        <f t="shared" ca="1" si="1"/>
        <v>43422</v>
      </c>
      <c r="BE5" s="9">
        <f ca="1">BD5+1</f>
        <v>43423</v>
      </c>
      <c r="BF5" s="8">
        <f ca="1">BE5+1</f>
        <v>43424</v>
      </c>
      <c r="BG5" s="8">
        <f t="shared" ref="BG5:BK5" ca="1" si="2">BF5+1</f>
        <v>43425</v>
      </c>
      <c r="BH5" s="8">
        <f t="shared" ca="1" si="2"/>
        <v>43426</v>
      </c>
      <c r="BI5" s="8">
        <f t="shared" ca="1" si="2"/>
        <v>43427</v>
      </c>
      <c r="BJ5" s="8">
        <f t="shared" ca="1" si="2"/>
        <v>43428</v>
      </c>
      <c r="BK5" s="10">
        <f t="shared" ca="1" si="2"/>
        <v>43429</v>
      </c>
    </row>
    <row r="6" spans="1:63" ht="30" customHeight="1" thickBot="1" x14ac:dyDescent="0.3">
      <c r="A6" s="55" t="s">
        <v>35</v>
      </c>
      <c r="B6" s="72" t="s">
        <v>44</v>
      </c>
      <c r="C6" s="7" t="s">
        <v>6</v>
      </c>
      <c r="D6" s="7" t="s">
        <v>8</v>
      </c>
      <c r="E6" s="7" t="s">
        <v>9</v>
      </c>
      <c r="F6" s="7"/>
      <c r="G6" s="7" t="s">
        <v>10</v>
      </c>
      <c r="H6" s="11" t="str">
        <f t="shared" ref="H6" ca="1" si="3">LEFT(TEXT(H5,"ddd"),1)</f>
        <v>M</v>
      </c>
      <c r="I6" s="11" t="str">
        <f t="shared" ref="I6:AQ6" ca="1" si="4">LEFT(TEXT(I5,"ddd"),1)</f>
        <v>T</v>
      </c>
      <c r="J6" s="11" t="str">
        <f t="shared" ca="1" si="4"/>
        <v>W</v>
      </c>
      <c r="K6" s="11" t="str">
        <f t="shared" ca="1" si="4"/>
        <v>T</v>
      </c>
      <c r="L6" s="11" t="str">
        <f t="shared" ca="1" si="4"/>
        <v>F</v>
      </c>
      <c r="M6" s="11" t="str">
        <f t="shared" ca="1" si="4"/>
        <v>S</v>
      </c>
      <c r="N6" s="11" t="str">
        <f t="shared" ca="1" si="4"/>
        <v>S</v>
      </c>
      <c r="O6" s="11" t="str">
        <f t="shared" ca="1" si="4"/>
        <v>M</v>
      </c>
      <c r="P6" s="11" t="str">
        <f t="shared" ca="1" si="4"/>
        <v>T</v>
      </c>
      <c r="Q6" s="11" t="str">
        <f t="shared" ca="1" si="4"/>
        <v>W</v>
      </c>
      <c r="R6" s="11" t="str">
        <f t="shared" ca="1" si="4"/>
        <v>T</v>
      </c>
      <c r="S6" s="11" t="str">
        <f t="shared" ca="1" si="4"/>
        <v>F</v>
      </c>
      <c r="T6" s="11" t="str">
        <f t="shared" ca="1" si="4"/>
        <v>S</v>
      </c>
      <c r="U6" s="11" t="str">
        <f t="shared" ca="1" si="4"/>
        <v>S</v>
      </c>
      <c r="V6" s="11" t="str">
        <f t="shared" ca="1" si="4"/>
        <v>M</v>
      </c>
      <c r="W6" s="11" t="str">
        <f t="shared" ca="1" si="4"/>
        <v>T</v>
      </c>
      <c r="X6" s="11" t="str">
        <f t="shared" ca="1" si="4"/>
        <v>W</v>
      </c>
      <c r="Y6" s="11" t="str">
        <f t="shared" ca="1" si="4"/>
        <v>T</v>
      </c>
      <c r="Z6" s="11" t="str">
        <f t="shared" ca="1" si="4"/>
        <v>F</v>
      </c>
      <c r="AA6" s="11" t="str">
        <f t="shared" ca="1" si="4"/>
        <v>S</v>
      </c>
      <c r="AB6" s="11" t="str">
        <f t="shared" ca="1" si="4"/>
        <v>S</v>
      </c>
      <c r="AC6" s="11" t="str">
        <f t="shared" ca="1" si="4"/>
        <v>M</v>
      </c>
      <c r="AD6" s="11" t="str">
        <f t="shared" ca="1" si="4"/>
        <v>T</v>
      </c>
      <c r="AE6" s="11" t="str">
        <f t="shared" ca="1" si="4"/>
        <v>W</v>
      </c>
      <c r="AF6" s="11" t="str">
        <f t="shared" ca="1" si="4"/>
        <v>T</v>
      </c>
      <c r="AG6" s="11" t="str">
        <f t="shared" ca="1" si="4"/>
        <v>F</v>
      </c>
      <c r="AH6" s="11" t="str">
        <f t="shared" ca="1" si="4"/>
        <v>S</v>
      </c>
      <c r="AI6" s="11" t="str">
        <f t="shared" ca="1" si="4"/>
        <v>S</v>
      </c>
      <c r="AJ6" s="11" t="str">
        <f t="shared" ca="1" si="4"/>
        <v>M</v>
      </c>
      <c r="AK6" s="11" t="str">
        <f t="shared" ca="1" si="4"/>
        <v>T</v>
      </c>
      <c r="AL6" s="11" t="str">
        <f t="shared" ca="1" si="4"/>
        <v>W</v>
      </c>
      <c r="AM6" s="11" t="str">
        <f t="shared" ca="1" si="4"/>
        <v>T</v>
      </c>
      <c r="AN6" s="11" t="str">
        <f t="shared" ca="1" si="4"/>
        <v>F</v>
      </c>
      <c r="AO6" s="11" t="str">
        <f t="shared" ca="1" si="4"/>
        <v>S</v>
      </c>
      <c r="AP6" s="11" t="str">
        <f t="shared" ca="1" si="4"/>
        <v>S</v>
      </c>
      <c r="AQ6" s="11" t="str">
        <f t="shared" ca="1" si="4"/>
        <v>M</v>
      </c>
      <c r="AR6" s="11" t="str">
        <f t="shared" ref="AR6:BK6" ca="1" si="5">LEFT(TEXT(AR5,"ddd"),1)</f>
        <v>T</v>
      </c>
      <c r="AS6" s="11" t="str">
        <f t="shared" ca="1" si="5"/>
        <v>W</v>
      </c>
      <c r="AT6" s="11" t="str">
        <f t="shared" ca="1" si="5"/>
        <v>T</v>
      </c>
      <c r="AU6" s="11" t="str">
        <f t="shared" ca="1" si="5"/>
        <v>F</v>
      </c>
      <c r="AV6" s="11" t="str">
        <f t="shared" ca="1" si="5"/>
        <v>S</v>
      </c>
      <c r="AW6" s="11" t="str">
        <f t="shared" ca="1" si="5"/>
        <v>S</v>
      </c>
      <c r="AX6" s="11" t="str">
        <f t="shared" ca="1" si="5"/>
        <v>M</v>
      </c>
      <c r="AY6" s="11" t="str">
        <f t="shared" ca="1" si="5"/>
        <v>T</v>
      </c>
      <c r="AZ6" s="11" t="str">
        <f t="shared" ca="1" si="5"/>
        <v>W</v>
      </c>
      <c r="BA6" s="11" t="str">
        <f t="shared" ca="1" si="5"/>
        <v>T</v>
      </c>
      <c r="BB6" s="11" t="str">
        <f t="shared" ca="1" si="5"/>
        <v>F</v>
      </c>
      <c r="BC6" s="11" t="str">
        <f t="shared" ca="1" si="5"/>
        <v>S</v>
      </c>
      <c r="BD6" s="11" t="str">
        <f t="shared" ca="1" si="5"/>
        <v>S</v>
      </c>
      <c r="BE6" s="11" t="str">
        <f t="shared" ca="1" si="5"/>
        <v>M</v>
      </c>
      <c r="BF6" s="11" t="str">
        <f t="shared" ca="1" si="5"/>
        <v>T</v>
      </c>
      <c r="BG6" s="11" t="str">
        <f t="shared" ca="1" si="5"/>
        <v>W</v>
      </c>
      <c r="BH6" s="11" t="str">
        <f t="shared" ca="1" si="5"/>
        <v>T</v>
      </c>
      <c r="BI6" s="11" t="str">
        <f t="shared" ca="1" si="5"/>
        <v>F</v>
      </c>
      <c r="BJ6" s="11" t="str">
        <f t="shared" ca="1" si="5"/>
        <v>S</v>
      </c>
      <c r="BK6" s="11" t="str">
        <f t="shared" ca="1" si="5"/>
        <v>S</v>
      </c>
    </row>
    <row r="7" spans="1:63" ht="30" hidden="1" customHeight="1" thickBot="1" x14ac:dyDescent="0.3">
      <c r="A7" s="54" t="s">
        <v>30</v>
      </c>
      <c r="D7"/>
      <c r="G7" t="str">
        <f>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3" s="2" customFormat="1" ht="30" customHeight="1" thickBot="1" x14ac:dyDescent="0.3">
      <c r="A8" s="55" t="s">
        <v>36</v>
      </c>
      <c r="B8" s="15" t="s">
        <v>43</v>
      </c>
      <c r="C8" s="16"/>
      <c r="D8" s="17"/>
      <c r="E8" s="18"/>
      <c r="F8" s="14"/>
      <c r="G8" s="14" t="str">
        <f t="shared" ref="G8:G34" si="6">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2" customFormat="1" ht="60" customHeight="1" thickBot="1" x14ac:dyDescent="0.3">
      <c r="A9" s="55" t="s">
        <v>37</v>
      </c>
      <c r="B9" s="73" t="s">
        <v>50</v>
      </c>
      <c r="C9" s="19">
        <v>1</v>
      </c>
      <c r="D9" s="61">
        <f ca="1">Project_Start</f>
        <v>43377</v>
      </c>
      <c r="E9" s="61">
        <f ca="1">D9+2</f>
        <v>43379</v>
      </c>
      <c r="F9" s="14"/>
      <c r="G9" s="14">
        <f t="shared" ca="1" si="6"/>
        <v>3</v>
      </c>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row>
    <row r="10" spans="1:63" s="2" customFormat="1" ht="62.25" customHeight="1" thickBot="1" x14ac:dyDescent="0.3">
      <c r="A10" s="55" t="s">
        <v>38</v>
      </c>
      <c r="B10" s="74" t="s">
        <v>41</v>
      </c>
      <c r="C10" s="19">
        <v>1</v>
      </c>
      <c r="D10" s="61">
        <f ca="1">E9+3</f>
        <v>43382</v>
      </c>
      <c r="E10" s="61">
        <f ca="1">D10+2</f>
        <v>43384</v>
      </c>
      <c r="F10" s="14"/>
      <c r="G10" s="14">
        <f t="shared" ca="1" si="6"/>
        <v>3</v>
      </c>
      <c r="H10" s="40"/>
      <c r="I10" s="40"/>
      <c r="J10" s="40"/>
      <c r="K10" s="40"/>
      <c r="L10" s="40"/>
      <c r="M10" s="40"/>
      <c r="N10" s="40"/>
      <c r="O10" s="40"/>
      <c r="P10" s="40"/>
      <c r="Q10" s="40"/>
      <c r="R10" s="40"/>
      <c r="S10" s="40"/>
      <c r="T10" s="41"/>
      <c r="U10" s="41"/>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row>
    <row r="11" spans="1:63" s="2" customFormat="1" ht="43.5" customHeight="1" thickBot="1" x14ac:dyDescent="0.3">
      <c r="A11" s="54"/>
      <c r="B11" s="75" t="s">
        <v>56</v>
      </c>
      <c r="C11" s="19">
        <v>1</v>
      </c>
      <c r="D11" s="61">
        <f ca="1">E10+1</f>
        <v>43385</v>
      </c>
      <c r="E11" s="61">
        <f ca="1">D11+2</f>
        <v>43387</v>
      </c>
      <c r="F11" s="14"/>
      <c r="G11" s="14">
        <f t="shared" ca="1" si="6"/>
        <v>3</v>
      </c>
      <c r="H11" s="40"/>
      <c r="I11" s="40"/>
      <c r="J11" s="40"/>
      <c r="K11" s="40"/>
      <c r="L11" s="40"/>
      <c r="M11" s="40"/>
      <c r="N11" s="40"/>
      <c r="O11" s="80"/>
      <c r="P11" s="80"/>
      <c r="Q11" s="80"/>
      <c r="R11" s="80"/>
      <c r="S11" s="8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row>
    <row r="12" spans="1:63" s="2" customFormat="1" ht="84.75" customHeight="1" thickBot="1" x14ac:dyDescent="0.3">
      <c r="A12" s="54"/>
      <c r="B12" s="76" t="s">
        <v>42</v>
      </c>
      <c r="C12" s="19">
        <v>1</v>
      </c>
      <c r="D12" s="61">
        <f ca="1">E11+2</f>
        <v>43389</v>
      </c>
      <c r="E12" s="61">
        <f ca="1">D12+1</f>
        <v>43390</v>
      </c>
      <c r="F12" s="14"/>
      <c r="G12" s="14">
        <f t="shared" ca="1" si="6"/>
        <v>2</v>
      </c>
      <c r="H12" s="40"/>
      <c r="I12" s="40"/>
      <c r="J12" s="40"/>
      <c r="K12" s="40"/>
      <c r="L12" s="40"/>
      <c r="M12" s="40"/>
      <c r="N12" s="40"/>
      <c r="O12" s="40"/>
      <c r="P12" s="40"/>
      <c r="Q12" s="40"/>
      <c r="R12" s="40"/>
      <c r="S12" s="40"/>
      <c r="T12" s="40"/>
      <c r="U12" s="40"/>
      <c r="V12" s="40"/>
      <c r="W12" s="40"/>
      <c r="X12" s="41"/>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row>
    <row r="13" spans="1:63" s="2" customFormat="1" ht="49.5" customHeight="1" thickBot="1" x14ac:dyDescent="0.3">
      <c r="A13" s="54"/>
      <c r="B13" s="77" t="s">
        <v>53</v>
      </c>
      <c r="C13" s="19">
        <v>1</v>
      </c>
      <c r="D13" s="61">
        <f ca="1">E12+1</f>
        <v>43391</v>
      </c>
      <c r="E13" s="61">
        <f ca="1">D13+5</f>
        <v>43396</v>
      </c>
      <c r="F13" s="14"/>
      <c r="G13" s="14"/>
      <c r="H13" s="40"/>
      <c r="I13" s="40"/>
      <c r="J13" s="40"/>
      <c r="K13" s="40"/>
      <c r="L13" s="40"/>
      <c r="M13" s="40"/>
      <c r="N13" s="40"/>
      <c r="O13" s="40"/>
      <c r="P13" s="40"/>
      <c r="Q13" s="40"/>
      <c r="R13" s="40"/>
      <c r="S13" s="40"/>
      <c r="T13" s="40"/>
      <c r="U13" s="40"/>
      <c r="V13" s="40"/>
      <c r="W13" s="40"/>
      <c r="X13" s="41"/>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row>
    <row r="14" spans="1:63" s="2" customFormat="1" ht="39.75" customHeight="1" thickBot="1" x14ac:dyDescent="0.3">
      <c r="A14" s="54"/>
      <c r="B14" s="78" t="s">
        <v>57</v>
      </c>
      <c r="C14" s="19">
        <v>1</v>
      </c>
      <c r="D14" s="61">
        <f ca="1">E13+1</f>
        <v>43397</v>
      </c>
      <c r="E14" s="61">
        <f ca="1">D14+5</f>
        <v>43402</v>
      </c>
      <c r="F14" s="14"/>
      <c r="G14" s="14">
        <f t="shared" ca="1" si="6"/>
        <v>6</v>
      </c>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row>
    <row r="15" spans="1:63" s="2" customFormat="1" ht="30" customHeight="1" thickBot="1" x14ac:dyDescent="0.3">
      <c r="A15" s="55" t="s">
        <v>39</v>
      </c>
      <c r="B15" s="20" t="s">
        <v>45</v>
      </c>
      <c r="C15" s="21"/>
      <c r="D15" s="22"/>
      <c r="E15" s="23"/>
      <c r="F15" s="14"/>
      <c r="G15" s="14" t="str">
        <f t="shared" si="6"/>
        <v/>
      </c>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row>
    <row r="16" spans="1:63" s="2" customFormat="1" ht="30" customHeight="1" thickBot="1" x14ac:dyDescent="0.3">
      <c r="A16" s="55"/>
      <c r="B16" s="69" t="s">
        <v>46</v>
      </c>
      <c r="C16" s="24">
        <v>1</v>
      </c>
      <c r="D16" s="61">
        <f ca="1">D14+11</f>
        <v>43408</v>
      </c>
      <c r="E16" s="61">
        <f ca="1">D16+2</f>
        <v>43410</v>
      </c>
      <c r="F16" s="14"/>
      <c r="G16" s="14">
        <f t="shared" ca="1" si="6"/>
        <v>3</v>
      </c>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row>
    <row r="17" spans="1:63" s="2" customFormat="1" ht="47.25" customHeight="1" thickBot="1" x14ac:dyDescent="0.3">
      <c r="A17" s="54"/>
      <c r="B17" s="70" t="s">
        <v>47</v>
      </c>
      <c r="C17" s="24">
        <v>1</v>
      </c>
      <c r="D17" s="61">
        <f ca="1">E16</f>
        <v>43410</v>
      </c>
      <c r="E17" s="61">
        <f ca="1">D17+4</f>
        <v>43414</v>
      </c>
      <c r="F17" s="14"/>
      <c r="G17" s="14">
        <f t="shared" ca="1" si="6"/>
        <v>5</v>
      </c>
      <c r="H17" s="40"/>
      <c r="I17" s="40"/>
      <c r="J17" s="40"/>
      <c r="K17" s="40"/>
      <c r="L17" s="40"/>
      <c r="M17" s="40"/>
      <c r="N17" s="40"/>
      <c r="O17" s="40"/>
      <c r="P17" s="40"/>
      <c r="Q17" s="40"/>
      <c r="R17" s="40"/>
      <c r="S17" s="40"/>
      <c r="T17" s="41"/>
      <c r="U17" s="41"/>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row>
    <row r="18" spans="1:63" s="2" customFormat="1" ht="54" customHeight="1" thickBot="1" x14ac:dyDescent="0.3">
      <c r="A18" s="54"/>
      <c r="B18" s="70" t="s">
        <v>48</v>
      </c>
      <c r="C18" s="24">
        <v>1</v>
      </c>
      <c r="D18" s="61">
        <f ca="1">E17</f>
        <v>43414</v>
      </c>
      <c r="E18" s="61">
        <f ca="1">D18+5</f>
        <v>43419</v>
      </c>
      <c r="F18" s="14"/>
      <c r="G18" s="14">
        <f t="shared" ca="1" si="6"/>
        <v>6</v>
      </c>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row>
    <row r="19" spans="1:63" s="2" customFormat="1" ht="32.25" customHeight="1" thickBot="1" x14ac:dyDescent="0.3">
      <c r="A19" s="54"/>
      <c r="B19" s="71" t="s">
        <v>58</v>
      </c>
      <c r="C19" s="24">
        <v>1</v>
      </c>
      <c r="D19" s="61">
        <f ca="1">E18</f>
        <v>43419</v>
      </c>
      <c r="E19" s="61">
        <f ca="1">D19+5</f>
        <v>43424</v>
      </c>
      <c r="F19" s="14"/>
      <c r="G19" s="14">
        <f t="shared" ca="1" si="6"/>
        <v>6</v>
      </c>
      <c r="H19" s="40"/>
      <c r="I19" s="40"/>
      <c r="J19" s="40"/>
      <c r="K19" s="40"/>
      <c r="L19" s="40"/>
      <c r="M19" s="40"/>
      <c r="N19" s="40"/>
      <c r="O19" s="40"/>
      <c r="P19" s="40"/>
      <c r="Q19" s="40"/>
      <c r="R19" s="40"/>
      <c r="S19" s="40"/>
      <c r="T19" s="40"/>
      <c r="U19" s="40"/>
      <c r="V19" s="40"/>
      <c r="W19" s="40"/>
      <c r="X19" s="41"/>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row>
    <row r="20" spans="1:63" s="2" customFormat="1" ht="57" customHeight="1" thickBot="1" x14ac:dyDescent="0.3">
      <c r="A20" s="54"/>
      <c r="B20" s="71" t="s">
        <v>60</v>
      </c>
      <c r="C20" s="24">
        <v>1</v>
      </c>
      <c r="D20" s="61">
        <f ca="1">E19</f>
        <v>43424</v>
      </c>
      <c r="E20" s="61">
        <f ca="1">D20+5</f>
        <v>43429</v>
      </c>
      <c r="F20" s="14"/>
      <c r="G20" s="14">
        <f t="shared" ca="1" si="6"/>
        <v>6</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row>
    <row r="21" spans="1:63" s="2" customFormat="1" ht="30" customHeight="1" thickBot="1" x14ac:dyDescent="0.3">
      <c r="A21" s="54" t="s">
        <v>27</v>
      </c>
      <c r="B21" s="25" t="s">
        <v>49</v>
      </c>
      <c r="C21" s="26"/>
      <c r="D21" s="27"/>
      <c r="E21" s="28"/>
      <c r="F21" s="14"/>
      <c r="G21" s="14" t="str">
        <f t="shared" si="6"/>
        <v/>
      </c>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row>
    <row r="22" spans="1:63" s="2" customFormat="1" ht="56.25" customHeight="1" thickBot="1" x14ac:dyDescent="0.3">
      <c r="A22" s="54"/>
      <c r="B22" s="79" t="s">
        <v>52</v>
      </c>
      <c r="C22" s="29">
        <v>1</v>
      </c>
      <c r="D22" s="61">
        <f ca="1">D20+189</f>
        <v>43613</v>
      </c>
      <c r="E22" s="61">
        <f ca="1">D22+3</f>
        <v>43616</v>
      </c>
      <c r="F22" s="14"/>
      <c r="G22" s="14">
        <f t="shared" ca="1" si="6"/>
        <v>4</v>
      </c>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row>
    <row r="23" spans="1:63" s="2" customFormat="1" ht="30" customHeight="1" thickBot="1" x14ac:dyDescent="0.3">
      <c r="A23" s="54"/>
      <c r="B23" s="68" t="s">
        <v>51</v>
      </c>
      <c r="C23" s="29">
        <v>1</v>
      </c>
      <c r="D23" s="61">
        <f ca="1">E22+122</f>
        <v>43738</v>
      </c>
      <c r="E23" s="61">
        <f ca="1">D23+4</f>
        <v>43742</v>
      </c>
      <c r="F23" s="14"/>
      <c r="G23" s="14">
        <f t="shared" ca="1" si="6"/>
        <v>5</v>
      </c>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row>
    <row r="24" spans="1:63" s="2" customFormat="1" ht="34.5" customHeight="1" thickBot="1" x14ac:dyDescent="0.3">
      <c r="A24" s="54"/>
      <c r="B24" s="79" t="s">
        <v>54</v>
      </c>
      <c r="C24" s="29">
        <v>1</v>
      </c>
      <c r="D24" s="61">
        <f ca="1">E23+101</f>
        <v>43843</v>
      </c>
      <c r="E24" s="61">
        <f ca="1">D24+2</f>
        <v>43845</v>
      </c>
      <c r="F24" s="14"/>
      <c r="G24" s="14">
        <f t="shared" ca="1" si="6"/>
        <v>3</v>
      </c>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row>
    <row r="25" spans="1:63" s="2" customFormat="1" ht="30" customHeight="1" thickBot="1" x14ac:dyDescent="0.3">
      <c r="A25" s="54"/>
      <c r="B25" s="68" t="s">
        <v>55</v>
      </c>
      <c r="C25" s="29">
        <v>1</v>
      </c>
      <c r="D25" s="61">
        <f ca="1">E24+2</f>
        <v>43847</v>
      </c>
      <c r="E25" s="61"/>
      <c r="F25" s="14"/>
      <c r="G25" s="14" t="str">
        <f t="shared" ca="1" si="6"/>
        <v/>
      </c>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row>
    <row r="26" spans="1:63" s="2" customFormat="1" ht="30" customHeight="1" thickBot="1" x14ac:dyDescent="0.3">
      <c r="A26" s="54"/>
      <c r="B26" s="64" t="s">
        <v>2</v>
      </c>
      <c r="C26" s="29"/>
      <c r="D26" s="61"/>
      <c r="E26" s="61"/>
      <c r="F26" s="14"/>
      <c r="G26" s="14" t="str">
        <f t="shared" si="6"/>
        <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row>
    <row r="27" spans="1:63" s="2" customFormat="1" ht="30" customHeight="1" thickBot="1" x14ac:dyDescent="0.3">
      <c r="A27" s="54" t="s">
        <v>27</v>
      </c>
      <c r="B27" s="30" t="s">
        <v>22</v>
      </c>
      <c r="C27" s="31"/>
      <c r="D27" s="32"/>
      <c r="E27" s="33"/>
      <c r="F27" s="14"/>
      <c r="G27" s="14" t="str">
        <f t="shared" si="6"/>
        <v/>
      </c>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row>
    <row r="28" spans="1:63" s="2" customFormat="1" ht="30" customHeight="1" thickBot="1" x14ac:dyDescent="0.3">
      <c r="A28" s="54"/>
      <c r="B28" s="65" t="s">
        <v>3</v>
      </c>
      <c r="C28" s="34"/>
      <c r="D28" s="62"/>
      <c r="E28" s="62"/>
      <c r="F28" s="14"/>
      <c r="G28" s="14" t="str">
        <f t="shared" si="6"/>
        <v/>
      </c>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row>
    <row r="29" spans="1:63" s="2" customFormat="1" ht="30" customHeight="1" thickBot="1" x14ac:dyDescent="0.3">
      <c r="A29" s="54"/>
      <c r="B29" s="65" t="s">
        <v>4</v>
      </c>
      <c r="C29" s="34"/>
      <c r="D29" s="62"/>
      <c r="E29" s="62"/>
      <c r="F29" s="14"/>
      <c r="G29" s="14" t="str">
        <f t="shared" si="6"/>
        <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row>
    <row r="30" spans="1:63" s="2" customFormat="1" ht="30" customHeight="1" thickBot="1" x14ac:dyDescent="0.3">
      <c r="A30" s="54"/>
      <c r="B30" s="65" t="s">
        <v>0</v>
      </c>
      <c r="C30" s="34"/>
      <c r="D30" s="62"/>
      <c r="E30" s="62"/>
      <c r="F30" s="14"/>
      <c r="G30" s="14" t="str">
        <f t="shared" si="6"/>
        <v/>
      </c>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row>
    <row r="31" spans="1:63" s="2" customFormat="1" ht="30" customHeight="1" thickBot="1" x14ac:dyDescent="0.3">
      <c r="A31" s="54"/>
      <c r="B31" s="65" t="s">
        <v>1</v>
      </c>
      <c r="C31" s="34"/>
      <c r="D31" s="62"/>
      <c r="E31" s="62"/>
      <c r="F31" s="14"/>
      <c r="G31" s="14" t="str">
        <f t="shared" si="6"/>
        <v/>
      </c>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row>
    <row r="32" spans="1:63" s="2" customFormat="1" ht="30" customHeight="1" thickBot="1" x14ac:dyDescent="0.3">
      <c r="A32" s="54"/>
      <c r="B32" s="65" t="s">
        <v>2</v>
      </c>
      <c r="C32" s="34"/>
      <c r="D32" s="62"/>
      <c r="E32" s="62"/>
      <c r="F32" s="14"/>
      <c r="G32" s="14" t="str">
        <f t="shared" si="6"/>
        <v/>
      </c>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row>
    <row r="33" spans="1:63" s="2" customFormat="1" ht="30" customHeight="1" thickBot="1" x14ac:dyDescent="0.3">
      <c r="A33" s="54" t="s">
        <v>29</v>
      </c>
      <c r="B33" s="66"/>
      <c r="C33" s="13"/>
      <c r="D33" s="63"/>
      <c r="E33" s="63"/>
      <c r="F33" s="14"/>
      <c r="G33" s="14" t="str">
        <f t="shared" si="6"/>
        <v/>
      </c>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row>
    <row r="34" spans="1:63" s="2" customFormat="1" ht="30" customHeight="1" thickBot="1" x14ac:dyDescent="0.3">
      <c r="A34" s="55" t="s">
        <v>28</v>
      </c>
      <c r="B34" s="35" t="s">
        <v>5</v>
      </c>
      <c r="C34" s="36"/>
      <c r="D34" s="37"/>
      <c r="E34" s="38"/>
      <c r="F34" s="39"/>
      <c r="G34" s="39" t="str">
        <f t="shared" si="6"/>
        <v/>
      </c>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row>
    <row r="35" spans="1:63" ht="30" customHeight="1" x14ac:dyDescent="0.25">
      <c r="F35" s="5"/>
    </row>
    <row r="36" spans="1:63" ht="30" customHeight="1" x14ac:dyDescent="0.25">
      <c r="E36" s="56"/>
    </row>
  </sheetData>
  <mergeCells count="10">
    <mergeCell ref="D3:E3"/>
    <mergeCell ref="H4:N4"/>
    <mergeCell ref="O4:U4"/>
    <mergeCell ref="V4:AB4"/>
    <mergeCell ref="AC4:AI4"/>
    <mergeCell ref="B5:F5"/>
    <mergeCell ref="AJ4:AP4"/>
    <mergeCell ref="AQ4:AW4"/>
    <mergeCell ref="AX4:BD4"/>
    <mergeCell ref="BE4:BK4"/>
  </mergeCells>
  <conditionalFormatting sqref="C7:C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2" priority="33">
      <formula>AND(TODAY()&gt;=H$5,TODAY()&lt;I$5)</formula>
    </cfRule>
  </conditionalFormatting>
  <conditionalFormatting sqref="H7:BK3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hyperlinks>
    <hyperlink ref="H2" r:id="rId1"/>
    <hyperlink ref="H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4" customWidth="1"/>
    <col min="2" max="16384" width="9.140625" style="1"/>
  </cols>
  <sheetData>
    <row r="1" spans="1:2" ht="46.5" customHeight="1" x14ac:dyDescent="0.2"/>
    <row r="2" spans="1:2" s="46" customFormat="1" ht="15.75" x14ac:dyDescent="0.25">
      <c r="A2" s="45" t="s">
        <v>13</v>
      </c>
      <c r="B2" s="45"/>
    </row>
    <row r="3" spans="1:2" s="50" customFormat="1" ht="27" customHeight="1" x14ac:dyDescent="0.25">
      <c r="A3" s="51" t="s">
        <v>18</v>
      </c>
      <c r="B3" s="51"/>
    </row>
    <row r="4" spans="1:2" s="47" customFormat="1" ht="26.25" x14ac:dyDescent="0.4">
      <c r="A4" s="48" t="s">
        <v>12</v>
      </c>
    </row>
    <row r="5" spans="1:2" ht="74.099999999999994" customHeight="1" x14ac:dyDescent="0.2">
      <c r="A5" s="49" t="s">
        <v>21</v>
      </c>
    </row>
    <row r="6" spans="1:2" ht="26.25" customHeight="1" x14ac:dyDescent="0.2">
      <c r="A6" s="48" t="s">
        <v>25</v>
      </c>
    </row>
    <row r="7" spans="1:2" s="44" customFormat="1" ht="204.95" customHeight="1" x14ac:dyDescent="0.25">
      <c r="A7" s="53" t="s">
        <v>24</v>
      </c>
    </row>
    <row r="8" spans="1:2" s="47" customFormat="1" ht="26.25" x14ac:dyDescent="0.4">
      <c r="A8" s="48" t="s">
        <v>14</v>
      </c>
    </row>
    <row r="9" spans="1:2" ht="60" x14ac:dyDescent="0.2">
      <c r="A9" s="49" t="s">
        <v>23</v>
      </c>
    </row>
    <row r="10" spans="1:2" s="44" customFormat="1" ht="27.95" customHeight="1" x14ac:dyDescent="0.25">
      <c r="A10" s="52" t="s">
        <v>20</v>
      </c>
    </row>
    <row r="11" spans="1:2" s="47" customFormat="1" ht="26.25" x14ac:dyDescent="0.4">
      <c r="A11" s="48" t="s">
        <v>11</v>
      </c>
    </row>
    <row r="12" spans="1:2" ht="30" x14ac:dyDescent="0.2">
      <c r="A12" s="49" t="s">
        <v>19</v>
      </c>
    </row>
    <row r="13" spans="1:2" s="44" customFormat="1" ht="27.95" customHeight="1" x14ac:dyDescent="0.25">
      <c r="A13" s="52" t="s">
        <v>7</v>
      </c>
    </row>
    <row r="14" spans="1:2" s="47" customFormat="1" ht="26.25" x14ac:dyDescent="0.4">
      <c r="A14" s="48" t="s">
        <v>15</v>
      </c>
    </row>
    <row r="15" spans="1:2" ht="75" customHeight="1" x14ac:dyDescent="0.2">
      <c r="A15" s="49" t="s">
        <v>16</v>
      </c>
    </row>
    <row r="16" spans="1:2" ht="75" x14ac:dyDescent="0.2">
      <c r="A16" s="49" t="s">
        <v>17</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2020-01-22T15:41:38Z</dcterms:modified>
</cp:coreProperties>
</file>