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firstSheet="1" activeTab="1"/>
  </bookViews>
  <sheets>
    <sheet name="Minitask" sheetId="11" r:id="rId1"/>
    <sheet name="Introduction Interface" sheetId="8" r:id="rId2"/>
    <sheet name="Relative dan Absolute Reference" sheetId="7" r:id="rId3"/>
    <sheet name="Function Pengolahan Numerik" sheetId="4" r:id="rId4"/>
    <sheet name="Function Pengolahan Teks" sheetId="12" r:id="rId5"/>
    <sheet name="Shortcut" sheetId="2" r:id="rId6"/>
    <sheet name="Conditional IF" sheetId="10" r:id="rId7"/>
    <sheet name="Conditional IF Store Data" sheetId="5" r:id="rId8"/>
  </sheets>
  <externalReferences>
    <externalReference r:id="rId9"/>
    <externalReference r:id="rId10"/>
    <externalReference r:id="rId11"/>
  </externalReferences>
  <definedNames>
    <definedName name="_xlnm._FilterDatabase" localSheetId="7" hidden="1">'Conditional IF Store Data'!$A$2:$C$102</definedName>
    <definedName name="_xlnm._FilterDatabase" localSheetId="3" hidden="1">'Function Pengolahan Numerik'!$A$1:$K$502</definedName>
    <definedName name="_xlnm._FilterDatabase" localSheetId="2" hidden="1">'Relative dan Absolute Reference'!$A$2:$M$102</definedName>
    <definedName name="angka" localSheetId="6">[1]Num2Txt!$E$11:$F$20</definedName>
    <definedName name="angka" localSheetId="4">[2]Num2Txt!$E$11:$F$20</definedName>
    <definedName name="angka">[3]Num2Txt!$E$11:$F$20</definedName>
    <definedName name="anscount" hidden="1">2</definedName>
    <definedName name="askes" localSheetId="6">'[1]DATA INDUK'!$B$125:$C$128</definedName>
    <definedName name="askes" localSheetId="4">'[2]DATA INDUK'!$B$125:$C$128</definedName>
    <definedName name="askes">'[3]DATA INDUK'!$B$125:$C$128</definedName>
    <definedName name="buah" localSheetId="6">[1]DBase!$A$5:$E$17</definedName>
    <definedName name="buah" localSheetId="4">[2]DBase!$A$5:$E$17</definedName>
    <definedName name="buah">[3]DBase!$A$5:$E$17</definedName>
    <definedName name="datainduk" localSheetId="6">'[1]DATA INDUK'!$C$4:$R$119</definedName>
    <definedName name="datainduk" localSheetId="4">'[2]DATA INDUK'!$C$4:$R$119</definedName>
    <definedName name="datainduk">'[3]DATA INDUK'!$C$4:$R$119</definedName>
    <definedName name="gaji" localSheetId="6">'[1]Tabel Gaji'!$B$6:$S$41</definedName>
    <definedName name="gaji" localSheetId="4">'[2]Tabel Gaji'!$B$6:$S$41</definedName>
    <definedName name="gaji">'[3]Tabel Gaji'!$B$6:$S$41</definedName>
    <definedName name="gol" localSheetId="6">'[1]Tabel Gaji'!$B$44:$C$60</definedName>
    <definedName name="gol" localSheetId="4">'[2]Tabel Gaji'!$B$44:$C$60</definedName>
    <definedName name="gol">'[3]Tabel Gaji'!$B$44:$C$60</definedName>
    <definedName name="limcount" hidden="1">2</definedName>
    <definedName name="MK" localSheetId="6">[1]Transkrip!$AA$105:$AC$143</definedName>
    <definedName name="MK" localSheetId="4">[2]Transkrip!$AA$105:$AC$143</definedName>
    <definedName name="MK">[3]Transkrip!$AA$105:$AC$143</definedName>
    <definedName name="NHURUF" localSheetId="6">[1]koreksi!$E$8:$F$18</definedName>
    <definedName name="NHURUF" localSheetId="4">[2]koreksi!$E$8:$F$18</definedName>
    <definedName name="NHURUF">[3]koreksi!$E$8:$F$18</definedName>
    <definedName name="rumah" localSheetId="6">'[1]DATA INDUK'!$K$125:$M$128</definedName>
    <definedName name="rumah" localSheetId="4">'[2]DATA INDUK'!$K$125:$M$128</definedName>
    <definedName name="rumah">'[3]DATA INDUK'!$K$125:$M$128</definedName>
    <definedName name="sencount" hidden="1">4</definedName>
    <definedName name="siswa" localSheetId="6">[1]Transkrip!$Z$11:$BQ$98</definedName>
    <definedName name="siswa" localSheetId="4">[2]Transkrip!$Z$11:$BQ$98</definedName>
    <definedName name="siswa">[3]Transkrip!$Z$11:$BQ$98</definedName>
    <definedName name="slip" localSheetId="6">'[1]Daftar Gaji'!$A$6:$Z$118</definedName>
    <definedName name="slip" localSheetId="4">'[2]Daftar Gaji'!$A$6:$Z$118</definedName>
    <definedName name="slip">'[3]Daftar Gaji'!$A$6:$Z$118</definedName>
    <definedName name="terbilang" localSheetId="6">[1]Num2Txt!$F$5</definedName>
    <definedName name="terbilang" localSheetId="4">[2]Num2Txt!$F$5</definedName>
    <definedName name="terbilang">[3]Num2Txt!$F$5</definedName>
    <definedName name="tunjfn" localSheetId="6">'[1]DATA INDUK'!$P$125:$Q$133</definedName>
    <definedName name="tunjfn" localSheetId="4">'[2]DATA INDUK'!$P$125:$Q$133</definedName>
    <definedName name="tunjfn">'[3]DATA INDUK'!$P$125:$Q$133</definedName>
    <definedName name="tunjstr" localSheetId="6">'[1]DATA INDUK'!$F$125:$G$133</definedName>
    <definedName name="tunjstr" localSheetId="4">'[2]DATA INDUK'!$F$125:$G$133</definedName>
    <definedName name="tunjstr">'[3]DATA INDUK'!$F$125:$G$133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2" l="1"/>
  <c r="B21" i="12"/>
  <c r="M4" i="7" l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3" i="7"/>
  <c r="K3" i="4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3" i="7"/>
  <c r="S21" i="2"/>
  <c r="B6" i="2"/>
  <c r="B8" i="2"/>
  <c r="B10" i="2"/>
  <c r="B11" i="2" s="1"/>
  <c r="B12" i="2" s="1"/>
  <c r="B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6" i="2"/>
  <c r="B28" i="2"/>
  <c r="B29" i="2"/>
  <c r="B30" i="2" s="1"/>
  <c r="B32" i="2"/>
  <c r="B33" i="2" s="1"/>
  <c r="B34" i="2" s="1"/>
  <c r="B36" i="2"/>
  <c r="B37" i="2"/>
  <c r="B38" i="2" s="1"/>
  <c r="B40" i="2"/>
  <c r="B41" i="2" s="1"/>
  <c r="B42" i="2" s="1"/>
  <c r="B43" i="2" s="1"/>
  <c r="B44" i="2" s="1"/>
  <c r="B45" i="2" s="1"/>
  <c r="B46" i="2" s="1"/>
  <c r="B47" i="2" s="1"/>
  <c r="B48" i="2" s="1"/>
  <c r="B50" i="2"/>
  <c r="B51" i="2"/>
  <c r="B52" i="2" s="1"/>
  <c r="B53" i="2" s="1"/>
  <c r="B56" i="2"/>
  <c r="B57" i="2"/>
  <c r="B58" i="2" s="1"/>
  <c r="B59" i="2" s="1"/>
  <c r="B61" i="2"/>
  <c r="B62" i="2"/>
  <c r="B63" i="2" s="1"/>
  <c r="B64" i="2" s="1"/>
  <c r="B65" i="2" s="1"/>
  <c r="B66" i="2" s="1"/>
  <c r="B67" i="2" s="1"/>
  <c r="B68" i="2" s="1"/>
  <c r="B70" i="2"/>
  <c r="B71" i="2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9" i="2"/>
  <c r="B90" i="2"/>
  <c r="B91" i="2" s="1"/>
  <c r="B92" i="2" s="1"/>
  <c r="B93" i="2" s="1"/>
  <c r="B94" i="2" s="1"/>
  <c r="B95" i="2" s="1"/>
  <c r="B96" i="2" s="1"/>
  <c r="B98" i="2"/>
  <c r="B99" i="2"/>
  <c r="B100" i="2" s="1"/>
  <c r="B101" i="2" s="1"/>
  <c r="B102" i="2" s="1"/>
  <c r="B103" i="2" s="1"/>
  <c r="B104" i="2" s="1"/>
  <c r="B105" i="2" s="1"/>
  <c r="B106" i="2" s="1"/>
  <c r="B108" i="2"/>
  <c r="B109" i="2" s="1"/>
  <c r="B110" i="2" s="1"/>
  <c r="B111" i="2" s="1"/>
  <c r="B112" i="2" s="1"/>
  <c r="B113" i="2" s="1"/>
  <c r="B114" i="2" s="1"/>
  <c r="B115" i="2" s="1"/>
  <c r="B117" i="2"/>
  <c r="B118" i="2" s="1"/>
  <c r="B119" i="2" s="1"/>
  <c r="B120" i="2" s="1"/>
  <c r="B121" i="2" s="1"/>
  <c r="B122" i="2" s="1"/>
  <c r="B123" i="2" s="1"/>
  <c r="B124" i="2" s="1"/>
  <c r="B126" i="2"/>
  <c r="B127" i="2" s="1"/>
  <c r="B128" i="2" s="1"/>
  <c r="B129" i="2" s="1"/>
  <c r="B130" i="2" s="1"/>
  <c r="B131" i="2" s="1"/>
  <c r="B135" i="2"/>
  <c r="B136" i="2" s="1"/>
  <c r="B137" i="2" s="1"/>
  <c r="B138" i="2" s="1"/>
  <c r="B139" i="2" s="1"/>
  <c r="B140" i="2" s="1"/>
  <c r="B141" i="2" s="1"/>
  <c r="B142" i="2" s="1"/>
  <c r="B144" i="2"/>
  <c r="B145" i="2" s="1"/>
  <c r="B146" i="2" s="1"/>
  <c r="B147" i="2" s="1"/>
  <c r="B148" i="2" s="1"/>
  <c r="B149" i="2" s="1"/>
  <c r="B151" i="2"/>
  <c r="B152" i="2" s="1"/>
  <c r="B153" i="2" s="1"/>
  <c r="B155" i="2"/>
  <c r="B156" i="2"/>
  <c r="B157" i="2" s="1"/>
  <c r="B159" i="2"/>
  <c r="B160" i="2" s="1"/>
  <c r="B161" i="2" s="1"/>
  <c r="B162" i="2" s="1"/>
  <c r="B163" i="2" s="1"/>
  <c r="B164" i="2" s="1"/>
  <c r="B166" i="2"/>
  <c r="B168" i="2"/>
  <c r="B170" i="2"/>
  <c r="B171" i="2" s="1"/>
  <c r="B172" i="2" s="1"/>
  <c r="B175" i="2"/>
  <c r="B176" i="2"/>
  <c r="B177" i="2" s="1"/>
  <c r="B178" i="2" s="1"/>
  <c r="B180" i="2"/>
  <c r="B181" i="2"/>
  <c r="B182" i="2" s="1"/>
  <c r="B183" i="2" s="1"/>
  <c r="B184" i="2" s="1"/>
  <c r="B185" i="2" s="1"/>
  <c r="B186" i="2" s="1"/>
  <c r="B187" i="2" s="1"/>
  <c r="B188" i="2" s="1"/>
  <c r="B189" i="2" s="1"/>
  <c r="B190" i="2" s="1"/>
  <c r="B192" i="2"/>
  <c r="B193" i="2" s="1"/>
  <c r="B194" i="2" s="1"/>
  <c r="B195" i="2" s="1"/>
  <c r="B196" i="2" s="1"/>
  <c r="B197" i="2" s="1"/>
  <c r="B198" i="2" s="1"/>
  <c r="B199" i="2" s="1"/>
  <c r="B203" i="2"/>
  <c r="B204" i="2" s="1"/>
  <c r="B205" i="2" s="1"/>
  <c r="B206" i="2" s="1"/>
  <c r="B207" i="2" s="1"/>
  <c r="B208" i="2" s="1"/>
  <c r="B209" i="2" s="1"/>
  <c r="B213" i="2"/>
  <c r="B216" i="2"/>
  <c r="B218" i="2"/>
  <c r="B219" i="2"/>
  <c r="B221" i="2"/>
  <c r="B222" i="2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5" i="2"/>
  <c r="B237" i="2"/>
  <c r="B238" i="2" s="1"/>
  <c r="B239" i="2" s="1"/>
  <c r="B240" i="2" s="1"/>
  <c r="B241" i="2"/>
  <c r="B242" i="2" s="1"/>
  <c r="B243" i="2" s="1"/>
  <c r="B244" i="2" s="1"/>
  <c r="B246" i="2"/>
  <c r="B247" i="2" s="1"/>
  <c r="B248" i="2" s="1"/>
  <c r="B249" i="2" s="1"/>
  <c r="B250" i="2"/>
  <c r="B252" i="2"/>
  <c r="B253" i="2"/>
  <c r="B254" i="2" s="1"/>
  <c r="B255" i="2" s="1"/>
  <c r="B256" i="2" s="1"/>
  <c r="B257" i="2" s="1"/>
  <c r="B258" i="2" s="1"/>
  <c r="B259" i="2" s="1"/>
  <c r="B260" i="2" s="1"/>
  <c r="B261" i="2"/>
  <c r="B262" i="2" s="1"/>
  <c r="B264" i="2"/>
  <c r="B265" i="2" s="1"/>
  <c r="B266" i="2"/>
  <c r="B267" i="2" s="1"/>
  <c r="B268" i="2" s="1"/>
  <c r="B269" i="2" s="1"/>
  <c r="B270" i="2" s="1"/>
  <c r="B271" i="2" s="1"/>
  <c r="B272" i="2" s="1"/>
  <c r="B273" i="2" s="1"/>
  <c r="B274" i="2"/>
  <c r="B276" i="2"/>
  <c r="B277" i="2"/>
  <c r="B278" i="2" s="1"/>
  <c r="B279" i="2" s="1"/>
  <c r="B280" i="2" s="1"/>
  <c r="B281" i="2" s="1"/>
  <c r="B282" i="2" s="1"/>
  <c r="B283" i="2" s="1"/>
  <c r="B287" i="2"/>
  <c r="B288" i="2"/>
  <c r="B289" i="2" s="1"/>
  <c r="B290" i="2"/>
  <c r="B291" i="2" s="1"/>
  <c r="B292" i="2" s="1"/>
  <c r="B293" i="2" s="1"/>
  <c r="B295" i="2"/>
  <c r="B296" i="2" s="1"/>
  <c r="B298" i="2"/>
  <c r="B299" i="2" s="1"/>
  <c r="B300" i="2"/>
  <c r="B301" i="2" s="1"/>
  <c r="B302" i="2" s="1"/>
  <c r="B303" i="2" s="1"/>
  <c r="B305" i="2"/>
  <c r="B306" i="2" s="1"/>
  <c r="B307" i="2" s="1"/>
  <c r="B309" i="2"/>
  <c r="B310" i="2"/>
  <c r="B311" i="2" s="1"/>
  <c r="B312" i="2"/>
  <c r="B313" i="2" s="1"/>
  <c r="B315" i="2"/>
  <c r="B316" i="2" s="1"/>
  <c r="B318" i="2"/>
  <c r="B319" i="2" s="1"/>
  <c r="B320" i="2" s="1"/>
  <c r="B321" i="2" s="1"/>
  <c r="B324" i="2"/>
  <c r="B325" i="2" s="1"/>
  <c r="B326" i="2" s="1"/>
  <c r="B327" i="2" s="1"/>
  <c r="B328" i="2" s="1"/>
  <c r="B331" i="2"/>
  <c r="B332" i="2"/>
  <c r="B333" i="2" s="1"/>
  <c r="B334" i="2" s="1"/>
  <c r="B335" i="2" s="1"/>
  <c r="B336" i="2"/>
  <c r="B337" i="2" s="1"/>
  <c r="B338" i="2" s="1"/>
  <c r="B339" i="2" s="1"/>
  <c r="B340" i="2" s="1"/>
  <c r="B341" i="2" s="1"/>
  <c r="B344" i="2"/>
  <c r="B345" i="2" s="1"/>
  <c r="B346" i="2"/>
  <c r="B347" i="2" s="1"/>
  <c r="B348" i="2" s="1"/>
  <c r="B349" i="2" s="1"/>
  <c r="B350" i="2"/>
  <c r="B351" i="2" s="1"/>
  <c r="B352" i="2" s="1"/>
  <c r="B353" i="2" s="1"/>
  <c r="B355" i="2"/>
  <c r="B356" i="2" s="1"/>
  <c r="B359" i="2"/>
  <c r="B360" i="2" s="1"/>
  <c r="B362" i="2"/>
  <c r="B364" i="2"/>
  <c r="B366" i="2"/>
  <c r="B367" i="2" s="1"/>
  <c r="B369" i="2"/>
  <c r="B370" i="2" s="1"/>
  <c r="B371" i="2"/>
  <c r="B372" i="2" s="1"/>
  <c r="B373" i="2" s="1"/>
  <c r="B374" i="2" s="1"/>
  <c r="B375" i="2"/>
  <c r="B376" i="2" s="1"/>
  <c r="B377" i="2" s="1"/>
  <c r="B378" i="2" s="1"/>
  <c r="B379" i="2" s="1"/>
  <c r="B381" i="2"/>
  <c r="B383" i="2"/>
  <c r="B384" i="2" s="1"/>
  <c r="B385" i="2" s="1"/>
  <c r="B386" i="2" s="1"/>
  <c r="B387" i="2"/>
  <c r="B388" i="2" s="1"/>
  <c r="B389" i="2" s="1"/>
  <c r="B390" i="2" s="1"/>
  <c r="B392" i="2"/>
  <c r="B393" i="2" s="1"/>
  <c r="B394" i="2" s="1"/>
  <c r="B395" i="2" s="1"/>
  <c r="B396" i="2"/>
  <c r="B397" i="2" s="1"/>
  <c r="B399" i="2"/>
  <c r="B400" i="2" s="1"/>
  <c r="B402" i="2"/>
  <c r="B403" i="2" s="1"/>
  <c r="B404" i="2" s="1"/>
  <c r="B405" i="2" s="1"/>
  <c r="B406" i="2" s="1"/>
  <c r="B407" i="2" s="1"/>
  <c r="B408" i="2" s="1"/>
  <c r="B409" i="2" s="1"/>
  <c r="B410" i="2" s="1"/>
  <c r="B411" i="2" s="1"/>
  <c r="B413" i="2"/>
  <c r="B414" i="2" s="1"/>
  <c r="B415" i="2"/>
  <c r="B416" i="2" s="1"/>
  <c r="B417" i="2" s="1"/>
  <c r="B418" i="2" s="1"/>
  <c r="B419" i="2" s="1"/>
  <c r="B420" i="2" s="1"/>
  <c r="B422" i="2"/>
  <c r="B423" i="2" s="1"/>
  <c r="B424" i="2"/>
  <c r="B425" i="2" s="1"/>
  <c r="B426" i="2" s="1"/>
  <c r="B427" i="2" s="1"/>
  <c r="B428" i="2"/>
  <c r="B429" i="2" s="1"/>
  <c r="B432" i="2"/>
  <c r="B433" i="2" s="1"/>
  <c r="B436" i="2"/>
  <c r="B439" i="2"/>
  <c r="B440" i="2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3" i="2"/>
  <c r="B454" i="2" s="1"/>
  <c r="B455" i="2" s="1"/>
  <c r="B456" i="2" s="1"/>
  <c r="B457" i="2"/>
  <c r="B458" i="2" s="1"/>
  <c r="B459" i="2" s="1"/>
  <c r="B461" i="2"/>
  <c r="B462" i="2"/>
  <c r="B463" i="2" s="1"/>
  <c r="B464" i="2"/>
  <c r="B465" i="2" s="1"/>
  <c r="B467" i="2"/>
  <c r="B468" i="2" s="1"/>
  <c r="B472" i="2"/>
  <c r="B474" i="2"/>
  <c r="B476" i="2"/>
  <c r="B477" i="2" s="1"/>
  <c r="B479" i="2"/>
  <c r="B480" i="2" s="1"/>
  <c r="B481" i="2"/>
  <c r="B483" i="2"/>
  <c r="B484" i="2"/>
  <c r="B486" i="2"/>
  <c r="B488" i="2"/>
  <c r="B490" i="2"/>
  <c r="B491" i="2"/>
  <c r="B492" i="2" s="1"/>
  <c r="B493" i="2" s="1"/>
  <c r="B494" i="2" s="1"/>
  <c r="B496" i="2"/>
  <c r="B498" i="2"/>
  <c r="B499" i="2"/>
  <c r="B500" i="2" s="1"/>
  <c r="B501" i="2" s="1"/>
  <c r="B502" i="2" s="1"/>
  <c r="B503" i="2"/>
  <c r="B505" i="2"/>
  <c r="B506" i="2"/>
  <c r="B507" i="2" s="1"/>
  <c r="B508" i="2" s="1"/>
  <c r="B509" i="2" s="1"/>
  <c r="B510" i="2" s="1"/>
  <c r="B511" i="2" s="1"/>
  <c r="B512" i="2" s="1"/>
  <c r="B513" i="2" s="1"/>
  <c r="B514" i="2"/>
  <c r="B515" i="2" s="1"/>
  <c r="B517" i="2"/>
  <c r="B518" i="2" s="1"/>
  <c r="B519" i="2"/>
  <c r="B520" i="2" s="1"/>
  <c r="B521" i="2" s="1"/>
  <c r="B523" i="2"/>
  <c r="B524" i="2"/>
  <c r="B525" i="2" s="1"/>
  <c r="B526" i="2"/>
  <c r="B527" i="2" s="1"/>
  <c r="B529" i="2"/>
  <c r="B530" i="2" s="1"/>
  <c r="B531" i="2"/>
  <c r="B532" i="2" s="1"/>
  <c r="B533" i="2" s="1"/>
  <c r="B534" i="2" s="1"/>
  <c r="B535" i="2"/>
  <c r="B536" i="2" s="1"/>
  <c r="B537" i="2" s="1"/>
  <c r="B538" i="2" s="1"/>
  <c r="B539" i="2" s="1"/>
  <c r="B540" i="2" s="1"/>
  <c r="B541" i="2" s="1"/>
  <c r="B543" i="2"/>
  <c r="B544" i="2"/>
  <c r="B545" i="2" s="1"/>
  <c r="B546" i="2"/>
  <c r="B547" i="2" s="1"/>
  <c r="B548" i="2" s="1"/>
  <c r="B549" i="2" s="1"/>
  <c r="B550" i="2" s="1"/>
  <c r="B551" i="2" s="1"/>
  <c r="B552" i="2" s="1"/>
  <c r="B553" i="2" s="1"/>
  <c r="B554" i="2"/>
  <c r="B557" i="2"/>
  <c r="B558" i="2"/>
  <c r="B559" i="2" s="1"/>
  <c r="B560" i="2" s="1"/>
  <c r="B561" i="2" s="1"/>
  <c r="B562" i="2" s="1"/>
  <c r="B563" i="2" s="1"/>
  <c r="B564" i="2" s="1"/>
  <c r="B565" i="2" s="1"/>
  <c r="B566" i="2" s="1"/>
  <c r="B567" i="2" s="1"/>
  <c r="B569" i="2"/>
  <c r="B570" i="2" s="1"/>
  <c r="B571" i="2"/>
  <c r="B572" i="2" s="1"/>
  <c r="B573" i="2" s="1"/>
  <c r="B574" i="2" s="1"/>
  <c r="B575" i="2" s="1"/>
  <c r="B576" i="2" s="1"/>
  <c r="B577" i="2" s="1"/>
  <c r="B578" i="2" s="1"/>
  <c r="B580" i="2"/>
  <c r="B581" i="2" s="1"/>
  <c r="B582" i="2" s="1"/>
  <c r="B583" i="2" s="1"/>
  <c r="B584" i="2" s="1"/>
  <c r="B585" i="2" s="1"/>
  <c r="B586" i="2" s="1"/>
  <c r="B588" i="2"/>
  <c r="B591" i="2"/>
  <c r="B593" i="2"/>
  <c r="B594" i="2"/>
  <c r="B595" i="2" s="1"/>
  <c r="B596" i="2"/>
  <c r="B597" i="2" s="1"/>
  <c r="B598" i="2" s="1"/>
  <c r="B600" i="2"/>
  <c r="B601" i="2"/>
  <c r="B602" i="2" s="1"/>
  <c r="B603" i="2"/>
  <c r="B604" i="2" s="1"/>
  <c r="B605" i="2" s="1"/>
  <c r="B606" i="2" s="1"/>
  <c r="B607" i="2"/>
  <c r="B608" i="2" s="1"/>
  <c r="B609" i="2" s="1"/>
  <c r="B610" i="2" s="1"/>
  <c r="B612" i="2"/>
  <c r="B613" i="2" s="1"/>
  <c r="B614" i="2" s="1"/>
  <c r="B615" i="2" s="1"/>
  <c r="B616" i="2"/>
  <c r="B617" i="2" s="1"/>
  <c r="B618" i="2" s="1"/>
  <c r="B620" i="2"/>
  <c r="B621" i="2"/>
  <c r="B622" i="2" s="1"/>
  <c r="B623" i="2"/>
  <c r="B624" i="2" s="1"/>
  <c r="B625" i="2" s="1"/>
  <c r="B626" i="2" s="1"/>
  <c r="B627" i="2"/>
  <c r="B628" i="2" s="1"/>
  <c r="B633" i="2"/>
  <c r="B634" i="2" s="1"/>
  <c r="B635" i="2"/>
  <c r="B636" i="2" s="1"/>
  <c r="B638" i="2"/>
  <c r="B639" i="2" s="1"/>
  <c r="B640" i="2"/>
  <c r="B642" i="2"/>
  <c r="B643" i="2"/>
  <c r="B644" i="2" s="1"/>
  <c r="B647" i="2"/>
  <c r="B648" i="2" s="1"/>
  <c r="B649" i="2"/>
  <c r="B651" i="2"/>
  <c r="B652" i="2"/>
  <c r="B653" i="2" s="1"/>
  <c r="B655" i="2"/>
  <c r="B656" i="2" s="1"/>
  <c r="B657" i="2"/>
  <c r="B658" i="2" s="1"/>
  <c r="B660" i="2"/>
  <c r="B661" i="2" s="1"/>
  <c r="B663" i="2"/>
  <c r="B664" i="2" s="1"/>
  <c r="B665" i="2" s="1"/>
  <c r="B666" i="2" s="1"/>
  <c r="B667" i="2" s="1"/>
  <c r="B669" i="2"/>
  <c r="B670" i="2"/>
  <c r="B671" i="2" s="1"/>
  <c r="B672" i="2" s="1"/>
  <c r="B673" i="2" s="1"/>
  <c r="B676" i="2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8" i="2"/>
  <c r="B689" i="2"/>
  <c r="B690" i="2" s="1"/>
  <c r="B691" i="2"/>
  <c r="B693" i="2"/>
  <c r="B694" i="2"/>
  <c r="B695" i="2" s="1"/>
  <c r="B696" i="2" s="1"/>
  <c r="B697" i="2" s="1"/>
  <c r="B698" i="2"/>
  <c r="B699" i="2" s="1"/>
  <c r="B700" i="2" s="1"/>
  <c r="B702" i="2"/>
  <c r="B703" i="2"/>
  <c r="B704" i="2" s="1"/>
  <c r="B705" i="2"/>
  <c r="B706" i="2" s="1"/>
  <c r="B709" i="2"/>
  <c r="B710" i="2" s="1"/>
  <c r="B711" i="2"/>
  <c r="B713" i="2"/>
  <c r="B714" i="2"/>
  <c r="B716" i="2"/>
  <c r="B717" i="2"/>
  <c r="B720" i="2"/>
  <c r="B723" i="2"/>
  <c r="B724" i="2" s="1"/>
  <c r="B726" i="2"/>
  <c r="B727" i="2" s="1"/>
  <c r="B729" i="2"/>
  <c r="B730" i="2" s="1"/>
  <c r="B731" i="2" s="1"/>
  <c r="B732" i="2" s="1"/>
  <c r="B733" i="2"/>
  <c r="B735" i="2"/>
  <c r="B736" i="2"/>
  <c r="B737" i="2" s="1"/>
  <c r="B738" i="2" s="1"/>
  <c r="B739" i="2" s="1"/>
  <c r="B740" i="2" s="1"/>
  <c r="B741" i="2" s="1"/>
  <c r="B742" i="2" s="1"/>
  <c r="B744" i="2"/>
  <c r="B745" i="2"/>
  <c r="B748" i="2"/>
  <c r="B749" i="2"/>
  <c r="B750" i="2" s="1"/>
  <c r="B751" i="2"/>
  <c r="B752" i="2" s="1"/>
  <c r="B753" i="2" s="1"/>
  <c r="B754" i="2" s="1"/>
  <c r="B755" i="2" s="1"/>
  <c r="B756" i="2" s="1"/>
  <c r="B757" i="2" s="1"/>
  <c r="B759" i="2"/>
  <c r="B760" i="2"/>
  <c r="B761" i="2" s="1"/>
  <c r="B763" i="2"/>
  <c r="B764" i="2" s="1"/>
  <c r="B765" i="2" s="1"/>
  <c r="B766" i="2" s="1"/>
  <c r="B767" i="2" s="1"/>
  <c r="B768" i="2" s="1"/>
  <c r="B771" i="2"/>
  <c r="B773" i="2"/>
  <c r="B774" i="2"/>
  <c r="B776" i="2"/>
  <c r="B777" i="2"/>
  <c r="B779" i="2"/>
  <c r="B781" i="2"/>
  <c r="B782" i="2" s="1"/>
  <c r="B783" i="2"/>
  <c r="B784" i="2" s="1"/>
  <c r="B786" i="2"/>
  <c r="B787" i="2" s="1"/>
  <c r="B788" i="2"/>
  <c r="B789" i="2" s="1"/>
  <c r="B790" i="2" s="1"/>
  <c r="B791" i="2" s="1"/>
  <c r="B792" i="2"/>
  <c r="B793" i="2" s="1"/>
  <c r="B794" i="2" s="1"/>
  <c r="B795" i="2" s="1"/>
  <c r="B796" i="2" s="1"/>
  <c r="B797" i="2" s="1"/>
  <c r="B798" i="2" s="1"/>
  <c r="B801" i="2"/>
  <c r="B803" i="2"/>
  <c r="B804" i="2" s="1"/>
  <c r="B805" i="2"/>
  <c r="B807" i="2"/>
  <c r="B808" i="2"/>
  <c r="B809" i="2" s="1"/>
  <c r="B810" i="2" s="1"/>
  <c r="B811" i="2" s="1"/>
  <c r="B812" i="2" s="1"/>
  <c r="B813" i="2" s="1"/>
  <c r="B814" i="2" s="1"/>
  <c r="B815" i="2" s="1"/>
  <c r="B818" i="2"/>
  <c r="B819" i="2" s="1"/>
  <c r="B820" i="2" s="1"/>
  <c r="B821" i="2" s="1"/>
  <c r="B822" i="2" s="1"/>
  <c r="B823" i="2" s="1"/>
  <c r="B824" i="2" s="1"/>
  <c r="B826" i="2"/>
  <c r="B828" i="2"/>
  <c r="B829" i="2" s="1"/>
  <c r="B830" i="2"/>
  <c r="B831" i="2" s="1"/>
  <c r="B833" i="2"/>
  <c r="B835" i="2"/>
  <c r="B836" i="2"/>
  <c r="B838" i="2"/>
  <c r="B839" i="2"/>
  <c r="B841" i="2"/>
  <c r="B842" i="2"/>
  <c r="B843" i="2" s="1"/>
  <c r="B844" i="2"/>
  <c r="B845" i="2" s="1"/>
  <c r="B846" i="2" s="1"/>
  <c r="B847" i="2" s="1"/>
  <c r="B848" i="2" s="1"/>
  <c r="B849" i="2" s="1"/>
  <c r="B851" i="2"/>
  <c r="B852" i="2" s="1"/>
  <c r="B853" i="2"/>
  <c r="B854" i="2" s="1"/>
  <c r="B855" i="2" s="1"/>
  <c r="B856" i="2" s="1"/>
  <c r="B857" i="2"/>
  <c r="B858" i="2" s="1"/>
  <c r="B859" i="2" s="1"/>
  <c r="B860" i="2" s="1"/>
  <c r="B861" i="2" s="1"/>
  <c r="B862" i="2" s="1"/>
  <c r="B864" i="2"/>
  <c r="B865" i="2" s="1"/>
  <c r="B866" i="2"/>
  <c r="B867" i="2" s="1"/>
  <c r="B868" i="2" s="1"/>
  <c r="B870" i="2"/>
  <c r="B871" i="2"/>
  <c r="B872" i="2" s="1"/>
  <c r="B873" i="2"/>
  <c r="B874" i="2" s="1"/>
  <c r="B875" i="2" s="1"/>
  <c r="B877" i="2"/>
  <c r="B878" i="2"/>
  <c r="B879" i="2" s="1"/>
  <c r="B881" i="2"/>
  <c r="B884" i="2"/>
  <c r="B885" i="2"/>
  <c r="B887" i="2"/>
  <c r="B888" i="2"/>
  <c r="B889" i="2" s="1"/>
  <c r="B890" i="2" s="1"/>
  <c r="B891" i="2" s="1"/>
  <c r="B892" i="2"/>
  <c r="B893" i="2" s="1"/>
  <c r="B894" i="2" s="1"/>
  <c r="B895" i="2" s="1"/>
  <c r="B896" i="2" s="1"/>
  <c r="B897" i="2" s="1"/>
  <c r="B898" i="2" s="1"/>
  <c r="B900" i="2"/>
  <c r="B902" i="2"/>
  <c r="B903" i="2" s="1"/>
  <c r="B905" i="2"/>
  <c r="B906" i="2" s="1"/>
  <c r="B907" i="2" s="1"/>
  <c r="B908" i="2" s="1"/>
  <c r="B909" i="2" s="1"/>
  <c r="B910" i="2" s="1"/>
  <c r="B913" i="2"/>
  <c r="B914" i="2" s="1"/>
  <c r="B915" i="2"/>
  <c r="B916" i="2" s="1"/>
  <c r="B917" i="2" s="1"/>
  <c r="B918" i="2" s="1"/>
  <c r="B919" i="2"/>
  <c r="B920" i="2" s="1"/>
  <c r="B921" i="2" s="1"/>
  <c r="B922" i="2" s="1"/>
  <c r="B923" i="2" s="1"/>
  <c r="B924" i="2" s="1"/>
  <c r="B926" i="2"/>
  <c r="B930" i="2"/>
  <c r="B931" i="2"/>
  <c r="B932" i="2" s="1"/>
  <c r="B933" i="2"/>
  <c r="B935" i="2"/>
  <c r="B936" i="2"/>
  <c r="B937" i="2" s="1"/>
  <c r="B938" i="2" s="1"/>
  <c r="B940" i="2"/>
  <c r="B942" i="2"/>
  <c r="B944" i="2"/>
  <c r="B945" i="2"/>
  <c r="B946" i="2" s="1"/>
  <c r="B947" i="2"/>
  <c r="B948" i="2" s="1"/>
  <c r="B949" i="2" s="1"/>
  <c r="B950" i="2" s="1"/>
  <c r="B951" i="2" s="1"/>
  <c r="B952" i="2" s="1"/>
  <c r="B953" i="2" s="1"/>
  <c r="B955" i="2"/>
  <c r="B956" i="2" s="1"/>
  <c r="B957" i="2"/>
  <c r="B958" i="2" s="1"/>
  <c r="B959" i="2" s="1"/>
  <c r="B960" i="2" s="1"/>
  <c r="B961" i="2"/>
  <c r="B962" i="2" s="1"/>
  <c r="B963" i="2" s="1"/>
  <c r="B964" i="2" s="1"/>
  <c r="B965" i="2" s="1"/>
  <c r="B967" i="2"/>
  <c r="B968" i="2"/>
  <c r="B969" i="2" s="1"/>
  <c r="B970" i="2" s="1"/>
  <c r="B971" i="2" s="1"/>
  <c r="B973" i="2"/>
  <c r="B976" i="2"/>
  <c r="B977" i="2"/>
  <c r="B978" i="2" s="1"/>
  <c r="B979" i="2" s="1"/>
  <c r="B980" i="2" s="1"/>
  <c r="B981" i="2" s="1"/>
  <c r="B983" i="2"/>
  <c r="B984" i="2"/>
  <c r="B985" i="2" s="1"/>
  <c r="B986" i="2" s="1"/>
  <c r="B987" i="2" s="1"/>
  <c r="B988" i="2"/>
  <c r="B989" i="2" s="1"/>
  <c r="B990" i="2" s="1"/>
  <c r="B991" i="2" s="1"/>
  <c r="B992" i="2" s="1"/>
  <c r="B994" i="2"/>
  <c r="B995" i="2"/>
  <c r="B996" i="2" s="1"/>
  <c r="B997" i="2" s="1"/>
  <c r="B998" i="2" s="1"/>
  <c r="B999" i="2"/>
  <c r="B1000" i="2" s="1"/>
  <c r="B1001" i="2" s="1"/>
  <c r="B1002" i="2" s="1"/>
  <c r="B1004" i="2"/>
  <c r="B1005" i="2" s="1"/>
  <c r="B1006" i="2" s="1"/>
  <c r="B1007" i="2" s="1"/>
  <c r="B1008" i="2"/>
  <c r="B1009" i="2" s="1"/>
  <c r="B1010" i="2" s="1"/>
  <c r="B1011" i="2" s="1"/>
  <c r="B1012" i="2" s="1"/>
  <c r="B1013" i="2" s="1"/>
  <c r="B1014" i="2" s="1"/>
  <c r="B1016" i="2"/>
  <c r="B1017" i="2"/>
  <c r="B1018" i="2" s="1"/>
  <c r="B1019" i="2"/>
  <c r="B1020" i="2" s="1"/>
  <c r="B1021" i="2" s="1"/>
  <c r="B1022" i="2" s="1"/>
  <c r="B1023" i="2" s="1"/>
  <c r="B1024" i="2" s="1"/>
  <c r="B1025" i="2" s="1"/>
  <c r="B1029" i="2"/>
  <c r="B1030" i="2"/>
  <c r="B1031" i="2" s="1"/>
  <c r="B1032" i="2"/>
  <c r="B1033" i="2" s="1"/>
  <c r="B1034" i="2" s="1"/>
  <c r="B1035" i="2" s="1"/>
  <c r="B1037" i="2"/>
  <c r="B1038" i="2" s="1"/>
  <c r="B1039" i="2" s="1"/>
  <c r="B1040" i="2" s="1"/>
  <c r="B1041" i="2"/>
  <c r="B1042" i="2" s="1"/>
  <c r="B1044" i="2"/>
  <c r="B1045" i="2" s="1"/>
  <c r="B1046" i="2"/>
  <c r="B1048" i="2"/>
  <c r="B1049" i="2"/>
  <c r="B1050" i="2" s="1"/>
  <c r="B1051" i="2" s="1"/>
  <c r="B1053" i="2"/>
  <c r="B1055" i="2"/>
  <c r="B1056" i="2" s="1"/>
  <c r="B1057" i="2"/>
  <c r="B1059" i="2"/>
  <c r="B1060" i="2"/>
  <c r="B1062" i="2"/>
  <c r="B1063" i="2"/>
  <c r="B1064" i="2" s="1"/>
  <c r="B1065" i="2" s="1"/>
  <c r="B1066" i="2" s="1"/>
  <c r="B1067" i="2"/>
  <c r="B1068" i="2" s="1"/>
  <c r="B1070" i="2"/>
  <c r="B1071" i="2" s="1"/>
  <c r="B1073" i="2"/>
  <c r="B1074" i="2" s="1"/>
  <c r="B1075" i="2" s="1"/>
  <c r="B1076" i="2" s="1"/>
  <c r="B1077" i="2" s="1"/>
  <c r="B1078" i="2" s="1"/>
  <c r="B1080" i="2"/>
  <c r="B1081" i="2" s="1"/>
  <c r="B1082" i="2"/>
  <c r="B1083" i="2" s="1"/>
  <c r="B1085" i="2"/>
  <c r="B1086" i="2" s="1"/>
  <c r="B1087" i="2"/>
  <c r="B1088" i="2" s="1"/>
  <c r="B1089" i="2" s="1"/>
  <c r="B1090" i="2" s="1"/>
  <c r="B1091" i="2"/>
  <c r="B1093" i="2"/>
  <c r="B1094" i="2"/>
  <c r="B1095" i="2" s="1"/>
  <c r="B1096" i="2" s="1"/>
  <c r="B1097" i="2" s="1"/>
  <c r="B1099" i="2"/>
  <c r="B1100" i="2" s="1"/>
  <c r="B1101" i="2" s="1"/>
  <c r="B1102" i="2" s="1"/>
  <c r="B1103" i="2"/>
  <c r="B1104" i="2" s="1"/>
  <c r="B1105" i="2" s="1"/>
  <c r="B1107" i="2"/>
  <c r="B1108" i="2"/>
  <c r="B1109" i="2" s="1"/>
  <c r="B1112" i="2"/>
  <c r="B1113" i="2" s="1"/>
  <c r="B1114" i="2" s="1"/>
  <c r="B1115" i="2" s="1"/>
  <c r="B1117" i="2"/>
  <c r="B1118" i="2" s="1"/>
  <c r="B1119" i="2" s="1"/>
  <c r="B1120" i="2" s="1"/>
  <c r="B1121" i="2" s="1"/>
  <c r="B1122" i="2" s="1"/>
  <c r="B1123" i="2" s="1"/>
  <c r="B1124" i="2" s="1"/>
  <c r="B1125" i="2" s="1"/>
  <c r="B1127" i="2"/>
  <c r="B1129" i="2"/>
  <c r="B1130" i="2" s="1"/>
  <c r="B1132" i="2"/>
  <c r="B1133" i="2" s="1"/>
  <c r="B1134" i="2"/>
  <c r="B1136" i="2"/>
  <c r="B1137" i="2"/>
  <c r="B1138" i="2" s="1"/>
  <c r="B1139" i="2" s="1"/>
  <c r="B1140" i="2" s="1"/>
  <c r="B1141" i="2" s="1"/>
  <c r="B1142" i="2" s="1"/>
  <c r="B1143" i="2" s="1"/>
  <c r="B1144" i="2" s="1"/>
  <c r="B1145" i="2"/>
  <c r="B1146" i="2" s="1"/>
  <c r="B1147" i="2" s="1"/>
  <c r="B1152" i="2"/>
  <c r="B1153" i="2"/>
  <c r="B1155" i="2"/>
  <c r="B1156" i="2"/>
  <c r="B1157" i="2" s="1"/>
  <c r="B1158" i="2"/>
  <c r="B1159" i="2" s="1"/>
  <c r="B1160" i="2" s="1"/>
  <c r="B1162" i="2"/>
  <c r="B1163" i="2"/>
  <c r="B1164" i="2" s="1"/>
  <c r="B1165" i="2"/>
  <c r="B1166" i="2" s="1"/>
  <c r="B1167" i="2" s="1"/>
  <c r="B1168" i="2" s="1"/>
  <c r="B1171" i="2"/>
  <c r="B1173" i="2"/>
  <c r="B1174" i="2"/>
  <c r="B1175" i="2" s="1"/>
  <c r="B1176" i="2" s="1"/>
  <c r="B1177" i="2" s="1"/>
  <c r="B1178" i="2"/>
  <c r="B1179" i="2" s="1"/>
  <c r="B1180" i="2" s="1"/>
  <c r="B1181" i="2" s="1"/>
  <c r="B1182" i="2" s="1"/>
  <c r="B1183" i="2" s="1"/>
  <c r="B1184" i="2" s="1"/>
  <c r="B1186" i="2"/>
  <c r="B1187" i="2"/>
  <c r="B1188" i="2" s="1"/>
  <c r="B1189" i="2"/>
  <c r="B1190" i="2" s="1"/>
  <c r="B1191" i="2" s="1"/>
  <c r="B1193" i="2"/>
  <c r="B1194" i="2"/>
  <c r="B1195" i="2" s="1"/>
  <c r="B1196" i="2"/>
  <c r="B1199" i="2"/>
  <c r="B1200" i="2"/>
  <c r="B1202" i="2"/>
  <c r="B1203" i="2"/>
  <c r="B1204" i="2" s="1"/>
  <c r="B1205" i="2" s="1"/>
  <c r="B1206" i="2" s="1"/>
  <c r="B1207" i="2"/>
  <c r="B1208" i="2" s="1"/>
  <c r="B1209" i="2" s="1"/>
  <c r="B1210" i="2" s="1"/>
  <c r="B1211" i="2" s="1"/>
  <c r="B1212" i="2" s="1"/>
  <c r="B1214" i="2"/>
  <c r="B1215" i="2" s="1"/>
  <c r="B1216" i="2"/>
  <c r="B1217" i="2" s="1"/>
  <c r="B1218" i="2" s="1"/>
  <c r="B1219" i="2" s="1"/>
  <c r="B1220" i="2"/>
  <c r="B1222" i="2"/>
  <c r="B1223" i="2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6" i="2"/>
  <c r="B1237" i="2" s="1"/>
  <c r="B1238" i="2" s="1"/>
  <c r="B1239" i="2" s="1"/>
  <c r="B1240" i="2"/>
  <c r="B1241" i="2" s="1"/>
  <c r="B1242" i="2" s="1"/>
  <c r="B1243" i="2" s="1"/>
  <c r="B1244" i="2" s="1"/>
  <c r="B1245" i="2" s="1"/>
  <c r="B1246" i="2" s="1"/>
  <c r="B1247" i="2" s="1"/>
  <c r="B1248" i="2"/>
  <c r="B1249" i="2" s="1"/>
  <c r="B1251" i="2"/>
  <c r="B1252" i="2" s="1"/>
  <c r="B1253" i="2"/>
  <c r="B1255" i="2"/>
  <c r="B1258" i="2"/>
  <c r="B1261" i="2"/>
  <c r="B1262" i="2"/>
  <c r="B1263" i="2" s="1"/>
  <c r="B1264" i="2" s="1"/>
  <c r="B1266" i="2"/>
  <c r="B1267" i="2"/>
  <c r="B1268" i="2" s="1"/>
  <c r="B1270" i="2"/>
  <c r="B1271" i="2" s="1"/>
  <c r="B1272" i="2" s="1"/>
  <c r="B1273" i="2" s="1"/>
  <c r="B1274" i="2"/>
  <c r="B1275" i="2" s="1"/>
  <c r="B1276" i="2" s="1"/>
  <c r="B1277" i="2" s="1"/>
  <c r="B1278" i="2" s="1"/>
  <c r="B1279" i="2" s="1"/>
  <c r="B1280" i="2" s="1"/>
  <c r="B1282" i="2"/>
  <c r="B1283" i="2" s="1"/>
  <c r="B1284" i="2"/>
  <c r="B1285" i="2" s="1"/>
  <c r="B1287" i="2"/>
  <c r="B1288" i="2" s="1"/>
  <c r="B1290" i="2"/>
  <c r="B1291" i="2" s="1"/>
  <c r="B1293" i="2"/>
  <c r="B1294" i="2" s="1"/>
  <c r="B1296" i="2"/>
  <c r="B1297" i="2" s="1"/>
  <c r="B1299" i="2"/>
  <c r="B1300" i="2" s="1"/>
  <c r="B1301" i="2"/>
  <c r="B1302" i="2" s="1"/>
  <c r="B1303" i="2" s="1"/>
  <c r="B1304" i="2" s="1"/>
  <c r="B1305" i="2"/>
  <c r="B1306" i="2" s="1"/>
  <c r="B1308" i="2"/>
  <c r="B1309" i="2" s="1"/>
  <c r="B1310" i="2"/>
  <c r="B1311" i="2" s="1"/>
  <c r="B1312" i="2" s="1"/>
  <c r="B1313" i="2" s="1"/>
  <c r="B1314" i="2" s="1"/>
  <c r="B1315" i="2" s="1"/>
  <c r="B1316" i="2" s="1"/>
  <c r="B1317" i="2" s="1"/>
  <c r="B1318" i="2" s="1"/>
  <c r="B1320" i="2"/>
  <c r="B1321" i="2"/>
  <c r="B1322" i="2" s="1"/>
  <c r="B1323" i="2" s="1"/>
  <c r="B1324" i="2" s="1"/>
  <c r="B1325" i="2" s="1"/>
  <c r="B1326" i="2" s="1"/>
  <c r="B1327" i="2" s="1"/>
  <c r="B1328" i="2" s="1"/>
  <c r="B1329" i="2" s="1"/>
  <c r="B1330" i="2" s="1"/>
  <c r="B1333" i="2"/>
  <c r="B1334" i="2" s="1"/>
  <c r="B1335" i="2"/>
  <c r="B1337" i="2"/>
  <c r="B1338" i="2"/>
  <c r="B1340" i="2"/>
  <c r="B1341" i="2"/>
  <c r="B1343" i="2"/>
  <c r="B1344" i="2"/>
  <c r="B1345" i="2" s="1"/>
  <c r="B1346" i="2" s="1"/>
  <c r="B1347" i="2" s="1"/>
  <c r="B1348" i="2" s="1"/>
  <c r="B1349" i="2" s="1"/>
  <c r="B1350" i="2" s="1"/>
  <c r="B1352" i="2"/>
  <c r="B1353" i="2"/>
  <c r="B1354" i="2" s="1"/>
  <c r="B1355" i="2"/>
  <c r="B1356" i="2" s="1"/>
  <c r="B1357" i="2" s="1"/>
  <c r="B1358" i="2" s="1"/>
  <c r="B1359" i="2" s="1"/>
  <c r="B1360" i="2" s="1"/>
  <c r="B1361" i="2" s="1"/>
  <c r="B1362" i="2" s="1"/>
  <c r="B1364" i="2"/>
  <c r="B1366" i="2"/>
  <c r="B1367" i="2"/>
  <c r="B1368" i="2" s="1"/>
  <c r="B1369" i="2" s="1"/>
  <c r="B1370" i="2" s="1"/>
  <c r="B1371" i="2" s="1"/>
  <c r="B1372" i="2" s="1"/>
  <c r="B1373" i="2" s="1"/>
  <c r="B1374" i="2" s="1"/>
  <c r="B1375" i="2" s="1"/>
  <c r="B1376" i="2" s="1"/>
  <c r="B1378" i="2"/>
  <c r="B1379" i="2" s="1"/>
  <c r="B1380" i="2"/>
  <c r="B1381" i="2" s="1"/>
  <c r="B1382" i="2" s="1"/>
  <c r="B1383" i="2" s="1"/>
  <c r="B1384" i="2" s="1"/>
  <c r="B1385" i="2" s="1"/>
  <c r="B1386" i="2" s="1"/>
  <c r="B1387" i="2" s="1"/>
  <c r="B1388" i="2" s="1"/>
  <c r="B1389" i="2" s="1"/>
  <c r="B1391" i="2"/>
  <c r="B1393" i="2"/>
  <c r="B1394" i="2"/>
  <c r="B1395" i="2" s="1"/>
  <c r="B1396" i="2"/>
  <c r="B1397" i="2" s="1"/>
  <c r="B1398" i="2" s="1"/>
  <c r="B1399" i="2" s="1"/>
  <c r="B1400" i="2" s="1"/>
  <c r="B1401" i="2" s="1"/>
  <c r="B1402" i="2" s="1"/>
  <c r="B1403" i="2" s="1"/>
  <c r="B1405" i="2"/>
  <c r="B1406" i="2" s="1"/>
  <c r="B1407" i="2" s="1"/>
  <c r="B1409" i="2"/>
  <c r="B1410" i="2"/>
  <c r="B1411" i="2" s="1"/>
  <c r="B1412" i="2"/>
  <c r="B1413" i="2" s="1"/>
  <c r="B1415" i="2"/>
  <c r="B1416" i="2" s="1"/>
  <c r="B1417" i="2"/>
  <c r="B1419" i="2"/>
  <c r="B1420" i="2"/>
  <c r="B1421" i="2" s="1"/>
  <c r="B1422" i="2" s="1"/>
  <c r="B1423" i="2" s="1"/>
  <c r="B1424" i="2"/>
  <c r="B1425" i="2" s="1"/>
  <c r="B1426" i="2" s="1"/>
  <c r="B1427" i="2" s="1"/>
  <c r="B1428" i="2" s="1"/>
  <c r="B1429" i="2" s="1"/>
  <c r="B1430" i="2" s="1"/>
  <c r="B1432" i="2"/>
  <c r="B1433" i="2"/>
  <c r="B1434" i="2" s="1"/>
  <c r="B1435" i="2"/>
  <c r="B1436" i="2" s="1"/>
  <c r="B1437" i="2" s="1"/>
  <c r="B1438" i="2" s="1"/>
  <c r="B1439" i="2" s="1"/>
  <c r="B1440" i="2" s="1"/>
  <c r="B1442" i="2"/>
  <c r="B1443" i="2" s="1"/>
  <c r="B1444" i="2"/>
  <c r="B1445" i="2" s="1"/>
  <c r="B1446" i="2" s="1"/>
  <c r="B1447" i="2" s="1"/>
  <c r="B1448" i="2"/>
  <c r="B1449" i="2" s="1"/>
  <c r="B1451" i="2"/>
  <c r="B1452" i="2" s="1"/>
  <c r="B1453" i="2"/>
  <c r="B1454" i="2" s="1"/>
  <c r="B1455" i="2" s="1"/>
  <c r="B1456" i="2" s="1"/>
  <c r="B1457" i="2" s="1"/>
  <c r="B1458" i="2" s="1"/>
  <c r="B1459" i="2" s="1"/>
  <c r="B1460" i="2" s="1"/>
  <c r="B1462" i="2"/>
  <c r="B1463" i="2" s="1"/>
  <c r="B1465" i="2"/>
  <c r="B1466" i="2" s="1"/>
  <c r="B1467" i="2"/>
  <c r="B1469" i="2"/>
  <c r="B1470" i="2"/>
  <c r="B1472" i="2"/>
  <c r="B1474" i="2"/>
  <c r="B1475" i="2" s="1"/>
  <c r="B1477" i="2"/>
  <c r="B1478" i="2" s="1"/>
  <c r="B1479" i="2"/>
  <c r="B1480" i="2" s="1"/>
  <c r="B1481" i="2" s="1"/>
  <c r="B1482" i="2" s="1"/>
  <c r="B1483" i="2" s="1"/>
  <c r="B1484" i="2" s="1"/>
  <c r="B1485" i="2" s="1"/>
  <c r="B1486" i="2" s="1"/>
  <c r="B1488" i="2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501" i="2"/>
  <c r="B1502" i="2"/>
  <c r="B1503" i="2" s="1"/>
  <c r="B1505" i="2"/>
  <c r="B1506" i="2" s="1"/>
  <c r="B1507" i="2" s="1"/>
  <c r="B1508" i="2" s="1"/>
  <c r="B1509" i="2"/>
  <c r="B1510" i="2" s="1"/>
  <c r="B1511" i="2" s="1"/>
  <c r="B1512" i="2" s="1"/>
  <c r="B1513" i="2" s="1"/>
  <c r="B1514" i="2" s="1"/>
  <c r="B1515" i="2" s="1"/>
  <c r="B1517" i="2"/>
  <c r="B1518" i="2"/>
  <c r="B1519" i="2" s="1"/>
  <c r="B1520" i="2"/>
  <c r="B1521" i="2" s="1"/>
  <c r="B1522" i="2" s="1"/>
  <c r="B1523" i="2" s="1"/>
  <c r="B1524" i="2" s="1"/>
  <c r="B1525" i="2" s="1"/>
  <c r="B1527" i="2"/>
  <c r="B1529" i="2"/>
  <c r="B1531" i="2"/>
  <c r="B1532" i="2" s="1"/>
  <c r="B1533" i="2"/>
  <c r="B1535" i="2"/>
  <c r="B1536" i="2"/>
  <c r="B1537" i="2" s="1"/>
  <c r="B1538" i="2" s="1"/>
  <c r="B1539" i="2" s="1"/>
  <c r="B1540" i="2"/>
  <c r="B1542" i="2"/>
  <c r="B1543" i="2"/>
  <c r="B1544" i="2" s="1"/>
  <c r="B1546" i="2"/>
  <c r="B1547" i="2" s="1"/>
  <c r="B1548" i="2"/>
  <c r="B1549" i="2" s="1"/>
  <c r="B1551" i="2"/>
  <c r="B1552" i="2" s="1"/>
  <c r="B1553" i="2"/>
  <c r="B1554" i="2" s="1"/>
  <c r="B1556" i="2"/>
  <c r="B1557" i="2" s="1"/>
  <c r="B1558" i="2"/>
  <c r="B1559" i="2" s="1"/>
  <c r="B1561" i="2"/>
  <c r="B1563" i="2"/>
  <c r="B1564" i="2"/>
  <c r="B1566" i="2"/>
  <c r="B1567" i="2"/>
  <c r="B1568" i="2" s="1"/>
  <c r="B1569" i="2"/>
  <c r="B1571" i="2"/>
  <c r="B1572" i="2"/>
  <c r="B1573" i="2" s="1"/>
  <c r="B1577" i="2"/>
  <c r="B1579" i="2"/>
  <c r="B1580" i="2"/>
  <c r="B1581" i="2" s="1"/>
  <c r="B1582" i="2"/>
  <c r="B1584" i="2"/>
  <c r="B1587" i="2"/>
  <c r="B1588" i="2" s="1"/>
  <c r="B1591" i="2"/>
  <c r="B1594" i="2"/>
  <c r="B1596" i="2"/>
  <c r="B1597" i="2" s="1"/>
  <c r="B1600" i="2"/>
  <c r="B1601" i="2" s="1"/>
  <c r="B1602" i="2" s="1"/>
  <c r="B1604" i="2"/>
  <c r="B1606" i="2"/>
  <c r="B1607" i="2" s="1"/>
  <c r="B1608" i="2"/>
  <c r="B1609" i="2" s="1"/>
  <c r="B1610" i="2" s="1"/>
  <c r="B1611" i="2" s="1"/>
  <c r="B1612" i="2"/>
  <c r="B1613" i="2" s="1"/>
  <c r="B1615" i="2"/>
  <c r="B1616" i="2" s="1"/>
  <c r="B1617" i="2"/>
  <c r="B1618" i="2" s="1"/>
  <c r="B1621" i="2"/>
  <c r="B1622" i="2" s="1"/>
  <c r="B1623" i="2"/>
  <c r="B1624" i="2" s="1"/>
  <c r="B1625" i="2" s="1"/>
  <c r="B1626" i="2" s="1"/>
  <c r="B1627" i="2" s="1"/>
  <c r="B1628" i="2" s="1"/>
  <c r="B1630" i="2"/>
  <c r="B1632" i="2"/>
  <c r="B1633" i="2"/>
  <c r="B1634" i="2" s="1"/>
  <c r="B1635" i="2"/>
  <c r="B1637" i="2"/>
  <c r="B1639" i="2"/>
  <c r="B1640" i="2" s="1"/>
  <c r="B1641" i="2" s="1"/>
  <c r="B1642" i="2" s="1"/>
  <c r="B1644" i="2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8" i="2"/>
  <c r="B1659" i="2"/>
  <c r="B1660" i="2" s="1"/>
  <c r="B1661" i="2" s="1"/>
  <c r="B1662" i="2" s="1"/>
  <c r="B1664" i="2"/>
  <c r="B1665" i="2" s="1"/>
  <c r="B1667" i="2"/>
  <c r="B1668" i="2" s="1"/>
  <c r="B1669" i="2"/>
  <c r="B1670" i="2" s="1"/>
  <c r="B1671" i="2" s="1"/>
  <c r="B1672" i="2" s="1"/>
  <c r="B1673" i="2" s="1"/>
  <c r="B1674" i="2" s="1"/>
  <c r="B1675" i="2" s="1"/>
  <c r="B1676" i="2" s="1"/>
  <c r="B1677" i="2" s="1"/>
  <c r="B1678" i="2" s="1"/>
  <c r="B1680" i="2"/>
  <c r="B1681" i="2" s="1"/>
  <c r="B1683" i="2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700" i="2"/>
  <c r="B1701" i="2" s="1"/>
  <c r="B1702" i="2" s="1"/>
  <c r="B1704" i="2"/>
  <c r="B1705" i="2"/>
  <c r="B1707" i="2"/>
  <c r="B1708" i="2"/>
  <c r="B1709" i="2" s="1"/>
  <c r="B1710" i="2"/>
  <c r="B1711" i="2" s="1"/>
  <c r="B1712" i="2" s="1"/>
  <c r="B1714" i="2"/>
  <c r="B1716" i="2"/>
  <c r="B1717" i="2" s="1"/>
  <c r="B1718" i="2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1" i="2"/>
  <c r="B1732" i="2" s="1"/>
  <c r="B1733" i="2" s="1"/>
  <c r="B1734" i="2" s="1"/>
  <c r="B1735" i="2"/>
  <c r="B1736" i="2" s="1"/>
  <c r="B1737" i="2" s="1"/>
  <c r="B1738" i="2" s="1"/>
  <c r="B1739" i="2" s="1"/>
  <c r="B1741" i="2"/>
  <c r="B1743" i="2"/>
  <c r="B1744" i="2" s="1"/>
  <c r="B1745" i="2" s="1"/>
  <c r="B1746" i="2" s="1"/>
  <c r="B1747" i="2"/>
  <c r="B1748" i="2" s="1"/>
  <c r="B1750" i="2"/>
  <c r="B1751" i="2" s="1"/>
  <c r="B1752" i="2"/>
  <c r="B1753" i="2" s="1"/>
  <c r="B1754" i="2" s="1"/>
  <c r="B1755" i="2" s="1"/>
  <c r="B1756" i="2" s="1"/>
  <c r="B1757" i="2" s="1"/>
  <c r="B1759" i="2"/>
  <c r="B1760" i="2" s="1"/>
  <c r="B1761" i="2"/>
  <c r="B1763" i="2"/>
  <c r="B1764" i="2"/>
  <c r="B1765" i="2" s="1"/>
  <c r="B1766" i="2" s="1"/>
  <c r="B1767" i="2" s="1"/>
  <c r="B1768" i="2"/>
  <c r="B1769" i="2" s="1"/>
  <c r="B1770" i="2" s="1"/>
  <c r="B1771" i="2" s="1"/>
  <c r="B1773" i="2"/>
  <c r="B1774" i="2" s="1"/>
  <c r="B1775" i="2" s="1"/>
  <c r="B1776" i="2" s="1"/>
  <c r="B1779" i="2"/>
  <c r="B1780" i="2" s="1"/>
  <c r="B1781" i="2" s="1"/>
  <c r="B1782" i="2" s="1"/>
  <c r="B1783" i="2" s="1"/>
  <c r="B1784" i="2" s="1"/>
  <c r="B1786" i="2"/>
  <c r="B1787" i="2" s="1"/>
  <c r="B1788" i="2"/>
  <c r="B1789" i="2" s="1"/>
  <c r="B1790" i="2" s="1"/>
  <c r="B1791" i="2" s="1"/>
  <c r="B1792" i="2"/>
  <c r="B1793" i="2" s="1"/>
  <c r="B1794" i="2" s="1"/>
  <c r="B1795" i="2" s="1"/>
  <c r="B1797" i="2"/>
  <c r="B1798" i="2" s="1"/>
  <c r="B1799" i="2" s="1"/>
  <c r="B1800" i="2" s="1"/>
  <c r="B1801" i="2"/>
  <c r="B1802" i="2" s="1"/>
  <c r="B1805" i="2"/>
  <c r="B1806" i="2" s="1"/>
  <c r="B1807" i="2"/>
  <c r="B1808" i="2" s="1"/>
  <c r="B1809" i="2" s="1"/>
  <c r="B1811" i="2"/>
  <c r="B1812" i="2"/>
  <c r="B1813" i="2" s="1"/>
  <c r="B1814" i="2"/>
  <c r="B1815" i="2" s="1"/>
  <c r="B1816" i="2" s="1"/>
  <c r="B1818" i="2"/>
  <c r="B1819" i="2"/>
  <c r="B1820" i="2" s="1"/>
  <c r="B1821" i="2"/>
  <c r="B1822" i="2" s="1"/>
  <c r="B1823" i="2" s="1"/>
  <c r="B1824" i="2" s="1"/>
  <c r="B1825" i="2" s="1"/>
  <c r="B1826" i="2" s="1"/>
  <c r="B1828" i="2"/>
  <c r="B1829" i="2" s="1"/>
  <c r="B1830" i="2"/>
  <c r="B1831" i="2" s="1"/>
  <c r="B1833" i="2"/>
  <c r="B1834" i="2" s="1"/>
  <c r="B1836" i="2"/>
  <c r="B1837" i="2" s="1"/>
  <c r="B1838" i="2" s="1"/>
  <c r="B1839" i="2" s="1"/>
  <c r="B1840" i="2"/>
  <c r="B1841" i="2" s="1"/>
  <c r="B1842" i="2" s="1"/>
  <c r="B1843" i="2" s="1"/>
  <c r="B1846" i="2"/>
  <c r="B1847" i="2" s="1"/>
  <c r="B1848" i="2" s="1"/>
  <c r="B1850" i="2"/>
  <c r="B1851" i="2"/>
  <c r="B1853" i="2"/>
  <c r="B1854" i="2"/>
  <c r="B1855" i="2" s="1"/>
  <c r="B1858" i="2"/>
  <c r="B1860" i="2"/>
  <c r="B1861" i="2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4" i="2"/>
  <c r="B1875" i="2" s="1"/>
  <c r="B1876" i="2" s="1"/>
  <c r="B1877" i="2" s="1"/>
  <c r="B1878" i="2"/>
  <c r="B1879" i="2" s="1"/>
  <c r="B1880" i="2" s="1"/>
  <c r="B1883" i="2"/>
  <c r="B1884" i="2"/>
  <c r="B1885" i="2" s="1"/>
  <c r="B1886" i="2"/>
  <c r="B1887" i="2" s="1"/>
  <c r="B1888" i="2" s="1"/>
  <c r="B1889" i="2" s="1"/>
  <c r="B1890" i="2"/>
  <c r="B1891" i="2" s="1"/>
  <c r="B1892" i="2" s="1"/>
  <c r="B1893" i="2" s="1"/>
  <c r="B1894" i="2" s="1"/>
  <c r="B1897" i="2"/>
  <c r="B1898" i="2"/>
  <c r="B1899" i="2" s="1"/>
  <c r="B1900" i="2" s="1"/>
  <c r="B1901" i="2" s="1"/>
  <c r="B1902" i="2"/>
  <c r="B1903" i="2" s="1"/>
  <c r="B1905" i="2"/>
  <c r="B1906" i="2" s="1"/>
  <c r="B1907" i="2"/>
  <c r="B1908" i="2" s="1"/>
  <c r="B1909" i="2" s="1"/>
  <c r="B1911" i="2"/>
  <c r="B1912" i="2"/>
  <c r="B1913" i="2" s="1"/>
  <c r="B1914" i="2"/>
  <c r="B1915" i="2" s="1"/>
  <c r="B1917" i="2"/>
  <c r="B1918" i="2" s="1"/>
  <c r="B1919" i="2"/>
  <c r="B1920" i="2" s="1"/>
  <c r="B1921" i="2" s="1"/>
  <c r="B1922" i="2" s="1"/>
  <c r="B1924" i="2"/>
  <c r="B1925" i="2" s="1"/>
  <c r="B1926" i="2" s="1"/>
  <c r="B1927" i="2" s="1"/>
  <c r="B1928" i="2" s="1"/>
  <c r="B1929" i="2" s="1"/>
  <c r="B1930" i="2" s="1"/>
  <c r="B1931" i="2" s="1"/>
  <c r="B1932" i="2" s="1"/>
  <c r="B1934" i="2"/>
  <c r="B1935" i="2"/>
  <c r="B1936" i="2" s="1"/>
  <c r="B1937" i="2" s="1"/>
  <c r="B1938" i="2" s="1"/>
  <c r="B1939" i="2" s="1"/>
  <c r="B1940" i="2" s="1"/>
  <c r="B1941" i="2" s="1"/>
  <c r="B1942" i="2" s="1"/>
  <c r="B1943" i="2" s="1"/>
  <c r="B1945" i="2"/>
  <c r="B1946" i="2"/>
  <c r="B1947" i="2" s="1"/>
  <c r="B1948" i="2" s="1"/>
  <c r="B1949" i="2" s="1"/>
  <c r="B1950" i="2" s="1"/>
  <c r="B1951" i="2" s="1"/>
  <c r="B1953" i="2"/>
  <c r="B1954" i="2" s="1"/>
  <c r="B1956" i="2"/>
  <c r="B1957" i="2" s="1"/>
  <c r="B1958" i="2" s="1"/>
  <c r="B1960" i="2"/>
  <c r="B1961" i="2"/>
  <c r="B1962" i="2" s="1"/>
  <c r="B1963" i="2"/>
  <c r="B1964" i="2" s="1"/>
  <c r="B1965" i="2" s="1"/>
  <c r="B1966" i="2" s="1"/>
  <c r="B1967" i="2" s="1"/>
  <c r="B1968" i="2" s="1"/>
  <c r="B1969" i="2" s="1"/>
  <c r="B1970" i="2" s="1"/>
  <c r="B1971" i="2" s="1"/>
  <c r="B1972" i="2" s="1"/>
  <c r="B1974" i="2"/>
  <c r="B1975" i="2" s="1"/>
  <c r="B1976" i="2"/>
  <c r="B1977" i="2" s="1"/>
  <c r="B1981" i="2"/>
  <c r="B1982" i="2" s="1"/>
  <c r="B1983" i="2"/>
  <c r="B1984" i="2" s="1"/>
  <c r="B1986" i="2"/>
  <c r="B1987" i="2" s="1"/>
  <c r="B1988" i="2"/>
  <c r="B1989" i="2" s="1"/>
  <c r="B1990" i="2" s="1"/>
  <c r="B1992" i="2"/>
  <c r="B1996" i="2"/>
  <c r="B1997" i="2" s="1"/>
  <c r="B1999" i="2"/>
  <c r="B2000" i="2" s="1"/>
  <c r="B2001" i="2" s="1"/>
  <c r="B2003" i="2"/>
  <c r="B2005" i="2"/>
  <c r="B2006" i="2" s="1"/>
  <c r="B2007" i="2"/>
  <c r="B2008" i="2" s="1"/>
  <c r="B2010" i="2"/>
  <c r="B2012" i="2"/>
  <c r="B2013" i="2"/>
  <c r="B2014" i="2" s="1"/>
  <c r="B2015" i="2"/>
  <c r="B2016" i="2" s="1"/>
  <c r="B2017" i="2" s="1"/>
  <c r="B2018" i="2" s="1"/>
  <c r="B2019" i="2" s="1"/>
  <c r="B2020" i="2" s="1"/>
  <c r="B2021" i="2" s="1"/>
  <c r="B2024" i="2"/>
  <c r="B2025" i="2"/>
  <c r="B2026" i="2" s="1"/>
  <c r="B2027" i="2"/>
  <c r="B2028" i="2" s="1"/>
  <c r="B2029" i="2" s="1"/>
  <c r="B2030" i="2" s="1"/>
  <c r="B2032" i="2"/>
  <c r="B2034" i="2"/>
  <c r="B2035" i="2"/>
  <c r="B2036" i="2" s="1"/>
  <c r="B2037" i="2" s="1"/>
  <c r="B2039" i="2"/>
  <c r="B2040" i="2"/>
  <c r="B2041" i="2" s="1"/>
  <c r="B2044" i="2"/>
  <c r="B2048" i="2"/>
  <c r="B2049" i="2"/>
  <c r="B2050" i="2" s="1"/>
  <c r="B2052" i="2"/>
  <c r="B2053" i="2" s="1"/>
  <c r="B2054" i="2"/>
  <c r="B2055" i="2" s="1"/>
  <c r="B2056" i="2" s="1"/>
  <c r="B2057" i="2" s="1"/>
  <c r="B2058" i="2" s="1"/>
  <c r="B2059" i="2" s="1"/>
  <c r="B2061" i="2"/>
  <c r="B2062" i="2" s="1"/>
  <c r="B2063" i="2"/>
  <c r="B2064" i="2" s="1"/>
  <c r="B2066" i="2"/>
  <c r="B2067" i="2" s="1"/>
  <c r="B2068" i="2"/>
  <c r="B2069" i="2" s="1"/>
  <c r="B2070" i="2" s="1"/>
  <c r="B2071" i="2" s="1"/>
  <c r="B2074" i="2"/>
  <c r="B2075" i="2" s="1"/>
  <c r="B2077" i="2"/>
  <c r="B2079" i="2"/>
  <c r="B2080" i="2"/>
  <c r="B2081" i="2" s="1"/>
  <c r="B2082" i="2"/>
  <c r="B2083" i="2" s="1"/>
  <c r="B2084" i="2" s="1"/>
  <c r="B2086" i="2"/>
  <c r="B2087" i="2"/>
  <c r="B2088" i="2" s="1"/>
  <c r="B2090" i="2"/>
  <c r="B2091" i="2" s="1"/>
  <c r="B2093" i="2"/>
  <c r="B2095" i="2"/>
  <c r="B2096" i="2"/>
  <c r="B2098" i="2"/>
  <c r="B2099" i="2"/>
  <c r="B2100" i="2" s="1"/>
  <c r="B2101" i="2"/>
  <c r="B2102" i="2" s="1"/>
  <c r="B2103" i="2" s="1"/>
  <c r="B2104" i="2" s="1"/>
  <c r="B2105" i="2" s="1"/>
  <c r="B2106" i="2" s="1"/>
  <c r="B2107" i="2" s="1"/>
  <c r="B2108" i="2" s="1"/>
  <c r="B2109" i="2" s="1"/>
  <c r="B2110" i="2" s="1"/>
  <c r="B2112" i="2"/>
  <c r="B2113" i="2" s="1"/>
  <c r="B2115" i="2"/>
  <c r="B2116" i="2" s="1"/>
  <c r="B2117" i="2" s="1"/>
  <c r="B2118" i="2" s="1"/>
  <c r="B2120" i="2"/>
  <c r="B2121" i="2" s="1"/>
  <c r="B2122" i="2" s="1"/>
  <c r="B2124" i="2"/>
  <c r="B2125" i="2"/>
  <c r="B2127" i="2"/>
  <c r="B2130" i="2"/>
  <c r="B2131" i="2" s="1"/>
  <c r="B2132" i="2"/>
  <c r="B2133" i="2" s="1"/>
  <c r="B2134" i="2" s="1"/>
  <c r="B2135" i="2" s="1"/>
  <c r="B2136" i="2" s="1"/>
  <c r="B2137" i="2" s="1"/>
  <c r="B2138" i="2" s="1"/>
  <c r="B2139" i="2" s="1"/>
  <c r="B2141" i="2"/>
  <c r="B2142" i="2" s="1"/>
  <c r="B2143" i="2" s="1"/>
  <c r="B2145" i="2"/>
  <c r="B2146" i="2"/>
  <c r="B2147" i="2" s="1"/>
  <c r="B2148" i="2"/>
  <c r="B2149" i="2" s="1"/>
  <c r="B2150" i="2" s="1"/>
  <c r="B2151" i="2" s="1"/>
  <c r="B2153" i="2"/>
  <c r="B2154" i="2" s="1"/>
  <c r="B2155" i="2" s="1"/>
  <c r="B2156" i="2" s="1"/>
  <c r="B2157" i="2" s="1"/>
  <c r="B2158" i="2" s="1"/>
  <c r="B2159" i="2" s="1"/>
  <c r="B2161" i="2"/>
  <c r="B2162" i="2"/>
  <c r="B2163" i="2" s="1"/>
  <c r="B2164" i="2"/>
  <c r="B2166" i="2"/>
  <c r="B2167" i="2"/>
  <c r="B2168" i="2" s="1"/>
  <c r="B2169" i="2" s="1"/>
  <c r="B2170" i="2" s="1"/>
  <c r="B2171" i="2" s="1"/>
  <c r="B2172" i="2" s="1"/>
  <c r="B2173" i="2" s="1"/>
  <c r="B2175" i="2"/>
  <c r="B2176" i="2"/>
  <c r="B2177" i="2" s="1"/>
  <c r="B2178" i="2"/>
  <c r="B2181" i="2"/>
  <c r="B2182" i="2"/>
  <c r="B2184" i="2"/>
  <c r="B2185" i="2"/>
  <c r="B2187" i="2"/>
  <c r="B2189" i="2"/>
  <c r="B2190" i="2" s="1"/>
  <c r="B2191" i="2" s="1"/>
  <c r="B2192" i="2" s="1"/>
  <c r="B2193" i="2" s="1"/>
  <c r="B2194" i="2" s="1"/>
  <c r="B2195" i="2" s="1"/>
  <c r="B2196" i="2" s="1"/>
  <c r="B2197" i="2" s="1"/>
  <c r="B2199" i="2"/>
  <c r="B2200" i="2"/>
  <c r="B2201" i="2" s="1"/>
  <c r="B2202" i="2" s="1"/>
  <c r="B2203" i="2" s="1"/>
  <c r="B2204" i="2" s="1"/>
  <c r="B2205" i="2" s="1"/>
  <c r="B2206" i="2" s="1"/>
  <c r="B2207" i="2" s="1"/>
  <c r="B2210" i="2"/>
  <c r="B2211" i="2" s="1"/>
  <c r="B2212" i="2" s="1"/>
  <c r="B2213" i="2" s="1"/>
  <c r="B2214" i="2" s="1"/>
  <c r="B2217" i="2"/>
  <c r="B2218" i="2"/>
  <c r="B2219" i="2" s="1"/>
  <c r="B2220" i="2" s="1"/>
  <c r="B2221" i="2" s="1"/>
  <c r="B2222" i="2" s="1"/>
  <c r="B2223" i="2" s="1"/>
  <c r="B2224" i="2" s="1"/>
  <c r="B2225" i="2" s="1"/>
  <c r="B2227" i="2"/>
  <c r="B2228" i="2" s="1"/>
  <c r="B2230" i="2"/>
  <c r="B2231" i="2" s="1"/>
  <c r="B2232" i="2"/>
  <c r="B2233" i="2" s="1"/>
  <c r="B2234" i="2" s="1"/>
  <c r="B2236" i="2"/>
  <c r="B2237" i="2"/>
  <c r="B2239" i="2"/>
  <c r="B2240" i="2"/>
  <c r="B2241" i="2" s="1"/>
  <c r="B2242" i="2"/>
  <c r="B2243" i="2" s="1"/>
  <c r="B2244" i="2" s="1"/>
  <c r="B2245" i="2" s="1"/>
  <c r="B2246" i="2" s="1"/>
  <c r="B2247" i="2" s="1"/>
  <c r="B2248" i="2" s="1"/>
  <c r="B2249" i="2" s="1"/>
  <c r="B2251" i="2"/>
  <c r="B2252" i="2" s="1"/>
  <c r="B2255" i="2"/>
  <c r="B2257" i="2"/>
  <c r="B2258" i="2"/>
  <c r="B2260" i="2"/>
  <c r="B2261" i="2"/>
  <c r="B2262" i="2" s="1"/>
  <c r="B2263" i="2"/>
  <c r="B2264" i="2" s="1"/>
  <c r="B2266" i="2"/>
  <c r="B2267" i="2" s="1"/>
  <c r="B2268" i="2"/>
  <c r="B2269" i="2" s="1"/>
  <c r="B2270" i="2" s="1"/>
  <c r="B2271" i="2" s="1"/>
  <c r="B2272" i="2" s="1"/>
  <c r="B2273" i="2" s="1"/>
  <c r="B2274" i="2" s="1"/>
  <c r="B2276" i="2"/>
  <c r="B2277" i="2"/>
  <c r="B2278" i="2" s="1"/>
  <c r="B2279" i="2"/>
  <c r="B2280" i="2" s="1"/>
  <c r="B2281" i="2" s="1"/>
  <c r="B2282" i="2" s="1"/>
  <c r="B2283" i="2" s="1"/>
  <c r="B2285" i="2"/>
  <c r="B2286" i="2"/>
  <c r="B2287" i="2" s="1"/>
  <c r="B2288" i="2" s="1"/>
  <c r="B2289" i="2" s="1"/>
  <c r="B2290" i="2" s="1"/>
  <c r="B2291" i="2" s="1"/>
  <c r="B2294" i="2"/>
  <c r="B2295" i="2" s="1"/>
  <c r="B2296" i="2"/>
  <c r="B2297" i="2" s="1"/>
  <c r="B2298" i="2" s="1"/>
  <c r="B2299" i="2" s="1"/>
  <c r="B2300" i="2" s="1"/>
  <c r="B2301" i="2" s="1"/>
  <c r="B2302" i="2" s="1"/>
  <c r="B2304" i="2"/>
  <c r="B2305" i="2"/>
  <c r="B2307" i="2"/>
  <c r="B2308" i="2"/>
  <c r="B2309" i="2" s="1"/>
  <c r="B2310" i="2"/>
  <c r="B2311" i="2" s="1"/>
  <c r="B2313" i="2"/>
  <c r="B2314" i="2" s="1"/>
  <c r="B2315" i="2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7" i="2"/>
  <c r="B2328" i="2"/>
  <c r="B2329" i="2" s="1"/>
  <c r="B2330" i="2"/>
  <c r="B2331" i="2" s="1"/>
  <c r="B2334" i="2"/>
  <c r="B2335" i="2" s="1"/>
  <c r="B2336" i="2"/>
  <c r="B2338" i="2"/>
  <c r="B2339" i="2"/>
  <c r="B2340" i="2" s="1"/>
  <c r="B2341" i="2" s="1"/>
  <c r="B2342" i="2" s="1"/>
  <c r="B2344" i="2"/>
  <c r="B2346" i="2"/>
  <c r="B2347" i="2"/>
  <c r="B2348" i="2" s="1"/>
  <c r="B2349" i="2" s="1"/>
  <c r="B2351" i="2"/>
  <c r="B2352" i="2"/>
  <c r="B2354" i="2"/>
  <c r="B2355" i="2"/>
  <c r="B2356" i="2" s="1"/>
  <c r="B2357" i="2"/>
  <c r="B2358" i="2" s="1"/>
  <c r="B2359" i="2" s="1"/>
  <c r="B2360" i="2" s="1"/>
  <c r="B2361" i="2" s="1"/>
  <c r="B2363" i="2"/>
  <c r="B2365" i="2"/>
  <c r="B2367" i="2"/>
  <c r="B2369" i="2"/>
  <c r="B2370" i="2" s="1"/>
  <c r="B2372" i="2"/>
  <c r="B2373" i="2" s="1"/>
  <c r="B2375" i="2"/>
  <c r="B2376" i="2" s="1"/>
  <c r="B2377" i="2" s="1"/>
  <c r="B2379" i="2"/>
  <c r="B2380" i="2"/>
  <c r="B2382" i="2"/>
  <c r="B2383" i="2"/>
  <c r="B2384" i="2" s="1"/>
  <c r="B2385" i="2"/>
  <c r="B2387" i="2"/>
  <c r="B2388" i="2"/>
  <c r="B2389" i="2" s="1"/>
  <c r="B2390" i="2" s="1"/>
  <c r="B2391" i="2" s="1"/>
  <c r="B2392" i="2" s="1"/>
  <c r="B2393" i="2" s="1"/>
  <c r="B2394" i="2" s="1"/>
  <c r="B2395" i="2" s="1"/>
  <c r="B2396" i="2" s="1"/>
  <c r="B2398" i="2"/>
  <c r="B2399" i="2"/>
  <c r="B2400" i="2" s="1"/>
  <c r="B2401" i="2" s="1"/>
  <c r="B2402" i="2" s="1"/>
  <c r="B2404" i="2"/>
  <c r="B2405" i="2" s="1"/>
  <c r="B2406" i="2" s="1"/>
  <c r="B2407" i="2" s="1"/>
  <c r="B2408" i="2" s="1"/>
  <c r="B2411" i="2"/>
  <c r="B2412" i="2"/>
  <c r="B2413" i="2" s="1"/>
  <c r="B2414" i="2" s="1"/>
  <c r="B2415" i="2" s="1"/>
  <c r="B2417" i="2"/>
  <c r="B2418" i="2" s="1"/>
  <c r="B2419" i="2" s="1"/>
  <c r="B2420" i="2" s="1"/>
  <c r="B2421" i="2" s="1"/>
  <c r="B2422" i="2" s="1"/>
  <c r="B2423" i="2" s="1"/>
  <c r="B2424" i="2" s="1"/>
  <c r="B2425" i="2" s="1"/>
  <c r="B2426" i="2" s="1"/>
  <c r="B2428" i="2"/>
  <c r="B2430" i="2"/>
  <c r="B2431" i="2"/>
  <c r="B2432" i="2" s="1"/>
  <c r="B2433" i="2"/>
  <c r="B2434" i="2" s="1"/>
  <c r="B2435" i="2" s="1"/>
  <c r="B2436" i="2" s="1"/>
  <c r="B2437" i="2" s="1"/>
  <c r="B2439" i="2"/>
  <c r="B2440" i="2"/>
  <c r="B2442" i="2"/>
  <c r="B2443" i="2"/>
  <c r="B2444" i="2" s="1"/>
  <c r="B2445" i="2" s="1"/>
  <c r="B2446" i="2" s="1"/>
  <c r="B2449" i="2"/>
  <c r="B2450" i="2" s="1"/>
  <c r="B2451" i="2" s="1"/>
  <c r="B2452" i="2" s="1"/>
  <c r="B2453" i="2" s="1"/>
  <c r="B2454" i="2" s="1"/>
  <c r="B2455" i="2" s="1"/>
  <c r="B2456" i="2" s="1"/>
  <c r="B2458" i="2"/>
  <c r="B2459" i="2" s="1"/>
  <c r="B2460" i="2" s="1"/>
  <c r="B2461" i="2" s="1"/>
  <c r="B2462" i="2" s="1"/>
  <c r="B2463" i="2" s="1"/>
  <c r="B2464" i="2" s="1"/>
  <c r="B2465" i="2" s="1"/>
  <c r="B2466" i="2" s="1"/>
  <c r="B2467" i="2" s="1"/>
  <c r="B2469" i="2"/>
  <c r="B2470" i="2" s="1"/>
  <c r="B2471" i="2"/>
  <c r="B2472" i="2" s="1"/>
  <c r="B2473" i="2" s="1"/>
  <c r="B2474" i="2" s="1"/>
  <c r="B2475" i="2" s="1"/>
  <c r="B2476" i="2" s="1"/>
  <c r="B2477" i="2" s="1"/>
  <c r="B2478" i="2" s="1"/>
  <c r="B2479" i="2" s="1"/>
  <c r="B2480" i="2" s="1"/>
  <c r="B2482" i="2"/>
  <c r="B2483" i="2" s="1"/>
  <c r="B2484" i="2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7" i="2"/>
  <c r="B2498" i="2"/>
  <c r="B2499" i="2" s="1"/>
  <c r="B2500" i="2"/>
  <c r="B2501" i="2" s="1"/>
  <c r="B2502" i="2" s="1"/>
  <c r="B2503" i="2" s="1"/>
  <c r="B2504" i="2" s="1"/>
  <c r="B2505" i="2" s="1"/>
  <c r="B2507" i="2"/>
  <c r="B2508" i="2" s="1"/>
  <c r="B2509" i="2"/>
  <c r="B2510" i="2" s="1"/>
  <c r="B2511" i="2" s="1"/>
  <c r="B2513" i="2"/>
  <c r="B2514" i="2"/>
  <c r="B2516" i="2"/>
  <c r="B2517" i="2"/>
  <c r="B2518" i="2" s="1"/>
  <c r="B2519" i="2"/>
  <c r="B2520" i="2" s="1"/>
  <c r="B2521" i="2" s="1"/>
  <c r="B2522" i="2" s="1"/>
  <c r="B2523" i="2" s="1"/>
  <c r="B2524" i="2" s="1"/>
  <c r="B2525" i="2" s="1"/>
  <c r="B2526" i="2" s="1"/>
  <c r="B2527" i="2" s="1"/>
  <c r="B2528" i="2" s="1"/>
  <c r="B2530" i="2"/>
  <c r="B2531" i="2" s="1"/>
  <c r="B2532" i="2"/>
  <c r="B2533" i="2" s="1"/>
  <c r="B2534" i="2" s="1"/>
  <c r="B2536" i="2"/>
  <c r="B2538" i="2"/>
  <c r="B2540" i="2"/>
  <c r="B2541" i="2"/>
  <c r="B2543" i="2"/>
  <c r="B2545" i="2"/>
  <c r="B2546" i="2" s="1"/>
  <c r="B2547" i="2"/>
  <c r="B2548" i="2" s="1"/>
  <c r="B2549" i="2" s="1"/>
  <c r="B2550" i="2" s="1"/>
  <c r="B2551" i="2" s="1"/>
  <c r="B2552" i="2" s="1"/>
  <c r="B2553" i="2" s="1"/>
  <c r="B2554" i="2" s="1"/>
  <c r="B2555" i="2" s="1"/>
  <c r="B2557" i="2"/>
  <c r="B2558" i="2"/>
  <c r="B2559" i="2" s="1"/>
  <c r="B2560" i="2" s="1"/>
  <c r="B2561" i="2" s="1"/>
  <c r="B2562" i="2" s="1"/>
  <c r="B2563" i="2" s="1"/>
  <c r="B2564" i="2" s="1"/>
  <c r="B2567" i="2"/>
  <c r="B2570" i="2"/>
  <c r="B2571" i="2" s="1"/>
  <c r="B2572" i="2"/>
  <c r="B2573" i="2" s="1"/>
  <c r="B2574" i="2" s="1"/>
  <c r="B2575" i="2" s="1"/>
  <c r="B2576" i="2" s="1"/>
  <c r="B2577" i="2" s="1"/>
  <c r="B2578" i="2" s="1"/>
  <c r="B2579" i="2" s="1"/>
  <c r="B2581" i="2"/>
  <c r="B2584" i="2"/>
  <c r="B2585" i="2"/>
  <c r="B2587" i="2"/>
  <c r="B2588" i="2"/>
  <c r="B2589" i="2" s="1"/>
  <c r="B2590" i="2" s="1"/>
  <c r="B2591" i="2" s="1"/>
  <c r="B2593" i="2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5" i="2"/>
  <c r="B2606" i="2"/>
  <c r="B2607" i="2" s="1"/>
  <c r="B2608" i="2"/>
  <c r="B2609" i="2" s="1"/>
  <c r="B2610" i="2" s="1"/>
  <c r="B2611" i="2" s="1"/>
  <c r="B2612" i="2" s="1"/>
  <c r="B2613" i="2" s="1"/>
  <c r="B2614" i="2" s="1"/>
  <c r="B2615" i="2" s="1"/>
  <c r="B2617" i="2"/>
  <c r="B2618" i="2" s="1"/>
  <c r="B2619" i="2" s="1"/>
  <c r="B2621" i="2"/>
  <c r="B2622" i="2"/>
  <c r="B2623" i="2" s="1"/>
  <c r="B2624" i="2"/>
  <c r="B2626" i="2"/>
  <c r="B2627" i="2"/>
  <c r="B2628" i="2" s="1"/>
  <c r="B2629" i="2" s="1"/>
  <c r="B2631" i="2"/>
  <c r="B2632" i="2"/>
  <c r="B2633" i="2" s="1"/>
  <c r="B2635" i="2"/>
  <c r="B2637" i="2"/>
  <c r="B2638" i="2"/>
  <c r="B2639" i="2" s="1"/>
  <c r="B2640" i="2" s="1"/>
  <c r="B2641" i="2" s="1"/>
  <c r="B2642" i="2" s="1"/>
  <c r="B2643" i="2" s="1"/>
  <c r="B2645" i="2"/>
  <c r="B2646" i="2" s="1"/>
  <c r="B2647" i="2"/>
  <c r="B2648" i="2" s="1"/>
  <c r="B2649" i="2" s="1"/>
  <c r="B2650" i="2" s="1"/>
  <c r="B2651" i="2" s="1"/>
  <c r="B2652" i="2" s="1"/>
  <c r="B2653" i="2" s="1"/>
  <c r="B2654" i="2" s="1"/>
  <c r="B2655" i="2" s="1"/>
  <c r="B2656" i="2" s="1"/>
  <c r="B2658" i="2"/>
  <c r="B2659" i="2" s="1"/>
  <c r="B2660" i="2"/>
  <c r="B2661" i="2" s="1"/>
  <c r="B2662" i="2" s="1"/>
  <c r="B2663" i="2" s="1"/>
  <c r="B2664" i="2" s="1"/>
  <c r="B2665" i="2" s="1"/>
  <c r="B2666" i="2" s="1"/>
  <c r="B2667" i="2" s="1"/>
  <c r="B2670" i="2"/>
  <c r="B2671" i="2" s="1"/>
  <c r="B2672" i="2" s="1"/>
  <c r="B2674" i="2"/>
  <c r="B2675" i="2"/>
  <c r="B2676" i="2" s="1"/>
  <c r="B2678" i="2"/>
  <c r="B2679" i="2" s="1"/>
  <c r="B2680" i="2" s="1"/>
  <c r="B2681" i="2" s="1"/>
  <c r="B2683" i="2"/>
  <c r="B2684" i="2" s="1"/>
  <c r="B2685" i="2" s="1"/>
  <c r="B2686" i="2" s="1"/>
  <c r="B2687" i="2" s="1"/>
  <c r="B2690" i="2"/>
  <c r="B2691" i="2"/>
  <c r="B2692" i="2" s="1"/>
  <c r="B2693" i="2" s="1"/>
  <c r="B2695" i="2"/>
  <c r="B2696" i="2"/>
  <c r="B2697" i="2" s="1"/>
  <c r="B2698" i="2"/>
  <c r="B2700" i="2"/>
  <c r="B2701" i="2"/>
  <c r="B2704" i="2"/>
  <c r="B2706" i="2"/>
  <c r="B2707" i="2" s="1"/>
  <c r="B2708" i="2" s="1"/>
  <c r="B2710" i="2"/>
  <c r="B2712" i="2"/>
  <c r="B2713" i="2" s="1"/>
  <c r="B2714" i="2"/>
  <c r="B2715" i="2" s="1"/>
  <c r="B2716" i="2" s="1"/>
  <c r="B2717" i="2" s="1"/>
  <c r="B2718" i="2" s="1"/>
  <c r="B2719" i="2" s="1"/>
  <c r="B2720" i="2" s="1"/>
  <c r="B2722" i="2"/>
  <c r="B2724" i="2"/>
  <c r="B2725" i="2" s="1"/>
  <c r="B2726" i="2"/>
  <c r="B2728" i="2"/>
  <c r="B2729" i="2"/>
  <c r="B2730" i="2" s="1"/>
  <c r="B2731" i="2" s="1"/>
  <c r="B2732" i="2" s="1"/>
  <c r="B2733" i="2" s="1"/>
  <c r="B2734" i="2" s="1"/>
  <c r="B2735" i="2" s="1"/>
  <c r="B2738" i="2"/>
  <c r="B2739" i="2"/>
  <c r="B2740" i="2" s="1"/>
  <c r="B2741" i="2"/>
  <c r="B2744" i="2"/>
  <c r="B2745" i="2"/>
  <c r="B2746" i="2" s="1"/>
  <c r="B2747" i="2" s="1"/>
  <c r="B2748" i="2" s="1"/>
  <c r="B2750" i="2"/>
  <c r="B2752" i="2"/>
  <c r="B2753" i="2"/>
  <c r="B2755" i="2"/>
  <c r="B2758" i="2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2" i="2"/>
  <c r="B2773" i="2"/>
  <c r="B2774" i="2" s="1"/>
  <c r="B2775" i="2" s="1"/>
  <c r="B2776" i="2" s="1"/>
  <c r="B2777" i="2" s="1"/>
  <c r="B2779" i="2"/>
  <c r="B2780" i="2"/>
  <c r="B2782" i="2"/>
  <c r="B2783" i="2"/>
  <c r="B2784" i="2" s="1"/>
  <c r="B2785" i="2" s="1"/>
  <c r="B2786" i="2" s="1"/>
  <c r="B2787" i="2" s="1"/>
  <c r="B2788" i="2" s="1"/>
  <c r="B2789" i="2" s="1"/>
  <c r="B2790" i="2" s="1"/>
  <c r="B2792" i="2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5" i="2"/>
  <c r="B2806" i="2" s="1"/>
  <c r="B2807" i="2" s="1"/>
  <c r="B2808" i="2" s="1"/>
  <c r="B2809" i="2" s="1"/>
  <c r="B2810" i="2" s="1"/>
  <c r="B2811" i="2" s="1"/>
  <c r="B2812" i="2" s="1"/>
  <c r="B2813" i="2" s="1"/>
  <c r="B2814" i="2" s="1"/>
  <c r="B2818" i="2"/>
  <c r="B2819" i="2" s="1"/>
  <c r="B2820" i="2" s="1"/>
  <c r="B2821" i="2" s="1"/>
  <c r="B2823" i="2"/>
  <c r="B2824" i="2" s="1"/>
  <c r="B2825" i="2" s="1"/>
  <c r="B2826" i="2" s="1"/>
  <c r="B2827" i="2" s="1"/>
  <c r="B2828" i="2" s="1"/>
  <c r="B2829" i="2" s="1"/>
  <c r="B2830" i="2" s="1"/>
  <c r="B2831" i="2" s="1"/>
  <c r="B2833" i="2"/>
  <c r="B2834" i="2"/>
  <c r="B2835" i="2" s="1"/>
  <c r="B2837" i="2"/>
  <c r="B2838" i="2" s="1"/>
  <c r="B2840" i="2"/>
  <c r="B2841" i="2" s="1"/>
  <c r="B2842" i="2" s="1"/>
  <c r="B2843" i="2" s="1"/>
  <c r="B2845" i="2"/>
  <c r="B2846" i="2" s="1"/>
  <c r="B2847" i="2" s="1"/>
  <c r="B2849" i="2"/>
  <c r="B2850" i="2"/>
  <c r="B2851" i="2" s="1"/>
  <c r="B2853" i="2"/>
  <c r="B2854" i="2" s="1"/>
  <c r="B2855" i="2" s="1"/>
  <c r="B2856" i="2" s="1"/>
  <c r="B2857" i="2" s="1"/>
  <c r="B2858" i="2" s="1"/>
  <c r="B2860" i="2"/>
  <c r="B2861" i="2" s="1"/>
  <c r="B2862" i="2" s="1"/>
  <c r="B2863" i="2" s="1"/>
  <c r="B2864" i="2" s="1"/>
  <c r="B2865" i="2" s="1"/>
  <c r="B2868" i="2"/>
  <c r="B2869" i="2" s="1"/>
  <c r="B2870" i="2" s="1"/>
  <c r="B2871" i="2" s="1"/>
  <c r="B2872" i="2" s="1"/>
  <c r="B2873" i="2" s="1"/>
  <c r="B2874" i="2" s="1"/>
  <c r="B2876" i="2"/>
  <c r="B2877" i="2"/>
  <c r="B2880" i="2"/>
  <c r="B2881" i="2"/>
  <c r="B2882" i="2" s="1"/>
  <c r="B2883" i="2" s="1"/>
  <c r="B2884" i="2" s="1"/>
  <c r="B2885" i="2" s="1"/>
  <c r="B2886" i="2" s="1"/>
  <c r="B2888" i="2"/>
  <c r="B2889" i="2" s="1"/>
  <c r="B2891" i="2"/>
  <c r="B2892" i="2" s="1"/>
  <c r="B2893" i="2" s="1"/>
  <c r="B2894" i="2" s="1"/>
  <c r="B2895" i="2" s="1"/>
  <c r="B2896" i="2" s="1"/>
  <c r="B2897" i="2" s="1"/>
  <c r="B2898" i="2" s="1"/>
  <c r="B2899" i="2" s="1"/>
  <c r="B2901" i="2"/>
  <c r="B2902" i="2"/>
  <c r="B2903" i="2" s="1"/>
  <c r="B2904" i="2" s="1"/>
  <c r="B2906" i="2"/>
  <c r="B2907" i="2"/>
  <c r="B2908" i="2" s="1"/>
  <c r="B2909" i="2" s="1"/>
  <c r="B2910" i="2" s="1"/>
  <c r="B2912" i="2"/>
  <c r="B2914" i="2"/>
  <c r="B2915" i="2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9" i="2"/>
  <c r="B2930" i="2"/>
  <c r="B2931" i="2" s="1"/>
  <c r="B2932" i="2" s="1"/>
  <c r="B2933" i="2" s="1"/>
  <c r="B2935" i="2"/>
  <c r="B2936" i="2" s="1"/>
  <c r="B2937" i="2" s="1"/>
  <c r="B2938" i="2" s="1"/>
  <c r="B2939" i="2" s="1"/>
  <c r="B2940" i="2" s="1"/>
  <c r="B2942" i="2"/>
  <c r="B2943" i="2" s="1"/>
  <c r="B2944" i="2" s="1"/>
  <c r="B2947" i="2"/>
  <c r="B2949" i="2"/>
  <c r="B2951" i="2"/>
  <c r="B2953" i="2"/>
  <c r="B2954" i="2" s="1"/>
  <c r="B2956" i="2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9" i="2"/>
  <c r="B2970" i="2" s="1"/>
  <c r="B2971" i="2" s="1"/>
  <c r="B2972" i="2" s="1"/>
  <c r="B2973" i="2" s="1"/>
  <c r="B2974" i="2" s="1"/>
  <c r="B2975" i="2" s="1"/>
  <c r="B2976" i="2" s="1"/>
  <c r="B2978" i="2"/>
  <c r="B2979" i="2" s="1"/>
  <c r="B2980" i="2" s="1"/>
  <c r="B2981" i="2" s="1"/>
  <c r="B2982" i="2" s="1"/>
  <c r="B2985" i="2"/>
  <c r="B2986" i="2"/>
  <c r="B2987" i="2" s="1"/>
  <c r="B2989" i="2"/>
  <c r="B2991" i="2"/>
  <c r="B2992" i="2"/>
  <c r="B2994" i="2"/>
  <c r="B2995" i="2"/>
  <c r="B2996" i="2" s="1"/>
  <c r="B2997" i="2" s="1"/>
  <c r="B2998" i="2" s="1"/>
  <c r="B2999" i="2" s="1"/>
  <c r="B3000" i="2" s="1"/>
  <c r="B3001" i="2" s="1"/>
  <c r="B3002" i="2" s="1"/>
  <c r="B3004" i="2"/>
  <c r="B3005" i="2" s="1"/>
  <c r="B3006" i="2" s="1"/>
  <c r="B3007" i="2" s="1"/>
  <c r="B3008" i="2" s="1"/>
  <c r="B3009" i="2" s="1"/>
  <c r="B3010" i="2" s="1"/>
  <c r="B3011" i="2" s="1"/>
  <c r="B3013" i="2"/>
  <c r="B3015" i="2"/>
  <c r="B3016" i="2"/>
  <c r="B3017" i="2" s="1"/>
  <c r="B3018" i="2" s="1"/>
  <c r="B3019" i="2" s="1"/>
  <c r="B3021" i="2"/>
  <c r="B3022" i="2" s="1"/>
  <c r="B3023" i="2" s="1"/>
  <c r="B3024" i="2" s="1"/>
  <c r="B3025" i="2" s="1"/>
  <c r="B3026" i="2" s="1"/>
  <c r="B3027" i="2" s="1"/>
  <c r="B3028" i="2" s="1"/>
  <c r="B3030" i="2"/>
  <c r="B3031" i="2" s="1"/>
  <c r="B3032" i="2" s="1"/>
  <c r="B3033" i="2" s="1"/>
  <c r="B3034" i="2" s="1"/>
  <c r="B3035" i="2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3" i="5"/>
  <c r="I12" i="10"/>
  <c r="I13" i="10"/>
  <c r="I14" i="10"/>
  <c r="I15" i="10"/>
  <c r="I11" i="10"/>
  <c r="F12" i="10"/>
  <c r="F13" i="10"/>
  <c r="F14" i="10"/>
  <c r="F15" i="10"/>
  <c r="F11" i="10"/>
  <c r="C12" i="10"/>
  <c r="C13" i="10"/>
  <c r="C14" i="10"/>
  <c r="C15" i="10"/>
  <c r="C11" i="10"/>
  <c r="I5" i="10"/>
  <c r="I6" i="10"/>
  <c r="I7" i="10"/>
  <c r="I8" i="10"/>
  <c r="I4" i="10"/>
  <c r="F5" i="10"/>
  <c r="F6" i="10"/>
  <c r="F7" i="10"/>
  <c r="F8" i="10"/>
  <c r="F4" i="10"/>
  <c r="C5" i="10"/>
  <c r="C6" i="10"/>
  <c r="C7" i="10"/>
  <c r="C8" i="10"/>
  <c r="C4" i="10"/>
  <c r="G40" i="2"/>
  <c r="H40" i="2"/>
  <c r="I40" i="2"/>
  <c r="J40" i="2"/>
  <c r="K40" i="2"/>
  <c r="L40" i="2"/>
  <c r="M40" i="2"/>
  <c r="N40" i="2"/>
  <c r="O40" i="2"/>
  <c r="P40" i="2"/>
  <c r="Q40" i="2"/>
  <c r="R40" i="2"/>
  <c r="S28" i="2"/>
  <c r="S29" i="2"/>
  <c r="S40" i="2" s="1"/>
  <c r="S30" i="2"/>
  <c r="S31" i="2"/>
  <c r="S32" i="2"/>
  <c r="S33" i="2"/>
  <c r="S34" i="2"/>
  <c r="S35" i="2"/>
  <c r="S36" i="2"/>
  <c r="S37" i="2"/>
  <c r="S38" i="2"/>
  <c r="S39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S22" i="2"/>
  <c r="S23" i="2"/>
  <c r="S24" i="2"/>
  <c r="B22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85" i="7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L13" i="2"/>
  <c r="J12" i="2"/>
  <c r="G9" i="2"/>
  <c r="M8" i="2"/>
</calcChain>
</file>

<file path=xl/sharedStrings.xml><?xml version="1.0" encoding="utf-8"?>
<sst xmlns="http://schemas.openxmlformats.org/spreadsheetml/2006/main" count="3352" uniqueCount="529">
  <si>
    <t>Kota</t>
  </si>
  <si>
    <t>Pulau</t>
  </si>
  <si>
    <t>Provinsi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</si>
  <si>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</si>
  <si>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</si>
  <si>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</si>
  <si>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</si>
  <si>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</si>
  <si>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</si>
  <si>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</si>
  <si>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Medan</t>
  </si>
  <si>
    <t>Sumatra</t>
  </si>
  <si>
    <t>Sumatra Utara</t>
  </si>
  <si>
    <t>Baby Food</t>
  </si>
  <si>
    <t>Offline</t>
  </si>
  <si>
    <t>Bandung</t>
  </si>
  <si>
    <t>Jawa</t>
  </si>
  <si>
    <t>Jawa Barat</t>
  </si>
  <si>
    <t>Cereal</t>
  </si>
  <si>
    <t>Online</t>
  </si>
  <si>
    <t>Cirebon</t>
  </si>
  <si>
    <t>Office Supplies</t>
  </si>
  <si>
    <t>Banda Aceh</t>
  </si>
  <si>
    <t>Aceh</t>
  </si>
  <si>
    <t>Fruits</t>
  </si>
  <si>
    <t>Bandar Lampung</t>
  </si>
  <si>
    <t>Lampung</t>
  </si>
  <si>
    <t>Banjar</t>
  </si>
  <si>
    <t>Batam</t>
  </si>
  <si>
    <t>Kepulauan Riau</t>
  </si>
  <si>
    <t>Household</t>
  </si>
  <si>
    <t>Batu</t>
  </si>
  <si>
    <t>Jawa Timur</t>
  </si>
  <si>
    <t>Vegetables</t>
  </si>
  <si>
    <t>Baubau</t>
  </si>
  <si>
    <t>Sulawesi</t>
  </si>
  <si>
    <t>Sulawesi Tenggara</t>
  </si>
  <si>
    <t>Personal Care</t>
  </si>
  <si>
    <t>Bekasi</t>
  </si>
  <si>
    <t>Bengkulu</t>
  </si>
  <si>
    <t>Bitung</t>
  </si>
  <si>
    <t>Sulawesi Utara</t>
  </si>
  <si>
    <t>Clothes</t>
  </si>
  <si>
    <t>Blitar</t>
  </si>
  <si>
    <t>Bogor</t>
  </si>
  <si>
    <t>Bukittinggi</t>
  </si>
  <si>
    <t>Sumatra Barat</t>
  </si>
  <si>
    <t>Cilegon</t>
  </si>
  <si>
    <t>Banten</t>
  </si>
  <si>
    <t>Cimahi</t>
  </si>
  <si>
    <t>Cosmetics</t>
  </si>
  <si>
    <t>Depok</t>
  </si>
  <si>
    <t>Beverages</t>
  </si>
  <si>
    <t>Dumai</t>
  </si>
  <si>
    <t>Riau</t>
  </si>
  <si>
    <t>Gorontalo</t>
  </si>
  <si>
    <t>Meat</t>
  </si>
  <si>
    <t>Gunungsitoli</t>
  </si>
  <si>
    <t>Jambi</t>
  </si>
  <si>
    <t>Snacks</t>
  </si>
  <si>
    <t>Kediri</t>
  </si>
  <si>
    <t>Kendari</t>
  </si>
  <si>
    <t>Kota Administrasi Jakarta Barat</t>
  </si>
  <si>
    <t>Jakarta</t>
  </si>
  <si>
    <t>Kota Administrasi Jakarta Pusat</t>
  </si>
  <si>
    <t>Kota Administrasi Jakarta Selatan</t>
  </si>
  <si>
    <t>Kota Administrasi Jakarta Timur</t>
  </si>
  <si>
    <t>Kota Administrasi Jakarta Utara</t>
  </si>
  <si>
    <t>Kotamobagu</t>
  </si>
  <si>
    <t>Langsa</t>
  </si>
  <si>
    <t>Lhokseumawe</t>
  </si>
  <si>
    <t>Lubuklinggau</t>
  </si>
  <si>
    <t>Sumatra Selatan</t>
  </si>
  <si>
    <t>Madiun</t>
  </si>
  <si>
    <t>Magelang</t>
  </si>
  <si>
    <t>Jawa Tengah</t>
  </si>
  <si>
    <t>Makassar</t>
  </si>
  <si>
    <t>Sulawesi Selatan</t>
  </si>
  <si>
    <t>Malang</t>
  </si>
  <si>
    <t>Manado</t>
  </si>
  <si>
    <t>Metro</t>
  </si>
  <si>
    <t>Mojokerto</t>
  </si>
  <si>
    <t>Padang</t>
  </si>
  <si>
    <t>Padang Panjang</t>
  </si>
  <si>
    <t>Padang Sidempuan</t>
  </si>
  <si>
    <t>Pagar Alam</t>
  </si>
  <si>
    <t>Palembang</t>
  </si>
  <si>
    <t>Palopo</t>
  </si>
  <si>
    <t>Palu</t>
  </si>
  <si>
    <t>Sulawesi Tengah</t>
  </si>
  <si>
    <t>Pangkalpinang</t>
  </si>
  <si>
    <t>Bangka Belitung</t>
  </si>
  <si>
    <t>Parepare</t>
  </si>
  <si>
    <t>Pariaman</t>
  </si>
  <si>
    <t>Pasuruan</t>
  </si>
  <si>
    <t>Payakumbuh</t>
  </si>
  <si>
    <t>Pekalongan</t>
  </si>
  <si>
    <t>Pekanbaru</t>
  </si>
  <si>
    <t>Pematangsiantar</t>
  </si>
  <si>
    <t>Prabumulih</t>
  </si>
  <si>
    <t>Probolinggo</t>
  </si>
  <si>
    <t>Sabang</t>
  </si>
  <si>
    <t>Salatiga</t>
  </si>
  <si>
    <t>Sawahlunto</t>
  </si>
  <si>
    <t>Sekayu</t>
  </si>
  <si>
    <t>Semarang</t>
  </si>
  <si>
    <t>Serang</t>
  </si>
  <si>
    <t>Sibolga</t>
  </si>
  <si>
    <t>Solok</t>
  </si>
  <si>
    <t>Subulussalam</t>
  </si>
  <si>
    <t>Sukabumi</t>
  </si>
  <si>
    <t>Sungai Penuh</t>
  </si>
  <si>
    <t>Surabaya</t>
  </si>
  <si>
    <t>Surakarta</t>
  </si>
  <si>
    <t>Tangerang</t>
  </si>
  <si>
    <t>Tangerang Selatan</t>
  </si>
  <si>
    <t>Tegal</t>
  </si>
  <si>
    <t>Tanjungpinang</t>
  </si>
  <si>
    <t>Tasikmalaya</t>
  </si>
  <si>
    <t>Yogyakarta</t>
  </si>
  <si>
    <t>Daerah Istimewa Yogyakarta</t>
  </si>
  <si>
    <t>Unit Price</t>
  </si>
  <si>
    <t>Total Revenue</t>
  </si>
  <si>
    <t>Critical</t>
  </si>
  <si>
    <t>High</t>
  </si>
  <si>
    <t>Low</t>
  </si>
  <si>
    <t>Medium</t>
  </si>
  <si>
    <t>Total Discount</t>
  </si>
  <si>
    <t>a.</t>
  </si>
  <si>
    <t>ANGKA</t>
  </si>
  <si>
    <t>Keterangan</t>
  </si>
  <si>
    <t>b.</t>
  </si>
  <si>
    <t>c.</t>
  </si>
  <si>
    <t>d.</t>
  </si>
  <si>
    <t>e.</t>
  </si>
  <si>
    <t>f.</t>
  </si>
  <si>
    <t>GUNAKAN</t>
  </si>
  <si>
    <t>ATAU</t>
  </si>
  <si>
    <t>&lt;</t>
  </si>
  <si>
    <t>&gt;=</t>
  </si>
  <si>
    <t>&lt;=</t>
  </si>
  <si>
    <t>&gt;</t>
  </si>
  <si>
    <t>&lt;&gt;</t>
  </si>
  <si>
    <t>=</t>
  </si>
  <si>
    <t>C4   = IF ( B4 &lt; 50 ; 50 ; 100 )</t>
  </si>
  <si>
    <t xml:space="preserve">       = IF ( B4 &gt;= 50 ; 100 ; 50 )</t>
  </si>
  <si>
    <t>F4   = IF ( E4 &lt;= 50 ; 50 ; 100 )</t>
  </si>
  <si>
    <t xml:space="preserve">       = IF ( E4 &gt; 50 ; 100 ; 50 )</t>
  </si>
  <si>
    <t>I 4    = IF ( H4 &lt;&gt; 50 ; 100 ; H4 / 2 )</t>
  </si>
  <si>
    <t xml:space="preserve">        = IF ( H4 = 50 ; H4 / 2 ; 100 )</t>
  </si>
  <si>
    <t>B11   = IF ( B11 &gt;= 50 ; 0 ; B11 )</t>
  </si>
  <si>
    <t xml:space="preserve">         = IF ( B11 &lt; 50 ; B4 ; 0 )</t>
  </si>
  <si>
    <t>F11   = IF ( E11 = 50 ; E11 ; 100 )</t>
  </si>
  <si>
    <t xml:space="preserve">        = IF ( E11 &lt;&gt; 50 ; 100 ; E11 )</t>
  </si>
  <si>
    <t>I 11   = IF ( H11 &gt; 0 ; 0 ; H11 * -1 )</t>
  </si>
  <si>
    <t xml:space="preserve">        = IF ( H11 &lt; 0 ; H11 * -1 ; 0 )</t>
  </si>
  <si>
    <r>
      <t xml:space="preserve">Angka yang </t>
    </r>
    <r>
      <rPr>
        <b/>
        <sz val="11"/>
        <rFont val="Calibri"/>
        <family val="2"/>
        <scheme val="minor"/>
      </rPr>
      <t>kurang</t>
    </r>
    <r>
      <rPr>
        <sz val="11"/>
        <rFont val="Calibri"/>
        <family val="2"/>
        <scheme val="minor"/>
      </rPr>
      <t xml:space="preserve"> dari 50 dijadikan 50  , </t>
    </r>
    <r>
      <rPr>
        <b/>
        <sz val="11"/>
        <rFont val="Calibri"/>
        <family val="2"/>
        <scheme val="minor"/>
      </rPr>
      <t>mulai</t>
    </r>
    <r>
      <rPr>
        <sz val="11"/>
        <rFont val="Calibri"/>
        <family val="2"/>
        <scheme val="minor"/>
      </rPr>
      <t xml:space="preserve"> dari 50 ke atas dijadikan 100</t>
    </r>
  </si>
  <si>
    <r>
      <t xml:space="preserve">Angka 50 </t>
    </r>
    <r>
      <rPr>
        <b/>
        <sz val="11"/>
        <rFont val="Calibri"/>
        <family val="2"/>
        <scheme val="minor"/>
      </rPr>
      <t>atau kurang</t>
    </r>
    <r>
      <rPr>
        <sz val="11"/>
        <rFont val="Calibri"/>
        <family val="2"/>
        <scheme val="minor"/>
      </rPr>
      <t xml:space="preserve"> dijadikan 50 , selain itu dijadikan 100</t>
    </r>
  </si>
  <si>
    <r>
      <t xml:space="preserve">Angka </t>
    </r>
    <r>
      <rPr>
        <b/>
        <sz val="11"/>
        <rFont val="Calibri"/>
        <family val="2"/>
        <scheme val="minor"/>
      </rPr>
      <t>selain</t>
    </r>
    <r>
      <rPr>
        <sz val="11"/>
        <rFont val="Calibri"/>
        <family val="2"/>
        <scheme val="minor"/>
      </rPr>
      <t xml:space="preserve"> 50 dijadikan 100 , jika tepat 50 dibagi 2</t>
    </r>
  </si>
  <si>
    <r>
      <t xml:space="preserve">Angka </t>
    </r>
    <r>
      <rPr>
        <b/>
        <sz val="11"/>
        <rFont val="Calibri"/>
        <family val="2"/>
        <scheme val="minor"/>
      </rPr>
      <t>mulai</t>
    </r>
    <r>
      <rPr>
        <sz val="11"/>
        <rFont val="Calibri"/>
        <family val="2"/>
        <scheme val="minor"/>
      </rPr>
      <t xml:space="preserve"> 50 </t>
    </r>
    <r>
      <rPr>
        <b/>
        <sz val="11"/>
        <rFont val="Calibri"/>
        <family val="2"/>
        <scheme val="minor"/>
      </rPr>
      <t>keatas</t>
    </r>
    <r>
      <rPr>
        <sz val="11"/>
        <rFont val="Calibri"/>
        <family val="2"/>
        <scheme val="minor"/>
      </rPr>
      <t xml:space="preserve"> dijadikan 0 , selain dari yang tersebut tadi, tetap</t>
    </r>
  </si>
  <si>
    <r>
      <t>Semua angka</t>
    </r>
    <r>
      <rPr>
        <sz val="11"/>
        <rFont val="Calibri"/>
        <family val="2"/>
        <scheme val="minor"/>
      </rPr>
      <t xml:space="preserve"> dijadikan </t>
    </r>
    <r>
      <rPr>
        <b/>
        <sz val="11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 xml:space="preserve"> , khusus untuk angka </t>
    </r>
    <r>
      <rPr>
        <b/>
        <sz val="11"/>
        <rFont val="Calibri"/>
        <family val="2"/>
        <scheme val="minor"/>
      </rPr>
      <t>50</t>
    </r>
    <r>
      <rPr>
        <sz val="11"/>
        <rFont val="Calibri"/>
        <family val="2"/>
        <scheme val="minor"/>
      </rPr>
      <t xml:space="preserve"> tetap</t>
    </r>
  </si>
  <si>
    <r>
      <t>Semua angka</t>
    </r>
    <r>
      <rPr>
        <b/>
        <sz val="11"/>
        <rFont val="Calibri"/>
        <family val="2"/>
        <scheme val="minor"/>
      </rPr>
      <t xml:space="preserve"> positif </t>
    </r>
    <r>
      <rPr>
        <sz val="11"/>
        <rFont val="Calibri"/>
        <family val="2"/>
        <scheme val="minor"/>
      </rPr>
      <t xml:space="preserve">dijadikan 0 , sedangkan yang </t>
    </r>
    <r>
      <rPr>
        <b/>
        <sz val="11"/>
        <rFont val="Calibri"/>
        <family val="2"/>
        <scheme val="minor"/>
      </rPr>
      <t xml:space="preserve">negatif </t>
    </r>
    <r>
      <rPr>
        <sz val="11"/>
        <rFont val="Calibri"/>
        <family val="2"/>
        <scheme val="minor"/>
      </rPr>
      <t>dijadikan positif</t>
    </r>
  </si>
  <si>
    <t>1. Tuliskan Alamat Cell yang kosong</t>
  </si>
  <si>
    <t>Question</t>
  </si>
  <si>
    <t>Introduction Interface'!A1</t>
  </si>
  <si>
    <t>Refer to</t>
  </si>
  <si>
    <t>2. Hitung total Revenue dari data berikut</t>
  </si>
  <si>
    <t>Relative dan Absolute Reference'!L3</t>
  </si>
  <si>
    <t>Relative dan Absolute Reference'!K3</t>
  </si>
  <si>
    <t>3. Hitung Discount dari data berikut, dengan discount yang ada di Range "M1"</t>
  </si>
  <si>
    <t>Age</t>
  </si>
  <si>
    <t>Date</t>
  </si>
  <si>
    <t>Id</t>
  </si>
  <si>
    <t>15/10/2017</t>
  </si>
  <si>
    <t>16/08/2016</t>
  </si>
  <si>
    <t>21/05/2015</t>
  </si>
  <si>
    <t>Ujian 1</t>
  </si>
  <si>
    <t>Ujian 2</t>
  </si>
  <si>
    <t>UTS</t>
  </si>
  <si>
    <t>Ujian 3</t>
  </si>
  <si>
    <t>Ujian 4</t>
  </si>
  <si>
    <t>UAS</t>
  </si>
  <si>
    <t>Nilai Akhir</t>
  </si>
  <si>
    <t>1562/17-F</t>
  </si>
  <si>
    <t>1582/16-F</t>
  </si>
  <si>
    <t>2587/15-M</t>
  </si>
  <si>
    <t>3549/17-F</t>
  </si>
  <si>
    <t>2468/16-F</t>
  </si>
  <si>
    <t>2554/15-M</t>
  </si>
  <si>
    <t>3598/17-F</t>
  </si>
  <si>
    <t>2456/16-F</t>
  </si>
  <si>
    <t>6548/15-F</t>
  </si>
  <si>
    <t>5486/16-F</t>
  </si>
  <si>
    <t>1258/15-F</t>
  </si>
  <si>
    <t>2579/17-M</t>
  </si>
  <si>
    <t>3256/16-F</t>
  </si>
  <si>
    <t>3259/16-F</t>
  </si>
  <si>
    <t>1546/15-F</t>
  </si>
  <si>
    <t>3579/17-F</t>
  </si>
  <si>
    <t>6597/16-F</t>
  </si>
  <si>
    <t>9654/15-F</t>
  </si>
  <si>
    <t>3569/15-F</t>
  </si>
  <si>
    <t>2564/17-F</t>
  </si>
  <si>
    <t>8561/16-F</t>
  </si>
  <si>
    <t>5489/15-F</t>
  </si>
  <si>
    <t>6574/17-M</t>
  </si>
  <si>
    <t>5555/16-F</t>
  </si>
  <si>
    <t>6125/15-F</t>
  </si>
  <si>
    <t>5412/17-F</t>
  </si>
  <si>
    <t>3256/16-M</t>
  </si>
  <si>
    <t>3264/15-F</t>
  </si>
  <si>
    <t>4569/17-F</t>
  </si>
  <si>
    <t>7521/16-F</t>
  </si>
  <si>
    <t>6458/15-F</t>
  </si>
  <si>
    <t>7569/16-F</t>
  </si>
  <si>
    <t>8514/15-M</t>
  </si>
  <si>
    <t>8563/17-F</t>
  </si>
  <si>
    <t>8642/16-F</t>
  </si>
  <si>
    <t>9536/15-F</t>
  </si>
  <si>
    <t>2567/15-F</t>
  </si>
  <si>
    <t>2154/17-M</t>
  </si>
  <si>
    <t>3265/16-M</t>
  </si>
  <si>
    <t>8765/15-F</t>
  </si>
  <si>
    <t>3259/17-M</t>
  </si>
  <si>
    <t>3567/16-F</t>
  </si>
  <si>
    <t>6540/15-M</t>
  </si>
  <si>
    <t>2654/17-F</t>
  </si>
  <si>
    <t>6525/16-F</t>
  </si>
  <si>
    <t>3265/15-F</t>
  </si>
  <si>
    <t>3265/17-M</t>
  </si>
  <si>
    <t>6125/16-F</t>
  </si>
  <si>
    <t>Nilai Akhir Final</t>
  </si>
  <si>
    <t>Bobot</t>
  </si>
  <si>
    <t>Full Name</t>
  </si>
  <si>
    <t>Dulce Abril</t>
  </si>
  <si>
    <t>Mara Hashimoto</t>
  </si>
  <si>
    <t>Philip Gent</t>
  </si>
  <si>
    <t>Kathleen Hanner</t>
  </si>
  <si>
    <t>Nereida Magwood</t>
  </si>
  <si>
    <t>Gaston Brumm</t>
  </si>
  <si>
    <t>Etta Hurn</t>
  </si>
  <si>
    <t>Earlean Melgar</t>
  </si>
  <si>
    <t>Vincenza Weiland</t>
  </si>
  <si>
    <t>Fallon Winward</t>
  </si>
  <si>
    <t>Arcelia Bouska</t>
  </si>
  <si>
    <t>Franklyn Unknow</t>
  </si>
  <si>
    <t>Sherron Ascencio</t>
  </si>
  <si>
    <t>Marcel Zabriskie</t>
  </si>
  <si>
    <t>Kina Hazelton</t>
  </si>
  <si>
    <t>Shavonne Pia</t>
  </si>
  <si>
    <t>Shavon Benito</t>
  </si>
  <si>
    <t>Lauralee Perrine</t>
  </si>
  <si>
    <t>Loreta Curren</t>
  </si>
  <si>
    <t>Teresa Strawn</t>
  </si>
  <si>
    <t>Belinda Partain</t>
  </si>
  <si>
    <t>Holly Eudy</t>
  </si>
  <si>
    <t>Many Cuccia</t>
  </si>
  <si>
    <t>Libbie Dalby</t>
  </si>
  <si>
    <t>Lester Prothro</t>
  </si>
  <si>
    <t>Marvel Hail</t>
  </si>
  <si>
    <t>Angelyn Vong</t>
  </si>
  <si>
    <t>Francesca Beaudreau</t>
  </si>
  <si>
    <t>Garth Gangi</t>
  </si>
  <si>
    <t>Carla Trumbull</t>
  </si>
  <si>
    <t>Veta Muntz</t>
  </si>
  <si>
    <t>Stasia Becker</t>
  </si>
  <si>
    <t>Jona Grindle</t>
  </si>
  <si>
    <t>Judie Claywell</t>
  </si>
  <si>
    <t>Dewitt Borger</t>
  </si>
  <si>
    <t>Nena Hacker</t>
  </si>
  <si>
    <t>Kelsie Wachtel</t>
  </si>
  <si>
    <t>Sau Pfau</t>
  </si>
  <si>
    <t>Shanice Mccrystal</t>
  </si>
  <si>
    <t>Chase Karner</t>
  </si>
  <si>
    <t>Tommie Underdahl</t>
  </si>
  <si>
    <t>Dorcas Darity</t>
  </si>
  <si>
    <t>Angel Sanor</t>
  </si>
  <si>
    <t>Willodean Harn</t>
  </si>
  <si>
    <t>Weston Martina</t>
  </si>
  <si>
    <t>Roma Lafollette</t>
  </si>
  <si>
    <t>Felisa Cail</t>
  </si>
  <si>
    <t>Demetria Abbey</t>
  </si>
  <si>
    <t>Jeromy Danz</t>
  </si>
  <si>
    <t>Rasheeda Alkire</t>
  </si>
  <si>
    <t>4. Tentukan Nilai Akhir masing-masing peserta dengan bobot yang ada di baris 1</t>
  </si>
  <si>
    <t>5. Bulatkan hasil dari nilai Akhir agar bisa dibagi dengan 5 (Pembulatan keatas)</t>
  </si>
  <si>
    <t>Function Pengolahan Numerik'!L3</t>
  </si>
  <si>
    <t>Function Pengolahan Numerik'!M3</t>
  </si>
  <si>
    <t>Kata Dasar</t>
  </si>
  <si>
    <t>HASIL YANG DIHARAPKAN</t>
  </si>
  <si>
    <t>LEFT</t>
  </si>
  <si>
    <t>RIGHT</t>
  </si>
  <si>
    <t>MID</t>
  </si>
  <si>
    <t>g.</t>
  </si>
  <si>
    <t>UPPER  LEFT</t>
  </si>
  <si>
    <t>h.</t>
  </si>
  <si>
    <t>i.</t>
  </si>
  <si>
    <t>LOWER  LEFT</t>
  </si>
  <si>
    <t>j.</t>
  </si>
  <si>
    <t>k.</t>
  </si>
  <si>
    <t>PROPER  LEFT</t>
  </si>
  <si>
    <t>l.</t>
  </si>
  <si>
    <t>m.</t>
  </si>
  <si>
    <t>LEFT  MID</t>
  </si>
  <si>
    <t>n.</t>
  </si>
  <si>
    <t>o.</t>
  </si>
  <si>
    <t>PROPER  MID  &amp;  MID</t>
  </si>
  <si>
    <t>p.</t>
  </si>
  <si>
    <t>q.</t>
  </si>
  <si>
    <t>PROPER  SUBSTITUTE</t>
  </si>
  <si>
    <t>r.</t>
  </si>
  <si>
    <t>NegArA kEsatUan RePuBlik InDoNeSia</t>
  </si>
  <si>
    <t>Negara</t>
  </si>
  <si>
    <t>Si Tuan</t>
  </si>
  <si>
    <t>Neg</t>
  </si>
  <si>
    <t>NegAr</t>
  </si>
  <si>
    <t>eSia</t>
  </si>
  <si>
    <t>nDoNeSia</t>
  </si>
  <si>
    <t xml:space="preserve">gArA </t>
  </si>
  <si>
    <t>satU</t>
  </si>
  <si>
    <t>NEG</t>
  </si>
  <si>
    <t>NEGAR</t>
  </si>
  <si>
    <t>neg</t>
  </si>
  <si>
    <t>negar</t>
  </si>
  <si>
    <t>Nesatu</t>
  </si>
  <si>
    <t>Netuan</t>
  </si>
  <si>
    <t>SATUNEGARA</t>
  </si>
  <si>
    <t>Negara Kesatuan Republok Indonesoa</t>
  </si>
  <si>
    <t>Negara Kesatuan Republok Ondonesoa</t>
  </si>
  <si>
    <t>6. Isilah Latihan Pengolahan Teks berikut</t>
  </si>
  <si>
    <t>Function Pengolahan Teks'!A1</t>
  </si>
  <si>
    <t>BULAN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</si>
  <si>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</si>
  <si>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</si>
  <si>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</si>
  <si>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</si>
  <si>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</si>
  <si>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</si>
  <si>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</si>
  <si>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</si>
  <si>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</si>
  <si>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</si>
  <si>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</si>
  <si>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</si>
  <si>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Total</t>
  </si>
  <si>
    <t>Prod Category</t>
  </si>
  <si>
    <t>Grand Total</t>
  </si>
  <si>
    <t>Conditional IF'!A1</t>
  </si>
  <si>
    <t>8. Isilah latihan Conditional IF berikut, Soal ada di Range A17</t>
  </si>
  <si>
    <t>O</t>
  </si>
  <si>
    <t>J</t>
  </si>
  <si>
    <t>T</t>
  </si>
  <si>
    <t>E</t>
  </si>
  <si>
    <t>A</t>
  </si>
  <si>
    <t>I</t>
  </si>
  <si>
    <t>F</t>
  </si>
  <si>
    <t>M</t>
  </si>
  <si>
    <t>X</t>
  </si>
  <si>
    <t>H</t>
  </si>
  <si>
    <t>C</t>
  </si>
  <si>
    <t>L</t>
  </si>
  <si>
    <t>S</t>
  </si>
  <si>
    <t>Z</t>
  </si>
  <si>
    <t>D</t>
  </si>
  <si>
    <t>U</t>
  </si>
  <si>
    <t>W</t>
  </si>
  <si>
    <t>P</t>
  </si>
  <si>
    <t>K</t>
  </si>
  <si>
    <t>V</t>
  </si>
  <si>
    <t>R</t>
  </si>
  <si>
    <t>B</t>
  </si>
  <si>
    <t>N</t>
  </si>
  <si>
    <t>G</t>
  </si>
  <si>
    <t>d. Isi Rumus total untuk Cell berwarna Hijau</t>
  </si>
  <si>
    <t>Order Qty</t>
  </si>
  <si>
    <t>e. Transpose hasil order Qty dengan format di cell berikut</t>
  </si>
  <si>
    <t>NAMA BARANG</t>
  </si>
  <si>
    <t>TANGGAL</t>
  </si>
  <si>
    <t>LLL</t>
  </si>
  <si>
    <t>JJJ</t>
  </si>
  <si>
    <t>OOO</t>
  </si>
  <si>
    <t>MMM</t>
  </si>
  <si>
    <t>ZZZ</t>
  </si>
  <si>
    <t>AAA</t>
  </si>
  <si>
    <t>VVV</t>
  </si>
  <si>
    <t>BBB</t>
  </si>
  <si>
    <t>SSS</t>
  </si>
  <si>
    <t>GGG</t>
  </si>
  <si>
    <t>CCC</t>
  </si>
  <si>
    <t>EEE</t>
  </si>
  <si>
    <t>QQQ</t>
  </si>
  <si>
    <t>I I I</t>
  </si>
  <si>
    <t>DDD</t>
  </si>
  <si>
    <t>NNN</t>
  </si>
  <si>
    <t>KKK</t>
  </si>
  <si>
    <t>UUU</t>
  </si>
  <si>
    <t>YYY</t>
  </si>
  <si>
    <t>PPP</t>
  </si>
  <si>
    <t>FFF</t>
  </si>
  <si>
    <t>WWW</t>
  </si>
  <si>
    <t>HHH</t>
  </si>
  <si>
    <t>RRR</t>
  </si>
  <si>
    <t>TTT</t>
  </si>
  <si>
    <t>XXX</t>
  </si>
  <si>
    <t>b. Ubahlah yang berisi angka menjadi teks di atasnya  ( contoh: 7 2 3 5 di bawah B menjadi B )</t>
  </si>
  <si>
    <t>c. isilah nama barang yang kosong sesuai dengan nama barang diatasnya</t>
  </si>
  <si>
    <t>7. Isilah Latihan Shortcut Berikut</t>
  </si>
  <si>
    <t>Shortcut!A1</t>
  </si>
  <si>
    <t>a. Unhide Baris dan kolom Berikut, Setelah itu Beri warna Hijau untuk Cell dengan Rumus Logical IF</t>
  </si>
  <si>
    <t>OF</t>
  </si>
  <si>
    <t>OL</t>
  </si>
  <si>
    <t>7157/OF-L</t>
  </si>
  <si>
    <t>1792/OL-C</t>
  </si>
  <si>
    <t>6712/OF-L</t>
  </si>
  <si>
    <t>5746/OL-C</t>
  </si>
  <si>
    <t>5221/OF-M</t>
  </si>
  <si>
    <t>3967/OL-H</t>
  </si>
  <si>
    <t>3311/OF-M</t>
  </si>
  <si>
    <t>7081/OL-H</t>
  </si>
  <si>
    <t>1606/OL-H</t>
  </si>
  <si>
    <t>5713/OF-H</t>
  </si>
  <si>
    <t>0731/OL-L</t>
  </si>
  <si>
    <t>0487/OF-H</t>
  </si>
  <si>
    <t>1311/OF-C</t>
  </si>
  <si>
    <t>2029/OL-M</t>
  </si>
  <si>
    <t>3971/OF-M</t>
  </si>
  <si>
    <t>0964/OF-C</t>
  </si>
  <si>
    <t>9336/OF-L</t>
  </si>
  <si>
    <t>7916/OL-L</t>
  </si>
  <si>
    <t>8031/OL-L</t>
  </si>
  <si>
    <t>3511/OL-H</t>
  </si>
  <si>
    <t>0682/OL-L</t>
  </si>
  <si>
    <t>8373/OL-H</t>
  </si>
  <si>
    <t>7912/OL-L</t>
  </si>
  <si>
    <t>3128/OL-H</t>
  </si>
  <si>
    <t>0347/OL-M</t>
  </si>
  <si>
    <t>8400/OL-L</t>
  </si>
  <si>
    <t>8613/OF-C</t>
  </si>
  <si>
    <t>4815/OF-L</t>
  </si>
  <si>
    <t>3334/OF-M</t>
  </si>
  <si>
    <t>2997/OF-C</t>
  </si>
  <si>
    <t>5134/OL-C</t>
  </si>
  <si>
    <t>3572/OF-H</t>
  </si>
  <si>
    <t>4640/OL-M</t>
  </si>
  <si>
    <t>7165/OF-L</t>
  </si>
  <si>
    <t>2476/OL-L</t>
  </si>
  <si>
    <t>4400/OL-M</t>
  </si>
  <si>
    <t>9267/OL-L</t>
  </si>
  <si>
    <t>5903/OL-M</t>
  </si>
  <si>
    <t>5638/OL-H</t>
  </si>
  <si>
    <t>2299/OL-M</t>
  </si>
  <si>
    <t>2214/OF-H</t>
  </si>
  <si>
    <t>4212/OL-H</t>
  </si>
  <si>
    <t>9620/OL-H</t>
  </si>
  <si>
    <t>2267/OF-H</t>
  </si>
  <si>
    <t>8481/OL-C</t>
  </si>
  <si>
    <t>7090/OL-M</t>
  </si>
  <si>
    <t>9423/OF-C</t>
  </si>
  <si>
    <t>9306/OF-C</t>
  </si>
  <si>
    <t>3069/OL-C</t>
  </si>
  <si>
    <t>9539/OL-L</t>
  </si>
  <si>
    <t>0045/OL-M</t>
  </si>
  <si>
    <t>8415/OF-M</t>
  </si>
  <si>
    <t>0977/OF-H</t>
  </si>
  <si>
    <t>6559/OL-C</t>
  </si>
  <si>
    <t>6489/OF-C</t>
  </si>
  <si>
    <t>4595/OF-H</t>
  </si>
  <si>
    <t>7205/OL-L</t>
  </si>
  <si>
    <t>3148/OF-H</t>
  </si>
  <si>
    <t>3752/OF-H</t>
  </si>
  <si>
    <t>2845/OL-L</t>
  </si>
  <si>
    <t>6754/OL-M</t>
  </si>
  <si>
    <t>4308/OF-H</t>
  </si>
  <si>
    <t>6836/OF-H</t>
  </si>
  <si>
    <t>8165/OF-H</t>
  </si>
  <si>
    <t>4623/OF-L</t>
  </si>
  <si>
    <t>5039/OF-M</t>
  </si>
  <si>
    <t>0740/OF-H</t>
  </si>
  <si>
    <t>5555/OF-L</t>
  </si>
  <si>
    <t>5812/OL-M</t>
  </si>
  <si>
    <t>0339/OL-L</t>
  </si>
  <si>
    <t>0464/OL-C</t>
  </si>
  <si>
    <t>0016/OL-H</t>
  </si>
  <si>
    <t>5322/OF-L</t>
  </si>
  <si>
    <t>5210/OF-C</t>
  </si>
  <si>
    <t>1009/OL-C</t>
  </si>
  <si>
    <t>6547/OF-C</t>
  </si>
  <si>
    <t>8152/OF-H</t>
  </si>
  <si>
    <t>4651/OL-H</t>
  </si>
  <si>
    <t>7374/OF-L</t>
  </si>
  <si>
    <t>0148/OL-L</t>
  </si>
  <si>
    <t>9302/OL-H</t>
  </si>
  <si>
    <t>3663/OL-L</t>
  </si>
  <si>
    <t>4560/OL-L</t>
  </si>
  <si>
    <t>5820/OF-L</t>
  </si>
  <si>
    <t>3772/OF-C</t>
  </si>
  <si>
    <t>7245/OF-M</t>
  </si>
  <si>
    <t>7565/OL-M</t>
  </si>
  <si>
    <t>8562/OF-C</t>
  </si>
  <si>
    <t>6563/OF-H</t>
  </si>
  <si>
    <t>0397/OF-H</t>
  </si>
  <si>
    <t>1391/OL-M</t>
  </si>
  <si>
    <t>3374/OL-H</t>
  </si>
  <si>
    <t>2674/OF-C</t>
  </si>
  <si>
    <t>8119/OL-M</t>
  </si>
  <si>
    <t>1038/OF-L</t>
  </si>
  <si>
    <t>5257/OF-C</t>
  </si>
  <si>
    <t>7106/OF-M</t>
  </si>
  <si>
    <t>5412/OF-L</t>
  </si>
  <si>
    <t>Kode</t>
  </si>
  <si>
    <t>Channel</t>
  </si>
  <si>
    <t>Discount</t>
  </si>
  <si>
    <t>10. Jika Sales Channel Online Discount 30%, dan Offline 35% berapa total Discountnya?</t>
  </si>
  <si>
    <t>9. Isi Channel berikut berdasarkan keterangan Channel di kolom N</t>
  </si>
  <si>
    <t>Conditional IF Store Data'!J3</t>
  </si>
  <si>
    <t>Conditional IF Store Data'!K3</t>
  </si>
  <si>
    <r>
      <t>5933/</t>
    </r>
    <r>
      <rPr>
        <sz val="11"/>
        <color rgb="FFFF0000"/>
        <rFont val="Calibri"/>
        <family val="2"/>
        <scheme val="minor"/>
      </rPr>
      <t>OF</t>
    </r>
    <r>
      <rPr>
        <sz val="11"/>
        <color theme="1"/>
        <rFont val="Calibri"/>
        <family val="2"/>
        <scheme val="minor"/>
      </rPr>
      <t>-H</t>
    </r>
  </si>
  <si>
    <r>
      <t>1480/</t>
    </r>
    <r>
      <rPr>
        <sz val="11"/>
        <color rgb="FFFF0000"/>
        <rFont val="Calibri"/>
        <family val="2"/>
        <scheme val="minor"/>
      </rPr>
      <t>OL</t>
    </r>
    <r>
      <rPr>
        <sz val="11"/>
        <color theme="1"/>
        <rFont val="Calibri"/>
        <family val="2"/>
        <scheme val="minor"/>
      </rPr>
      <t>-C</t>
    </r>
  </si>
  <si>
    <t>B1</t>
  </si>
  <si>
    <t>B5</t>
  </si>
  <si>
    <t>D7</t>
  </si>
  <si>
    <t>F4:F8</t>
  </si>
  <si>
    <t>H4</t>
  </si>
  <si>
    <t>B10:E10</t>
  </si>
  <si>
    <t>B13</t>
  </si>
  <si>
    <t>D13:F18</t>
  </si>
  <si>
    <t>B20:G20</t>
  </si>
  <si>
    <t>H7:H10</t>
  </si>
  <si>
    <t>I13:J18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</si>
</sst>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 &quot;#,##0_);[Red]\(&quot; &quot;#,##0\)"/>
    <numFmt numFmtId="165" formatCode="_(&quot;Rp &quot;* #,##0_);_(&quot;Rp &quot;* \(#,##0\);_(&quot;Rp &quot;* &quot;-&quot;_);_(@_)"/>
    <numFmt numFmtId="166" formatCode="_(* #,##0.0_);_(* \(#,##0.0\);_(* &quot;-&quot;??_);_(@_)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51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55"/>
      <name val="Calibri"/>
      <family val="2"/>
      <scheme val="minor"/>
    </font>
    <font>
      <b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8" fillId="5" borderId="0">
      <alignment horizontal="left"/>
    </xf>
    <xf numFmtId="0" fontId="9" fillId="4" borderId="0">
      <alignment horizontal="left" indent="1"/>
    </xf>
    <xf numFmtId="0" fontId="10" fillId="0" borderId="0">
      <alignment horizontal="left" indent="2"/>
    </xf>
    <xf numFmtId="0" fontId="6" fillId="6" borderId="29">
      <alignment horizontal="centerContinuous"/>
    </xf>
    <xf numFmtId="0" fontId="12" fillId="0" borderId="0"/>
    <xf numFmtId="0" fontId="5" fillId="7" borderId="30">
      <alignment horizontal="center"/>
    </xf>
    <xf numFmtId="0" fontId="5" fillId="8" borderId="30">
      <alignment horizontal="center"/>
    </xf>
    <xf numFmtId="0" fontId="13" fillId="0" borderId="31"/>
    <xf numFmtId="0" fontId="4" fillId="0" borderId="0"/>
    <xf numFmtId="0" fontId="17" fillId="0" borderId="0" applyNumberForma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1"/>
    <xf numFmtId="0" fontId="2" fillId="0" borderId="0" xfId="1" applyFont="1"/>
    <xf numFmtId="0" fontId="1" fillId="2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2" borderId="3" xfId="1" quotePrefix="1" applyFill="1" applyBorder="1" applyAlignment="1">
      <alignment horizontal="center"/>
    </xf>
    <xf numFmtId="0" fontId="1" fillId="2" borderId="4" xfId="1" applyFill="1" applyBorder="1" applyAlignment="1">
      <alignment horizontal="center" vertical="center"/>
    </xf>
    <xf numFmtId="0" fontId="1" fillId="2" borderId="3" xfId="1" applyFill="1" applyBorder="1" applyAlignment="1">
      <alignment horizontal="center"/>
    </xf>
    <xf numFmtId="0" fontId="1" fillId="2" borderId="6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1" fillId="2" borderId="13" xfId="1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1" fillId="2" borderId="17" xfId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0" fontId="1" fillId="2" borderId="21" xfId="1" applyFill="1" applyBorder="1" applyAlignment="1">
      <alignment horizontal="center" vertical="center"/>
    </xf>
    <xf numFmtId="0" fontId="1" fillId="2" borderId="22" xfId="1" applyFill="1" applyBorder="1" applyAlignment="1">
      <alignment horizontal="center" vertical="center"/>
    </xf>
    <xf numFmtId="0" fontId="1" fillId="2" borderId="23" xfId="1" applyFill="1" applyBorder="1" applyAlignment="1">
      <alignment horizontal="center" vertical="center"/>
    </xf>
    <xf numFmtId="0" fontId="3" fillId="0" borderId="0" xfId="1" applyFont="1"/>
    <xf numFmtId="14" fontId="0" fillId="0" borderId="0" xfId="0" applyNumberFormat="1"/>
    <xf numFmtId="0" fontId="0" fillId="4" borderId="0" xfId="0" applyFill="1"/>
    <xf numFmtId="164" fontId="0" fillId="0" borderId="0" xfId="0" applyNumberFormat="1"/>
    <xf numFmtId="0" fontId="5" fillId="7" borderId="30" xfId="9">
      <alignment horizontal="center"/>
    </xf>
    <xf numFmtId="9" fontId="7" fillId="0" borderId="0" xfId="0" applyNumberFormat="1" applyFont="1" applyAlignment="1">
      <alignment horizontal="center"/>
    </xf>
    <xf numFmtId="0" fontId="11" fillId="0" borderId="0" xfId="12" applyFont="1"/>
    <xf numFmtId="0" fontId="14" fillId="0" borderId="0" xfId="3" applyFont="1"/>
    <xf numFmtId="0" fontId="8" fillId="0" borderId="0" xfId="3" applyFont="1" applyAlignment="1">
      <alignment horizontal="left"/>
    </xf>
    <xf numFmtId="0" fontId="8" fillId="0" borderId="0" xfId="3" applyFont="1" applyAlignment="1">
      <alignment horizontal="right"/>
    </xf>
    <xf numFmtId="0" fontId="14" fillId="0" borderId="0" xfId="3" applyFont="1" applyAlignment="1">
      <alignment horizontal="center"/>
    </xf>
    <xf numFmtId="0" fontId="14" fillId="0" borderId="0" xfId="3" quotePrefix="1" applyFont="1" applyAlignment="1">
      <alignment horizontal="center"/>
    </xf>
    <xf numFmtId="0" fontId="15" fillId="0" borderId="0" xfId="3" applyFont="1"/>
    <xf numFmtId="0" fontId="16" fillId="0" borderId="0" xfId="3" applyFont="1"/>
    <xf numFmtId="0" fontId="17" fillId="0" borderId="0" xfId="13" quotePrefix="1"/>
    <xf numFmtId="0" fontId="18" fillId="0" borderId="0" xfId="13" quotePrefix="1" applyFont="1"/>
    <xf numFmtId="0" fontId="6" fillId="0" borderId="0" xfId="0" applyFont="1"/>
    <xf numFmtId="9" fontId="12" fillId="0" borderId="0" xfId="8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14" applyFont="1"/>
    <xf numFmtId="0" fontId="8" fillId="0" borderId="0" xfId="14" applyFont="1"/>
    <xf numFmtId="0" fontId="14" fillId="0" borderId="0" xfId="14" applyFont="1" applyAlignment="1">
      <alignment horizontal="right"/>
    </xf>
    <xf numFmtId="0" fontId="14" fillId="0" borderId="32" xfId="14" applyFont="1" applyFill="1" applyBorder="1" applyAlignment="1">
      <alignment horizontal="left"/>
    </xf>
    <xf numFmtId="0" fontId="19" fillId="0" borderId="0" xfId="14" applyFont="1"/>
    <xf numFmtId="0" fontId="14" fillId="0" borderId="0" xfId="14" quotePrefix="1" applyFont="1" applyAlignment="1">
      <alignment horizontal="right"/>
    </xf>
    <xf numFmtId="0" fontId="20" fillId="7" borderId="30" xfId="9" applyFont="1" applyAlignment="1">
      <alignment horizontal="center" vertical="center" wrapText="1"/>
    </xf>
    <xf numFmtId="0" fontId="21" fillId="10" borderId="33" xfId="14" applyFont="1" applyFill="1" applyBorder="1" applyAlignment="1">
      <alignment horizontal="center" vertical="center"/>
    </xf>
    <xf numFmtId="0" fontId="5" fillId="7" borderId="32" xfId="9" applyFont="1" applyBorder="1" applyAlignment="1">
      <alignment horizontal="center" vertical="center" wrapText="1"/>
    </xf>
    <xf numFmtId="0" fontId="9" fillId="4" borderId="32" xfId="5" applyFont="1" applyBorder="1" applyAlignment="1">
      <alignment horizontal="center"/>
    </xf>
    <xf numFmtId="0" fontId="11" fillId="3" borderId="32" xfId="2" applyNumberFormat="1" applyFont="1" applyFill="1" applyBorder="1" applyAlignment="1">
      <alignment horizontal="right" vertical="center" indent="2"/>
    </xf>
    <xf numFmtId="0" fontId="8" fillId="0" borderId="0" xfId="3" applyFont="1" applyAlignment="1">
      <alignment horizontal="center"/>
    </xf>
    <xf numFmtId="164" fontId="0" fillId="11" borderId="0" xfId="0" applyNumberFormat="1" applyFill="1" applyAlignment="1">
      <alignment horizontal="center"/>
    </xf>
    <xf numFmtId="0" fontId="0" fillId="9" borderId="0" xfId="0" applyFill="1"/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8" fillId="0" borderId="0" xfId="13" applyFont="1"/>
    <xf numFmtId="164" fontId="0" fillId="0" borderId="0" xfId="0" applyNumberFormat="1" applyFill="1"/>
    <xf numFmtId="0" fontId="5" fillId="7" borderId="0" xfId="9" applyBorder="1">
      <alignment horizontal="center"/>
    </xf>
    <xf numFmtId="9" fontId="0" fillId="0" borderId="0" xfId="0" applyNumberFormat="1"/>
    <xf numFmtId="0" fontId="1" fillId="0" borderId="0" xfId="1" applyAlignment="1">
      <alignment horizontal="center"/>
    </xf>
    <xf numFmtId="166" fontId="0" fillId="4" borderId="0" xfId="15" applyNumberFormat="1" applyFont="1" applyFill="1"/>
    <xf numFmtId="0" fontId="11" fillId="3" borderId="32" xfId="2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7" fontId="0" fillId="4" borderId="0" xfId="15" applyNumberFormat="1" applyFont="1" applyFill="1"/>
    <xf numFmtId="0" fontId="0" fillId="12" borderId="0" xfId="0" applyFill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1" fillId="3" borderId="15" xfId="1" applyFill="1" applyBorder="1" applyAlignment="1">
      <alignment horizontal="center" vertical="center"/>
    </xf>
    <xf numFmtId="0" fontId="1" fillId="3" borderId="16" xfId="1" applyFill="1" applyBorder="1" applyAlignment="1">
      <alignment horizontal="center" vertical="center"/>
    </xf>
    <xf numFmtId="0" fontId="1" fillId="3" borderId="19" xfId="1" applyFill="1" applyBorder="1" applyAlignment="1">
      <alignment horizontal="center" vertical="center"/>
    </xf>
    <xf numFmtId="0" fontId="1" fillId="3" borderId="20" xfId="1" applyFill="1" applyBorder="1" applyAlignment="1">
      <alignment horizontal="center" vertical="center"/>
    </xf>
    <xf numFmtId="0" fontId="1" fillId="3" borderId="24" xfId="1" applyFill="1" applyBorder="1" applyAlignment="1">
      <alignment horizontal="center" vertical="center"/>
    </xf>
    <xf numFmtId="0" fontId="1" fillId="3" borderId="25" xfId="1" applyFill="1" applyBorder="1" applyAlignment="1">
      <alignment horizontal="center" vertical="center"/>
    </xf>
    <xf numFmtId="0" fontId="1" fillId="3" borderId="26" xfId="1" applyFill="1" applyBorder="1" applyAlignment="1">
      <alignment horizontal="center" vertical="center"/>
    </xf>
    <xf numFmtId="0" fontId="1" fillId="3" borderId="27" xfId="1" applyFill="1" applyBorder="1" applyAlignment="1">
      <alignment horizontal="center" vertical="center"/>
    </xf>
    <xf numFmtId="0" fontId="1" fillId="3" borderId="28" xfId="1" applyFill="1" applyBorder="1" applyAlignment="1">
      <alignment horizontal="center" vertical="center"/>
    </xf>
    <xf numFmtId="0" fontId="14" fillId="0" borderId="0" xfId="3" applyFont="1" applyAlignment="1">
      <alignment horizontal="left"/>
    </xf>
    <xf numFmtId="0" fontId="8" fillId="0" borderId="0" xfId="3" applyFont="1" applyAlignment="1">
      <alignment horizontal="left"/>
    </xf>
  </cellXfs>
  <cellStyles count="16">
    <cellStyle name="Comma" xfId="15" builtinId="3"/>
    <cellStyle name="Currency [0] 2" xfId="2"/>
    <cellStyle name="Dimension 1" xfId="4"/>
    <cellStyle name="Dimension 2" xfId="5"/>
    <cellStyle name="Dimension 3" xfId="6"/>
    <cellStyle name="Hyperlink" xfId="13" builtinId="8"/>
    <cellStyle name="Merged Headings" xfId="7"/>
    <cellStyle name="Normal" xfId="0" builtinId="0" customBuiltin="1"/>
    <cellStyle name="Normal 2" xfId="1"/>
    <cellStyle name="Normal 2 2" xfId="3"/>
    <cellStyle name="Normal 3" xfId="12"/>
    <cellStyle name="Normal_Excel 2003 - ed X2.42" xfId="14"/>
    <cellStyle name="Notes" xfId="8"/>
    <cellStyle name="Table Title" xfId="9"/>
    <cellStyle name="Table Title 2" xfId="10"/>
    <cellStyle name="Worksheet Title" xfId="11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dy%20File/Excel%20ed%202014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SS/DATA%20DSS%202014/$%20EXCEL%202010/Excel%20ed%202014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ife%20Balance/Business%20Plan/EM.id/Sample%20Data/Excel%20ed%202014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EXCEL-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n1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1"/>
      <sheetName val="T03"/>
      <sheetName val="T04"/>
      <sheetName val="COPY"/>
      <sheetName val="MOVE"/>
      <sheetName val="SERIAL1"/>
      <sheetName val="SERIAL2"/>
      <sheetName val="FUNGSI"/>
      <sheetName val="ShortCut"/>
      <sheetName val="EXCEL"/>
      <sheetName val="01"/>
      <sheetName val="01b"/>
      <sheetName val="01c"/>
      <sheetName val="01d"/>
      <sheetName val="02"/>
      <sheetName val="03a"/>
      <sheetName val="03b"/>
      <sheetName val="04"/>
      <sheetName val="05a"/>
      <sheetName val="05b"/>
      <sheetName val="06a"/>
      <sheetName val="06b"/>
      <sheetName val="06c"/>
      <sheetName val="07"/>
      <sheetName val="08a"/>
      <sheetName val="08b"/>
      <sheetName val="09a"/>
      <sheetName val="09b"/>
      <sheetName val="10a"/>
      <sheetName val="10b"/>
      <sheetName val="11a"/>
      <sheetName val="11b"/>
      <sheetName val="11c"/>
      <sheetName val="11 MengeBlok"/>
      <sheetName val="12"/>
      <sheetName val="13"/>
      <sheetName val="14"/>
      <sheetName val="15"/>
      <sheetName val="16"/>
      <sheetName val="17"/>
      <sheetName val="17 Setting"/>
      <sheetName val="17 name1"/>
      <sheetName val="17 name2"/>
      <sheetName val="17 name3"/>
      <sheetName val="17 Menandai"/>
      <sheetName val="17 Grafik1"/>
      <sheetName val="18"/>
      <sheetName val="19"/>
      <sheetName val="20a"/>
      <sheetName val="20b"/>
      <sheetName val="20 Freeze"/>
      <sheetName val="21"/>
      <sheetName val="22"/>
      <sheetName val="22a"/>
      <sheetName val="23"/>
      <sheetName val="23a"/>
      <sheetName val="23 STRING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a"/>
      <sheetName val="37b"/>
      <sheetName val="38"/>
      <sheetName val="39"/>
      <sheetName val="40"/>
      <sheetName val="41"/>
      <sheetName val="42"/>
      <sheetName val="43"/>
      <sheetName val="44"/>
      <sheetName val="44 Rata2"/>
      <sheetName val="44 Transpose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 Round"/>
      <sheetName val="54 b"/>
      <sheetName val="55a"/>
      <sheetName val="55b"/>
      <sheetName val="56"/>
      <sheetName val="57"/>
      <sheetName val="58"/>
      <sheetName val="59"/>
      <sheetName val="60"/>
      <sheetName val="61a"/>
      <sheetName val="61b"/>
      <sheetName val="61c"/>
      <sheetName val="61d"/>
      <sheetName val="62"/>
      <sheetName val="63"/>
      <sheetName val="64"/>
      <sheetName val="65"/>
      <sheetName val="66a"/>
      <sheetName val="66b"/>
      <sheetName val="66c"/>
      <sheetName val="67"/>
      <sheetName val="68"/>
      <sheetName val="69"/>
      <sheetName val="70"/>
      <sheetName val="71"/>
      <sheetName val="72a"/>
      <sheetName val="72b"/>
      <sheetName val="CONDITIONAL"/>
      <sheetName val="73"/>
      <sheetName val="74"/>
      <sheetName val="75"/>
      <sheetName val="76"/>
      <sheetName val="76a"/>
      <sheetName val="77"/>
      <sheetName val="78"/>
      <sheetName val="79"/>
      <sheetName val="80"/>
      <sheetName val="81a"/>
      <sheetName val="81b"/>
      <sheetName val="82a"/>
      <sheetName val="82b"/>
      <sheetName val="83"/>
      <sheetName val="84"/>
      <sheetName val="85a"/>
      <sheetName val="85b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Klp Data 1"/>
      <sheetName val="Klp Data 2"/>
      <sheetName val="101"/>
      <sheetName val="101b"/>
      <sheetName val="102"/>
      <sheetName val="102b"/>
      <sheetName val="102c"/>
      <sheetName val="103"/>
      <sheetName val="103b"/>
      <sheetName val="104"/>
      <sheetName val="105"/>
      <sheetName val="106"/>
      <sheetName val="TGL"/>
      <sheetName val="107"/>
      <sheetName val="108"/>
      <sheetName val="109"/>
      <sheetName val="109b"/>
      <sheetName val="109c"/>
      <sheetName val="109d"/>
      <sheetName val="109e"/>
      <sheetName val="109f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TTG JAM"/>
      <sheetName val="128"/>
      <sheetName val="129"/>
      <sheetName val="130"/>
      <sheetName val="131a"/>
      <sheetName val="131b"/>
      <sheetName val="131"/>
      <sheetName val="132"/>
      <sheetName val="133"/>
      <sheetName val="134"/>
      <sheetName val="135"/>
      <sheetName val="136"/>
      <sheetName val="136b"/>
      <sheetName val="format"/>
      <sheetName val="137"/>
      <sheetName val="137b"/>
      <sheetName val="138"/>
      <sheetName val="139"/>
      <sheetName val="140"/>
      <sheetName val="141"/>
      <sheetName val="142"/>
      <sheetName val="143"/>
      <sheetName val="144"/>
      <sheetName val="Matrix"/>
      <sheetName val="Data 1"/>
      <sheetName val="data145"/>
      <sheetName val="145"/>
      <sheetName val="data146"/>
      <sheetName val="146"/>
      <sheetName val="data147"/>
      <sheetName val="147"/>
      <sheetName val="148"/>
      <sheetName val="data149"/>
      <sheetName val="149"/>
      <sheetName val="149b"/>
      <sheetName val="150"/>
      <sheetName val="data151"/>
      <sheetName val="151"/>
      <sheetName val="152"/>
      <sheetName val="153"/>
      <sheetName val="153b"/>
      <sheetName val="154"/>
      <sheetName val="Tugas"/>
      <sheetName val="T-Text"/>
      <sheetName val="155"/>
      <sheetName val="155a"/>
      <sheetName val="156"/>
      <sheetName val="157"/>
      <sheetName val="158"/>
      <sheetName val="Tabel Gaji"/>
      <sheetName val="DATA INDUK"/>
      <sheetName val="Daftar Gaji"/>
      <sheetName val="Slip Gaji"/>
      <sheetName val="PIVOT"/>
      <sheetName val="Rekap"/>
      <sheetName val="PDAM1"/>
      <sheetName val="PDAM2"/>
      <sheetName val="Transkrip"/>
      <sheetName val="Arloji"/>
      <sheetName val="Num2Txt"/>
      <sheetName val="koreksi"/>
      <sheetName val="DBase"/>
      <sheetName val="TEB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>
        <row r="6">
          <cell r="B6">
            <v>0</v>
          </cell>
          <cell r="C6">
            <v>98700</v>
          </cell>
          <cell r="D6">
            <v>116800</v>
          </cell>
          <cell r="E6">
            <v>119900</v>
          </cell>
          <cell r="F6">
            <v>123100</v>
          </cell>
          <cell r="G6">
            <v>139400</v>
          </cell>
          <cell r="H6">
            <v>163200</v>
          </cell>
          <cell r="I6">
            <v>166700</v>
          </cell>
          <cell r="J6">
            <v>171300</v>
          </cell>
          <cell r="K6">
            <v>190100</v>
          </cell>
          <cell r="L6">
            <v>194900</v>
          </cell>
          <cell r="M6">
            <v>199700</v>
          </cell>
          <cell r="N6">
            <v>204500</v>
          </cell>
          <cell r="O6">
            <v>213400</v>
          </cell>
          <cell r="P6">
            <v>223300</v>
          </cell>
          <cell r="Q6">
            <v>233200</v>
          </cell>
          <cell r="R6">
            <v>242900</v>
          </cell>
          <cell r="S6">
            <v>255100</v>
          </cell>
        </row>
        <row r="7">
          <cell r="B7">
            <v>1</v>
          </cell>
          <cell r="C7">
            <v>98700</v>
          </cell>
          <cell r="D7">
            <v>116800</v>
          </cell>
          <cell r="E7">
            <v>119900</v>
          </cell>
          <cell r="F7">
            <v>123100</v>
          </cell>
          <cell r="G7">
            <v>148500</v>
          </cell>
          <cell r="H7">
            <v>163200</v>
          </cell>
          <cell r="I7">
            <v>166700</v>
          </cell>
          <cell r="J7">
            <v>171300</v>
          </cell>
          <cell r="K7">
            <v>190100</v>
          </cell>
          <cell r="L7">
            <v>194900</v>
          </cell>
          <cell r="M7">
            <v>199700</v>
          </cell>
          <cell r="N7">
            <v>204500</v>
          </cell>
          <cell r="O7">
            <v>213400</v>
          </cell>
          <cell r="P7">
            <v>223300</v>
          </cell>
          <cell r="Q7">
            <v>233200</v>
          </cell>
          <cell r="R7">
            <v>242900</v>
          </cell>
          <cell r="S7">
            <v>255100</v>
          </cell>
        </row>
        <row r="8">
          <cell r="B8">
            <v>2</v>
          </cell>
          <cell r="C8">
            <v>105800</v>
          </cell>
          <cell r="D8">
            <v>116800</v>
          </cell>
          <cell r="E8">
            <v>119900</v>
          </cell>
          <cell r="F8">
            <v>123100</v>
          </cell>
          <cell r="G8">
            <v>161200</v>
          </cell>
          <cell r="H8">
            <v>163200</v>
          </cell>
          <cell r="I8">
            <v>166700</v>
          </cell>
          <cell r="J8">
            <v>171300</v>
          </cell>
          <cell r="K8">
            <v>190100</v>
          </cell>
          <cell r="L8">
            <v>194900</v>
          </cell>
          <cell r="M8">
            <v>199700</v>
          </cell>
          <cell r="N8">
            <v>204500</v>
          </cell>
          <cell r="O8">
            <v>213400</v>
          </cell>
          <cell r="P8">
            <v>223300</v>
          </cell>
          <cell r="Q8">
            <v>233200</v>
          </cell>
          <cell r="R8">
            <v>242900</v>
          </cell>
          <cell r="S8">
            <v>255100</v>
          </cell>
        </row>
        <row r="9">
          <cell r="B9">
            <v>3</v>
          </cell>
          <cell r="C9">
            <v>105800</v>
          </cell>
          <cell r="D9">
            <v>116800</v>
          </cell>
          <cell r="E9">
            <v>119900</v>
          </cell>
          <cell r="F9">
            <v>123100</v>
          </cell>
          <cell r="G9">
            <v>161200</v>
          </cell>
          <cell r="H9">
            <v>163200</v>
          </cell>
          <cell r="I9">
            <v>166700</v>
          </cell>
          <cell r="J9">
            <v>171300</v>
          </cell>
          <cell r="K9">
            <v>190100</v>
          </cell>
          <cell r="L9">
            <v>194900</v>
          </cell>
          <cell r="M9">
            <v>199700</v>
          </cell>
          <cell r="N9">
            <v>204500</v>
          </cell>
          <cell r="O9">
            <v>213400</v>
          </cell>
          <cell r="P9">
            <v>223300</v>
          </cell>
          <cell r="Q9">
            <v>233200</v>
          </cell>
          <cell r="R9">
            <v>242900</v>
          </cell>
          <cell r="S9">
            <v>255100</v>
          </cell>
        </row>
        <row r="10">
          <cell r="B10">
            <v>4</v>
          </cell>
          <cell r="C10">
            <v>113000</v>
          </cell>
          <cell r="D10">
            <v>125300</v>
          </cell>
          <cell r="E10">
            <v>130000</v>
          </cell>
          <cell r="F10">
            <v>134700</v>
          </cell>
          <cell r="G10">
            <v>173800</v>
          </cell>
          <cell r="H10">
            <v>177100</v>
          </cell>
          <cell r="I10">
            <v>182100</v>
          </cell>
          <cell r="J10">
            <v>188200</v>
          </cell>
          <cell r="K10">
            <v>207900</v>
          </cell>
          <cell r="L10">
            <v>213600</v>
          </cell>
          <cell r="M10">
            <v>219500</v>
          </cell>
          <cell r="N10">
            <v>225200</v>
          </cell>
          <cell r="O10">
            <v>235700</v>
          </cell>
          <cell r="P10">
            <v>246700</v>
          </cell>
          <cell r="Q10">
            <v>257600</v>
          </cell>
          <cell r="R10">
            <v>268600</v>
          </cell>
          <cell r="S10">
            <v>281700</v>
          </cell>
        </row>
        <row r="11">
          <cell r="B11">
            <v>5</v>
          </cell>
          <cell r="C11">
            <v>113000</v>
          </cell>
          <cell r="D11">
            <v>125300</v>
          </cell>
          <cell r="E11">
            <v>130000</v>
          </cell>
          <cell r="F11">
            <v>134700</v>
          </cell>
          <cell r="G11">
            <v>173800</v>
          </cell>
          <cell r="H11">
            <v>177100</v>
          </cell>
          <cell r="I11">
            <v>182100</v>
          </cell>
          <cell r="J11">
            <v>188200</v>
          </cell>
          <cell r="K11">
            <v>207900</v>
          </cell>
          <cell r="L11">
            <v>213600</v>
          </cell>
          <cell r="M11">
            <v>219500</v>
          </cell>
          <cell r="N11">
            <v>225200</v>
          </cell>
          <cell r="O11">
            <v>235700</v>
          </cell>
          <cell r="P11">
            <v>246700</v>
          </cell>
          <cell r="Q11">
            <v>257600</v>
          </cell>
          <cell r="R11">
            <v>268600</v>
          </cell>
          <cell r="S11">
            <v>281700</v>
          </cell>
        </row>
        <row r="12">
          <cell r="B12">
            <v>6</v>
          </cell>
          <cell r="C12">
            <v>120000</v>
          </cell>
          <cell r="D12">
            <v>133900</v>
          </cell>
          <cell r="E12">
            <v>140100</v>
          </cell>
          <cell r="F12">
            <v>146300</v>
          </cell>
          <cell r="G12">
            <v>186500</v>
          </cell>
          <cell r="H12">
            <v>191100</v>
          </cell>
          <cell r="I12">
            <v>197600</v>
          </cell>
          <cell r="J12">
            <v>205200</v>
          </cell>
          <cell r="K12">
            <v>225600</v>
          </cell>
          <cell r="L12">
            <v>232300</v>
          </cell>
          <cell r="M12">
            <v>239100</v>
          </cell>
          <cell r="N12">
            <v>246000</v>
          </cell>
          <cell r="O12">
            <v>257900</v>
          </cell>
          <cell r="P12">
            <v>270300</v>
          </cell>
          <cell r="Q12">
            <v>282100</v>
          </cell>
          <cell r="R12">
            <v>294100</v>
          </cell>
          <cell r="S12">
            <v>308200</v>
          </cell>
        </row>
        <row r="13">
          <cell r="B13">
            <v>7</v>
          </cell>
          <cell r="C13">
            <v>120000</v>
          </cell>
          <cell r="D13">
            <v>133900</v>
          </cell>
          <cell r="E13">
            <v>140100</v>
          </cell>
          <cell r="F13">
            <v>146300</v>
          </cell>
          <cell r="G13">
            <v>186500</v>
          </cell>
          <cell r="H13">
            <v>191100</v>
          </cell>
          <cell r="I13">
            <v>197600</v>
          </cell>
          <cell r="J13">
            <v>205200</v>
          </cell>
          <cell r="K13">
            <v>225600</v>
          </cell>
          <cell r="L13">
            <v>232300</v>
          </cell>
          <cell r="M13">
            <v>239100</v>
          </cell>
          <cell r="N13">
            <v>246000</v>
          </cell>
          <cell r="O13">
            <v>257900</v>
          </cell>
          <cell r="P13">
            <v>270300</v>
          </cell>
          <cell r="Q13">
            <v>282100</v>
          </cell>
          <cell r="R13">
            <v>294100</v>
          </cell>
          <cell r="S13">
            <v>308200</v>
          </cell>
        </row>
        <row r="14">
          <cell r="B14">
            <v>8</v>
          </cell>
          <cell r="C14">
            <v>127100</v>
          </cell>
          <cell r="D14">
            <v>142500</v>
          </cell>
          <cell r="E14">
            <v>150200</v>
          </cell>
          <cell r="F14">
            <v>157900</v>
          </cell>
          <cell r="G14">
            <v>199100</v>
          </cell>
          <cell r="H14">
            <v>205000</v>
          </cell>
          <cell r="I14">
            <v>213000</v>
          </cell>
          <cell r="J14">
            <v>222100</v>
          </cell>
          <cell r="K14">
            <v>243300</v>
          </cell>
          <cell r="L14">
            <v>251100</v>
          </cell>
          <cell r="M14">
            <v>258900</v>
          </cell>
          <cell r="N14">
            <v>266700</v>
          </cell>
          <cell r="O14">
            <v>280200</v>
          </cell>
          <cell r="P14">
            <v>293900</v>
          </cell>
          <cell r="Q14">
            <v>306800</v>
          </cell>
          <cell r="R14">
            <v>319600</v>
          </cell>
          <cell r="S14">
            <v>334800</v>
          </cell>
        </row>
        <row r="15">
          <cell r="B15">
            <v>9</v>
          </cell>
          <cell r="C15">
            <v>127100</v>
          </cell>
          <cell r="D15">
            <v>142500</v>
          </cell>
          <cell r="E15">
            <v>150200</v>
          </cell>
          <cell r="F15">
            <v>157900</v>
          </cell>
          <cell r="G15">
            <v>199100</v>
          </cell>
          <cell r="H15">
            <v>205000</v>
          </cell>
          <cell r="I15">
            <v>213000</v>
          </cell>
          <cell r="J15">
            <v>222100</v>
          </cell>
          <cell r="K15">
            <v>243300</v>
          </cell>
          <cell r="L15">
            <v>251100</v>
          </cell>
          <cell r="M15">
            <v>258900</v>
          </cell>
          <cell r="N15">
            <v>266700</v>
          </cell>
          <cell r="O15">
            <v>280200</v>
          </cell>
          <cell r="P15">
            <v>293900</v>
          </cell>
          <cell r="Q15">
            <v>306800</v>
          </cell>
          <cell r="R15">
            <v>319600</v>
          </cell>
          <cell r="S15">
            <v>334800</v>
          </cell>
        </row>
        <row r="16">
          <cell r="B16">
            <v>10</v>
          </cell>
          <cell r="C16">
            <v>134100</v>
          </cell>
          <cell r="D16">
            <v>151200</v>
          </cell>
          <cell r="E16">
            <v>160400</v>
          </cell>
          <cell r="F16">
            <v>169600</v>
          </cell>
          <cell r="G16">
            <v>211800</v>
          </cell>
          <cell r="H16">
            <v>218900</v>
          </cell>
          <cell r="I16">
            <v>228400</v>
          </cell>
          <cell r="J16">
            <v>239000</v>
          </cell>
          <cell r="K16">
            <v>261000</v>
          </cell>
          <cell r="L16">
            <v>269800</v>
          </cell>
          <cell r="M16">
            <v>278700</v>
          </cell>
          <cell r="N16">
            <v>287500</v>
          </cell>
          <cell r="O16">
            <v>302400</v>
          </cell>
          <cell r="P16">
            <v>317300</v>
          </cell>
          <cell r="Q16">
            <v>331200</v>
          </cell>
          <cell r="R16">
            <v>345200</v>
          </cell>
          <cell r="S16">
            <v>361400</v>
          </cell>
        </row>
        <row r="17">
          <cell r="B17">
            <v>11</v>
          </cell>
          <cell r="C17">
            <v>134100</v>
          </cell>
          <cell r="D17">
            <v>151200</v>
          </cell>
          <cell r="E17">
            <v>160400</v>
          </cell>
          <cell r="F17">
            <v>169600</v>
          </cell>
          <cell r="G17">
            <v>211800</v>
          </cell>
          <cell r="H17">
            <v>218900</v>
          </cell>
          <cell r="I17">
            <v>228400</v>
          </cell>
          <cell r="J17">
            <v>239000</v>
          </cell>
          <cell r="K17">
            <v>261000</v>
          </cell>
          <cell r="L17">
            <v>269800</v>
          </cell>
          <cell r="M17">
            <v>278700</v>
          </cell>
          <cell r="N17">
            <v>287500</v>
          </cell>
          <cell r="O17">
            <v>302400</v>
          </cell>
          <cell r="P17">
            <v>317300</v>
          </cell>
          <cell r="Q17">
            <v>331200</v>
          </cell>
          <cell r="R17">
            <v>345200</v>
          </cell>
          <cell r="S17">
            <v>361400</v>
          </cell>
        </row>
        <row r="18">
          <cell r="B18">
            <v>12</v>
          </cell>
          <cell r="C18">
            <v>141300</v>
          </cell>
          <cell r="D18">
            <v>159800</v>
          </cell>
          <cell r="E18">
            <v>170500</v>
          </cell>
          <cell r="F18">
            <v>181300</v>
          </cell>
          <cell r="G18">
            <v>224400</v>
          </cell>
          <cell r="H18">
            <v>232800</v>
          </cell>
          <cell r="I18">
            <v>243800</v>
          </cell>
          <cell r="J18">
            <v>256000</v>
          </cell>
          <cell r="K18">
            <v>278700</v>
          </cell>
          <cell r="L18">
            <v>288500</v>
          </cell>
          <cell r="M18">
            <v>298400</v>
          </cell>
          <cell r="N18">
            <v>308200</v>
          </cell>
          <cell r="O18">
            <v>324700</v>
          </cell>
          <cell r="P18">
            <v>340900</v>
          </cell>
          <cell r="Q18">
            <v>355900</v>
          </cell>
          <cell r="R18">
            <v>370700</v>
          </cell>
          <cell r="S18">
            <v>387900</v>
          </cell>
        </row>
        <row r="19">
          <cell r="B19">
            <v>13</v>
          </cell>
          <cell r="C19">
            <v>141300</v>
          </cell>
          <cell r="D19">
            <v>159800</v>
          </cell>
          <cell r="E19">
            <v>170500</v>
          </cell>
          <cell r="F19">
            <v>181300</v>
          </cell>
          <cell r="G19">
            <v>224400</v>
          </cell>
          <cell r="H19">
            <v>232800</v>
          </cell>
          <cell r="I19">
            <v>243800</v>
          </cell>
          <cell r="J19">
            <v>256000</v>
          </cell>
          <cell r="K19">
            <v>278700</v>
          </cell>
          <cell r="L19">
            <v>288500</v>
          </cell>
          <cell r="M19">
            <v>298400</v>
          </cell>
          <cell r="N19">
            <v>308200</v>
          </cell>
          <cell r="O19">
            <v>324700</v>
          </cell>
          <cell r="P19">
            <v>340900</v>
          </cell>
          <cell r="Q19">
            <v>355900</v>
          </cell>
          <cell r="R19">
            <v>370700</v>
          </cell>
          <cell r="S19">
            <v>387900</v>
          </cell>
        </row>
        <row r="20">
          <cell r="B20">
            <v>14</v>
          </cell>
          <cell r="C20">
            <v>148400</v>
          </cell>
          <cell r="D20">
            <v>168300</v>
          </cell>
          <cell r="E20">
            <v>180600</v>
          </cell>
          <cell r="F20">
            <v>192900</v>
          </cell>
          <cell r="G20">
            <v>237100</v>
          </cell>
          <cell r="H20">
            <v>246700</v>
          </cell>
          <cell r="I20">
            <v>259300</v>
          </cell>
          <cell r="J20">
            <v>272900</v>
          </cell>
          <cell r="K20">
            <v>296400</v>
          </cell>
          <cell r="L20">
            <v>307200</v>
          </cell>
          <cell r="M20">
            <v>318100</v>
          </cell>
          <cell r="N20">
            <v>328900</v>
          </cell>
          <cell r="O20">
            <v>347000</v>
          </cell>
          <cell r="P20">
            <v>364400</v>
          </cell>
          <cell r="Q20">
            <v>380400</v>
          </cell>
          <cell r="R20">
            <v>396300</v>
          </cell>
          <cell r="S20">
            <v>414500</v>
          </cell>
        </row>
        <row r="21">
          <cell r="B21">
            <v>15</v>
          </cell>
          <cell r="C21">
            <v>148400</v>
          </cell>
          <cell r="D21">
            <v>168300</v>
          </cell>
          <cell r="E21">
            <v>180600</v>
          </cell>
          <cell r="F21">
            <v>192900</v>
          </cell>
          <cell r="G21">
            <v>237100</v>
          </cell>
          <cell r="H21">
            <v>246700</v>
          </cell>
          <cell r="I21">
            <v>259300</v>
          </cell>
          <cell r="J21">
            <v>272900</v>
          </cell>
          <cell r="K21">
            <v>296400</v>
          </cell>
          <cell r="L21">
            <v>307200</v>
          </cell>
          <cell r="M21">
            <v>318100</v>
          </cell>
          <cell r="N21">
            <v>328900</v>
          </cell>
          <cell r="O21">
            <v>347000</v>
          </cell>
          <cell r="P21">
            <v>364400</v>
          </cell>
          <cell r="Q21">
            <v>380400</v>
          </cell>
          <cell r="R21">
            <v>396300</v>
          </cell>
          <cell r="S21">
            <v>414500</v>
          </cell>
        </row>
        <row r="22">
          <cell r="B22">
            <v>16</v>
          </cell>
          <cell r="C22">
            <v>155400</v>
          </cell>
          <cell r="D22">
            <v>176900</v>
          </cell>
          <cell r="E22">
            <v>190700</v>
          </cell>
          <cell r="F22">
            <v>204500</v>
          </cell>
          <cell r="G22">
            <v>249700</v>
          </cell>
          <cell r="H22">
            <v>260600</v>
          </cell>
          <cell r="I22">
            <v>274800</v>
          </cell>
          <cell r="J22">
            <v>290000</v>
          </cell>
          <cell r="K22">
            <v>314100</v>
          </cell>
          <cell r="L22">
            <v>326000</v>
          </cell>
          <cell r="M22">
            <v>337800</v>
          </cell>
          <cell r="N22">
            <v>349800</v>
          </cell>
          <cell r="O22">
            <v>369200</v>
          </cell>
          <cell r="P22">
            <v>387900</v>
          </cell>
          <cell r="Q22">
            <v>404800</v>
          </cell>
          <cell r="R22">
            <v>421900</v>
          </cell>
          <cell r="S22">
            <v>441100</v>
          </cell>
        </row>
        <row r="23">
          <cell r="B23">
            <v>17</v>
          </cell>
          <cell r="C23">
            <v>155400</v>
          </cell>
          <cell r="D23">
            <v>176900</v>
          </cell>
          <cell r="E23">
            <v>190700</v>
          </cell>
          <cell r="F23">
            <v>204500</v>
          </cell>
          <cell r="G23">
            <v>249700</v>
          </cell>
          <cell r="H23">
            <v>260600</v>
          </cell>
          <cell r="I23">
            <v>274800</v>
          </cell>
          <cell r="J23">
            <v>290000</v>
          </cell>
          <cell r="K23">
            <v>314100</v>
          </cell>
          <cell r="L23">
            <v>326000</v>
          </cell>
          <cell r="M23">
            <v>337800</v>
          </cell>
          <cell r="N23">
            <v>349800</v>
          </cell>
          <cell r="O23">
            <v>369200</v>
          </cell>
          <cell r="P23">
            <v>387900</v>
          </cell>
          <cell r="Q23">
            <v>404800</v>
          </cell>
          <cell r="R23">
            <v>421900</v>
          </cell>
          <cell r="S23">
            <v>441100</v>
          </cell>
        </row>
        <row r="24">
          <cell r="B24">
            <v>18</v>
          </cell>
          <cell r="C24">
            <v>162500</v>
          </cell>
          <cell r="D24">
            <v>185500</v>
          </cell>
          <cell r="E24">
            <v>200800</v>
          </cell>
          <cell r="F24">
            <v>216100</v>
          </cell>
          <cell r="G24">
            <v>262400</v>
          </cell>
          <cell r="H24">
            <v>274600</v>
          </cell>
          <cell r="I24">
            <v>290200</v>
          </cell>
          <cell r="J24">
            <v>306900</v>
          </cell>
          <cell r="K24">
            <v>331800</v>
          </cell>
          <cell r="L24">
            <v>344700</v>
          </cell>
          <cell r="M24">
            <v>357600</v>
          </cell>
          <cell r="N24">
            <v>370500</v>
          </cell>
          <cell r="O24">
            <v>391500</v>
          </cell>
          <cell r="P24">
            <v>411500</v>
          </cell>
          <cell r="Q24">
            <v>429500</v>
          </cell>
          <cell r="R24">
            <v>447400</v>
          </cell>
          <cell r="S24">
            <v>467600</v>
          </cell>
        </row>
        <row r="25">
          <cell r="B25">
            <v>19</v>
          </cell>
          <cell r="C25">
            <v>162500</v>
          </cell>
          <cell r="D25">
            <v>185500</v>
          </cell>
          <cell r="E25">
            <v>200800</v>
          </cell>
          <cell r="F25">
            <v>216100</v>
          </cell>
          <cell r="G25">
            <v>262400</v>
          </cell>
          <cell r="H25">
            <v>274600</v>
          </cell>
          <cell r="I25">
            <v>290200</v>
          </cell>
          <cell r="J25">
            <v>306900</v>
          </cell>
          <cell r="K25">
            <v>331800</v>
          </cell>
          <cell r="L25">
            <v>344700</v>
          </cell>
          <cell r="M25">
            <v>357600</v>
          </cell>
          <cell r="N25">
            <v>370500</v>
          </cell>
          <cell r="O25">
            <v>391500</v>
          </cell>
          <cell r="P25">
            <v>411500</v>
          </cell>
          <cell r="Q25">
            <v>429500</v>
          </cell>
          <cell r="R25">
            <v>447400</v>
          </cell>
          <cell r="S25">
            <v>467600</v>
          </cell>
        </row>
        <row r="26">
          <cell r="B26">
            <v>20</v>
          </cell>
          <cell r="C26">
            <v>169600</v>
          </cell>
          <cell r="D26">
            <v>194200</v>
          </cell>
          <cell r="E26">
            <v>211000</v>
          </cell>
          <cell r="F26">
            <v>227700</v>
          </cell>
          <cell r="G26">
            <v>275000</v>
          </cell>
          <cell r="H26">
            <v>288500</v>
          </cell>
          <cell r="I26">
            <v>305600</v>
          </cell>
          <cell r="J26">
            <v>323800</v>
          </cell>
          <cell r="K26">
            <v>349500</v>
          </cell>
          <cell r="L26">
            <v>363400</v>
          </cell>
          <cell r="M26">
            <v>377400</v>
          </cell>
          <cell r="N26">
            <v>391300</v>
          </cell>
          <cell r="O26">
            <v>413700</v>
          </cell>
          <cell r="P26">
            <v>435000</v>
          </cell>
          <cell r="Q26">
            <v>454000</v>
          </cell>
          <cell r="R26">
            <v>472900</v>
          </cell>
          <cell r="S26">
            <v>494200</v>
          </cell>
        </row>
        <row r="27">
          <cell r="B27">
            <v>21</v>
          </cell>
          <cell r="C27">
            <v>169600</v>
          </cell>
          <cell r="D27">
            <v>194200</v>
          </cell>
          <cell r="E27">
            <v>211000</v>
          </cell>
          <cell r="F27">
            <v>227700</v>
          </cell>
          <cell r="G27">
            <v>275000</v>
          </cell>
          <cell r="H27">
            <v>288500</v>
          </cell>
          <cell r="I27">
            <v>305600</v>
          </cell>
          <cell r="J27">
            <v>323800</v>
          </cell>
          <cell r="K27">
            <v>349500</v>
          </cell>
          <cell r="L27">
            <v>363400</v>
          </cell>
          <cell r="M27">
            <v>377400</v>
          </cell>
          <cell r="N27">
            <v>391300</v>
          </cell>
          <cell r="O27">
            <v>413700</v>
          </cell>
          <cell r="P27">
            <v>435000</v>
          </cell>
          <cell r="Q27">
            <v>454000</v>
          </cell>
          <cell r="R27">
            <v>472900</v>
          </cell>
          <cell r="S27">
            <v>494200</v>
          </cell>
        </row>
        <row r="28">
          <cell r="B28">
            <v>22</v>
          </cell>
          <cell r="C28">
            <v>176700</v>
          </cell>
          <cell r="D28">
            <v>202800</v>
          </cell>
          <cell r="E28">
            <v>221100</v>
          </cell>
          <cell r="F28">
            <v>239500</v>
          </cell>
          <cell r="G28">
            <v>287700</v>
          </cell>
          <cell r="H28">
            <v>302400</v>
          </cell>
          <cell r="I28">
            <v>321000</v>
          </cell>
          <cell r="J28">
            <v>340800</v>
          </cell>
          <cell r="K28">
            <v>367200</v>
          </cell>
          <cell r="L28">
            <v>382100</v>
          </cell>
          <cell r="M28">
            <v>397000</v>
          </cell>
          <cell r="N28">
            <v>412000</v>
          </cell>
          <cell r="O28">
            <v>436000</v>
          </cell>
          <cell r="P28">
            <v>458600</v>
          </cell>
          <cell r="Q28">
            <v>478600</v>
          </cell>
          <cell r="R28">
            <v>498500</v>
          </cell>
          <cell r="S28">
            <v>520800</v>
          </cell>
        </row>
        <row r="29">
          <cell r="B29">
            <v>23</v>
          </cell>
          <cell r="C29">
            <v>176700</v>
          </cell>
          <cell r="D29">
            <v>202800</v>
          </cell>
          <cell r="E29">
            <v>221100</v>
          </cell>
          <cell r="F29">
            <v>239500</v>
          </cell>
          <cell r="G29">
            <v>287700</v>
          </cell>
          <cell r="H29">
            <v>302400</v>
          </cell>
          <cell r="I29">
            <v>321000</v>
          </cell>
          <cell r="J29">
            <v>340800</v>
          </cell>
          <cell r="K29">
            <v>367200</v>
          </cell>
          <cell r="L29">
            <v>382100</v>
          </cell>
          <cell r="M29">
            <v>397000</v>
          </cell>
          <cell r="N29">
            <v>412000</v>
          </cell>
          <cell r="O29">
            <v>436000</v>
          </cell>
          <cell r="P29">
            <v>458600</v>
          </cell>
          <cell r="Q29">
            <v>478600</v>
          </cell>
          <cell r="R29">
            <v>498500</v>
          </cell>
          <cell r="S29">
            <v>520800</v>
          </cell>
        </row>
        <row r="30">
          <cell r="B30">
            <v>24</v>
          </cell>
          <cell r="C30">
            <v>183800</v>
          </cell>
          <cell r="D30">
            <v>211300</v>
          </cell>
          <cell r="E30">
            <v>231200</v>
          </cell>
          <cell r="F30">
            <v>251100</v>
          </cell>
          <cell r="G30">
            <v>300300</v>
          </cell>
          <cell r="H30">
            <v>316300</v>
          </cell>
          <cell r="I30">
            <v>336400</v>
          </cell>
          <cell r="J30">
            <v>357700</v>
          </cell>
          <cell r="K30">
            <v>385000</v>
          </cell>
          <cell r="L30">
            <v>400800</v>
          </cell>
          <cell r="M30">
            <v>416800</v>
          </cell>
          <cell r="N30">
            <v>432700</v>
          </cell>
          <cell r="O30">
            <v>458300</v>
          </cell>
          <cell r="P30">
            <v>482000</v>
          </cell>
          <cell r="Q30">
            <v>503100</v>
          </cell>
          <cell r="R30">
            <v>524100</v>
          </cell>
          <cell r="S30">
            <v>547300</v>
          </cell>
        </row>
        <row r="31">
          <cell r="B31">
            <v>25</v>
          </cell>
          <cell r="C31">
            <v>183800</v>
          </cell>
          <cell r="D31">
            <v>211300</v>
          </cell>
          <cell r="E31">
            <v>231200</v>
          </cell>
          <cell r="F31">
            <v>251100</v>
          </cell>
          <cell r="G31">
            <v>300300</v>
          </cell>
          <cell r="H31">
            <v>316300</v>
          </cell>
          <cell r="I31">
            <v>336400</v>
          </cell>
          <cell r="J31">
            <v>357700</v>
          </cell>
          <cell r="K31">
            <v>385000</v>
          </cell>
          <cell r="L31">
            <v>400800</v>
          </cell>
          <cell r="M31">
            <v>416800</v>
          </cell>
          <cell r="N31">
            <v>432700</v>
          </cell>
          <cell r="O31">
            <v>458300</v>
          </cell>
          <cell r="P31">
            <v>482000</v>
          </cell>
          <cell r="Q31">
            <v>503100</v>
          </cell>
          <cell r="R31">
            <v>524100</v>
          </cell>
          <cell r="S31">
            <v>547300</v>
          </cell>
        </row>
        <row r="32">
          <cell r="B32">
            <v>26</v>
          </cell>
          <cell r="C32">
            <v>190800</v>
          </cell>
          <cell r="D32">
            <v>219900</v>
          </cell>
          <cell r="E32">
            <v>241300</v>
          </cell>
          <cell r="F32">
            <v>262700</v>
          </cell>
          <cell r="G32">
            <v>313000</v>
          </cell>
          <cell r="H32">
            <v>330200</v>
          </cell>
          <cell r="I32">
            <v>351900</v>
          </cell>
          <cell r="J32">
            <v>374700</v>
          </cell>
          <cell r="K32">
            <v>402700</v>
          </cell>
          <cell r="L32">
            <v>419600</v>
          </cell>
          <cell r="M32">
            <v>436500</v>
          </cell>
          <cell r="N32">
            <v>453500</v>
          </cell>
          <cell r="O32">
            <v>480500</v>
          </cell>
          <cell r="P32">
            <v>505600</v>
          </cell>
          <cell r="Q32">
            <v>527600</v>
          </cell>
          <cell r="R32">
            <v>549600</v>
          </cell>
          <cell r="S32">
            <v>573900</v>
          </cell>
        </row>
        <row r="33">
          <cell r="B33">
            <v>27</v>
          </cell>
          <cell r="C33">
            <v>190800</v>
          </cell>
          <cell r="D33">
            <v>219900</v>
          </cell>
          <cell r="E33">
            <v>241300</v>
          </cell>
          <cell r="F33">
            <v>262700</v>
          </cell>
          <cell r="G33">
            <v>313000</v>
          </cell>
          <cell r="H33">
            <v>330200</v>
          </cell>
          <cell r="I33">
            <v>351900</v>
          </cell>
          <cell r="J33">
            <v>374700</v>
          </cell>
          <cell r="K33">
            <v>402700</v>
          </cell>
          <cell r="L33">
            <v>419600</v>
          </cell>
          <cell r="M33">
            <v>436500</v>
          </cell>
          <cell r="N33">
            <v>453500</v>
          </cell>
          <cell r="O33">
            <v>480500</v>
          </cell>
          <cell r="P33">
            <v>505600</v>
          </cell>
          <cell r="Q33">
            <v>527600</v>
          </cell>
          <cell r="R33">
            <v>549600</v>
          </cell>
          <cell r="S33">
            <v>573900</v>
          </cell>
        </row>
        <row r="34">
          <cell r="B34">
            <v>28</v>
          </cell>
          <cell r="C34">
            <v>197800</v>
          </cell>
          <cell r="D34">
            <v>226900</v>
          </cell>
          <cell r="E34">
            <v>248300</v>
          </cell>
          <cell r="F34">
            <v>269700</v>
          </cell>
          <cell r="G34">
            <v>325600</v>
          </cell>
          <cell r="H34">
            <v>344100</v>
          </cell>
          <cell r="I34">
            <v>367400</v>
          </cell>
          <cell r="J34">
            <v>391600</v>
          </cell>
          <cell r="K34">
            <v>420400</v>
          </cell>
          <cell r="L34">
            <v>438300</v>
          </cell>
          <cell r="M34">
            <v>456300</v>
          </cell>
          <cell r="N34">
            <v>474200</v>
          </cell>
          <cell r="O34">
            <v>502800</v>
          </cell>
          <cell r="P34">
            <v>529200</v>
          </cell>
          <cell r="Q34">
            <v>552200</v>
          </cell>
          <cell r="R34">
            <v>575200</v>
          </cell>
          <cell r="S34">
            <v>600500</v>
          </cell>
        </row>
        <row r="35">
          <cell r="B35">
            <v>29</v>
          </cell>
          <cell r="C35">
            <v>197800</v>
          </cell>
          <cell r="D35">
            <v>226900</v>
          </cell>
          <cell r="E35">
            <v>248300</v>
          </cell>
          <cell r="F35">
            <v>269700</v>
          </cell>
          <cell r="G35">
            <v>325600</v>
          </cell>
          <cell r="H35">
            <v>344100</v>
          </cell>
          <cell r="I35">
            <v>367400</v>
          </cell>
          <cell r="J35">
            <v>391600</v>
          </cell>
          <cell r="K35">
            <v>420400</v>
          </cell>
          <cell r="L35">
            <v>438300</v>
          </cell>
          <cell r="M35">
            <v>456300</v>
          </cell>
          <cell r="N35">
            <v>474200</v>
          </cell>
          <cell r="O35">
            <v>502800</v>
          </cell>
          <cell r="P35">
            <v>529200</v>
          </cell>
          <cell r="Q35">
            <v>552200</v>
          </cell>
          <cell r="R35">
            <v>575200</v>
          </cell>
          <cell r="S35">
            <v>600500</v>
          </cell>
        </row>
        <row r="36">
          <cell r="B36">
            <v>30</v>
          </cell>
          <cell r="C36">
            <v>211800</v>
          </cell>
          <cell r="D36">
            <v>240900</v>
          </cell>
          <cell r="E36">
            <v>262300</v>
          </cell>
          <cell r="F36">
            <v>283700</v>
          </cell>
          <cell r="G36">
            <v>338300</v>
          </cell>
          <cell r="H36">
            <v>358000</v>
          </cell>
          <cell r="I36">
            <v>382800</v>
          </cell>
          <cell r="J36">
            <v>408500</v>
          </cell>
          <cell r="K36">
            <v>438100</v>
          </cell>
          <cell r="L36">
            <v>457100</v>
          </cell>
          <cell r="M36">
            <v>476000</v>
          </cell>
          <cell r="N36">
            <v>495000</v>
          </cell>
          <cell r="O36">
            <v>525000</v>
          </cell>
          <cell r="P36">
            <v>552600</v>
          </cell>
          <cell r="Q36">
            <v>576700</v>
          </cell>
          <cell r="R36">
            <v>600700</v>
          </cell>
          <cell r="S36">
            <v>627000</v>
          </cell>
        </row>
        <row r="37">
          <cell r="B37">
            <v>31</v>
          </cell>
          <cell r="C37">
            <v>211800</v>
          </cell>
          <cell r="D37">
            <v>240900</v>
          </cell>
          <cell r="E37">
            <v>262300</v>
          </cell>
          <cell r="F37">
            <v>283700</v>
          </cell>
          <cell r="G37">
            <v>338300</v>
          </cell>
          <cell r="H37">
            <v>358000</v>
          </cell>
          <cell r="I37">
            <v>382800</v>
          </cell>
          <cell r="J37">
            <v>408500</v>
          </cell>
          <cell r="K37">
            <v>438100</v>
          </cell>
          <cell r="L37">
            <v>457100</v>
          </cell>
          <cell r="M37">
            <v>476000</v>
          </cell>
          <cell r="N37">
            <v>495000</v>
          </cell>
          <cell r="O37">
            <v>525000</v>
          </cell>
          <cell r="P37">
            <v>552600</v>
          </cell>
          <cell r="Q37">
            <v>576700</v>
          </cell>
          <cell r="R37">
            <v>600700</v>
          </cell>
          <cell r="S37">
            <v>627000</v>
          </cell>
        </row>
        <row r="38">
          <cell r="B38">
            <v>32</v>
          </cell>
          <cell r="C38">
            <v>225800</v>
          </cell>
          <cell r="D38">
            <v>254900</v>
          </cell>
          <cell r="E38">
            <v>276300</v>
          </cell>
          <cell r="F38">
            <v>297700</v>
          </cell>
          <cell r="G38">
            <v>350900</v>
          </cell>
          <cell r="H38">
            <v>372000</v>
          </cell>
          <cell r="I38">
            <v>398200</v>
          </cell>
          <cell r="J38">
            <v>425500</v>
          </cell>
          <cell r="K38">
            <v>455800</v>
          </cell>
          <cell r="L38">
            <v>475700</v>
          </cell>
          <cell r="M38">
            <v>495700</v>
          </cell>
          <cell r="N38">
            <v>515700</v>
          </cell>
          <cell r="O38">
            <v>547300</v>
          </cell>
          <cell r="P38">
            <v>576200</v>
          </cell>
          <cell r="Q38">
            <v>601300</v>
          </cell>
          <cell r="R38">
            <v>626200</v>
          </cell>
          <cell r="S38">
            <v>653600</v>
          </cell>
        </row>
        <row r="39">
          <cell r="B39">
            <v>33</v>
          </cell>
          <cell r="C39">
            <v>225800</v>
          </cell>
          <cell r="D39">
            <v>254900</v>
          </cell>
          <cell r="E39">
            <v>276300</v>
          </cell>
          <cell r="F39">
            <v>297700</v>
          </cell>
          <cell r="G39">
            <v>350900</v>
          </cell>
          <cell r="H39">
            <v>372000</v>
          </cell>
          <cell r="I39">
            <v>398200</v>
          </cell>
          <cell r="J39">
            <v>425500</v>
          </cell>
          <cell r="K39">
            <v>455800</v>
          </cell>
          <cell r="L39">
            <v>475700</v>
          </cell>
          <cell r="M39">
            <v>495700</v>
          </cell>
          <cell r="N39">
            <v>515700</v>
          </cell>
          <cell r="O39">
            <v>547300</v>
          </cell>
          <cell r="P39">
            <v>576200</v>
          </cell>
          <cell r="Q39">
            <v>601300</v>
          </cell>
          <cell r="R39">
            <v>626200</v>
          </cell>
          <cell r="S39">
            <v>653600</v>
          </cell>
        </row>
        <row r="40">
          <cell r="B40">
            <v>34</v>
          </cell>
          <cell r="C40">
            <v>239800</v>
          </cell>
          <cell r="D40">
            <v>268900</v>
          </cell>
          <cell r="E40">
            <v>290300</v>
          </cell>
          <cell r="F40">
            <v>311700</v>
          </cell>
          <cell r="G40">
            <v>363500</v>
          </cell>
          <cell r="H40">
            <v>384600</v>
          </cell>
          <cell r="I40">
            <v>410800</v>
          </cell>
          <cell r="J40">
            <v>438100</v>
          </cell>
          <cell r="K40">
            <v>473500</v>
          </cell>
          <cell r="L40">
            <v>494400</v>
          </cell>
          <cell r="M40">
            <v>515500</v>
          </cell>
          <cell r="N40">
            <v>536400</v>
          </cell>
          <cell r="O40">
            <v>569600</v>
          </cell>
          <cell r="P40">
            <v>599700</v>
          </cell>
          <cell r="Q40">
            <v>625800</v>
          </cell>
          <cell r="R40">
            <v>651900</v>
          </cell>
          <cell r="S40">
            <v>680200</v>
          </cell>
        </row>
        <row r="41">
          <cell r="B41">
            <v>35</v>
          </cell>
          <cell r="C41">
            <v>239800</v>
          </cell>
          <cell r="D41">
            <v>268900</v>
          </cell>
          <cell r="E41">
            <v>290300</v>
          </cell>
          <cell r="F41">
            <v>311700</v>
          </cell>
          <cell r="G41">
            <v>363500</v>
          </cell>
          <cell r="H41">
            <v>384600</v>
          </cell>
          <cell r="I41">
            <v>410800</v>
          </cell>
          <cell r="J41">
            <v>438100</v>
          </cell>
          <cell r="K41">
            <v>473500</v>
          </cell>
          <cell r="L41">
            <v>494400</v>
          </cell>
          <cell r="M41">
            <v>515500</v>
          </cell>
          <cell r="N41">
            <v>536400</v>
          </cell>
          <cell r="O41">
            <v>569600</v>
          </cell>
          <cell r="P41">
            <v>599700</v>
          </cell>
          <cell r="Q41">
            <v>625800</v>
          </cell>
          <cell r="R41">
            <v>651900</v>
          </cell>
          <cell r="S41">
            <v>680200</v>
          </cell>
        </row>
        <row r="44">
          <cell r="B44" t="str">
            <v>1a</v>
          </cell>
          <cell r="C44">
            <v>2</v>
          </cell>
        </row>
        <row r="45">
          <cell r="B45" t="str">
            <v>1b</v>
          </cell>
          <cell r="C45">
            <v>3</v>
          </cell>
        </row>
        <row r="46">
          <cell r="B46" t="str">
            <v>1c</v>
          </cell>
          <cell r="C46">
            <v>4</v>
          </cell>
        </row>
        <row r="47">
          <cell r="B47" t="str">
            <v>1d</v>
          </cell>
          <cell r="C47">
            <v>5</v>
          </cell>
        </row>
        <row r="48">
          <cell r="B48" t="str">
            <v>2a</v>
          </cell>
          <cell r="C48">
            <v>6</v>
          </cell>
        </row>
        <row r="49">
          <cell r="B49" t="str">
            <v>2b</v>
          </cell>
          <cell r="C49">
            <v>7</v>
          </cell>
        </row>
        <row r="50">
          <cell r="B50" t="str">
            <v>2c</v>
          </cell>
          <cell r="C50">
            <v>8</v>
          </cell>
        </row>
        <row r="51">
          <cell r="B51" t="str">
            <v>2d</v>
          </cell>
          <cell r="C51">
            <v>9</v>
          </cell>
        </row>
        <row r="52">
          <cell r="B52" t="str">
            <v>3a</v>
          </cell>
          <cell r="C52">
            <v>10</v>
          </cell>
        </row>
        <row r="53">
          <cell r="B53" t="str">
            <v>3b</v>
          </cell>
          <cell r="C53">
            <v>11</v>
          </cell>
        </row>
        <row r="54">
          <cell r="B54" t="str">
            <v>3c</v>
          </cell>
          <cell r="C54">
            <v>12</v>
          </cell>
        </row>
        <row r="55">
          <cell r="B55" t="str">
            <v>3d</v>
          </cell>
          <cell r="C55">
            <v>13</v>
          </cell>
        </row>
        <row r="56">
          <cell r="B56" t="str">
            <v>4a</v>
          </cell>
          <cell r="C56">
            <v>14</v>
          </cell>
        </row>
        <row r="57">
          <cell r="B57" t="str">
            <v>4b</v>
          </cell>
          <cell r="C57">
            <v>15</v>
          </cell>
        </row>
        <row r="58">
          <cell r="B58" t="str">
            <v>4c</v>
          </cell>
          <cell r="C58">
            <v>16</v>
          </cell>
        </row>
        <row r="59">
          <cell r="B59" t="str">
            <v>4d</v>
          </cell>
          <cell r="C59">
            <v>17</v>
          </cell>
        </row>
        <row r="60">
          <cell r="B60" t="str">
            <v>4e</v>
          </cell>
          <cell r="C60">
            <v>18</v>
          </cell>
        </row>
      </sheetData>
      <sheetData sheetId="267">
        <row r="4">
          <cell r="C4" t="str">
            <v>66.H.156</v>
          </cell>
          <cell r="D4" t="str">
            <v>ZLL</v>
          </cell>
          <cell r="E4" t="str">
            <v>P</v>
          </cell>
          <cell r="F4">
            <v>24397</v>
          </cell>
          <cell r="G4" t="str">
            <v>Dosen Tetap</v>
          </cell>
          <cell r="H4" t="str">
            <v>4a</v>
          </cell>
          <cell r="I4" t="str">
            <v>S3</v>
          </cell>
          <cell r="J4" t="str">
            <v>Dekan</v>
          </cell>
          <cell r="K4" t="str">
            <v>Menikah</v>
          </cell>
          <cell r="L4">
            <v>1</v>
          </cell>
          <cell r="M4" t="str">
            <v>T-54</v>
          </cell>
          <cell r="N4">
            <v>9</v>
          </cell>
          <cell r="O4">
            <v>34408</v>
          </cell>
          <cell r="P4">
            <v>37695</v>
          </cell>
          <cell r="Q4">
            <v>281353.31580740365</v>
          </cell>
        </row>
        <row r="5">
          <cell r="C5" t="str">
            <v>66.H.173</v>
          </cell>
          <cell r="D5" t="str">
            <v>RYL</v>
          </cell>
          <cell r="E5" t="str">
            <v>L</v>
          </cell>
          <cell r="F5">
            <v>24469</v>
          </cell>
          <cell r="G5" t="str">
            <v>Kary. Tetap</v>
          </cell>
          <cell r="H5" t="str">
            <v>1c</v>
          </cell>
          <cell r="I5" t="str">
            <v>SMP</v>
          </cell>
          <cell r="L5" t="str">
            <v/>
          </cell>
          <cell r="M5" t="str">
            <v>T-36</v>
          </cell>
          <cell r="N5">
            <v>8</v>
          </cell>
          <cell r="O5">
            <v>34453</v>
          </cell>
          <cell r="P5">
            <v>37375</v>
          </cell>
          <cell r="Q5">
            <v>81264.207128693364</v>
          </cell>
        </row>
        <row r="6">
          <cell r="C6" t="str">
            <v>66.H.265</v>
          </cell>
          <cell r="D6" t="str">
            <v>XQI</v>
          </cell>
          <cell r="E6" t="str">
            <v>P</v>
          </cell>
          <cell r="F6">
            <v>24368</v>
          </cell>
          <cell r="G6" t="str">
            <v>Kary. Tetap</v>
          </cell>
          <cell r="H6" t="str">
            <v>2c</v>
          </cell>
          <cell r="I6" t="str">
            <v>SMA</v>
          </cell>
          <cell r="J6" t="str">
            <v>Kasubbag</v>
          </cell>
          <cell r="L6" t="str">
            <v/>
          </cell>
          <cell r="M6" t="str">
            <v>T-45</v>
          </cell>
          <cell r="N6">
            <v>6</v>
          </cell>
          <cell r="O6">
            <v>33346</v>
          </cell>
          <cell r="P6">
            <v>35538</v>
          </cell>
          <cell r="Q6">
            <v>195501.92502699044</v>
          </cell>
        </row>
        <row r="7">
          <cell r="C7" t="str">
            <v>66.S.145</v>
          </cell>
          <cell r="D7" t="str">
            <v>YVS</v>
          </cell>
          <cell r="E7" t="str">
            <v>P</v>
          </cell>
          <cell r="F7">
            <v>24162</v>
          </cell>
          <cell r="G7" t="str">
            <v>Kary. Tetap</v>
          </cell>
          <cell r="H7" t="str">
            <v>1b</v>
          </cell>
          <cell r="I7" t="str">
            <v>SMP</v>
          </cell>
          <cell r="K7" t="str">
            <v>Menikah</v>
          </cell>
          <cell r="L7">
            <v>2</v>
          </cell>
          <cell r="M7" t="str">
            <v>T-36</v>
          </cell>
          <cell r="N7">
            <v>14</v>
          </cell>
          <cell r="O7">
            <v>34480</v>
          </cell>
          <cell r="P7">
            <v>39594</v>
          </cell>
          <cell r="Q7">
            <v>61571.476336905136</v>
          </cell>
          <cell r="R7">
            <v>790000</v>
          </cell>
        </row>
        <row r="8">
          <cell r="C8" t="str">
            <v>66.T.262</v>
          </cell>
          <cell r="D8" t="str">
            <v>YFU</v>
          </cell>
          <cell r="E8" t="str">
            <v>L</v>
          </cell>
          <cell r="F8">
            <v>24208</v>
          </cell>
          <cell r="G8" t="str">
            <v>Kary. Tetap</v>
          </cell>
          <cell r="H8" t="str">
            <v>2c</v>
          </cell>
          <cell r="I8" t="str">
            <v>SMA</v>
          </cell>
          <cell r="K8" t="str">
            <v>Menikah</v>
          </cell>
          <cell r="L8">
            <v>4</v>
          </cell>
          <cell r="M8" t="str">
            <v>T-45</v>
          </cell>
          <cell r="N8">
            <v>5</v>
          </cell>
          <cell r="O8">
            <v>34680</v>
          </cell>
          <cell r="P8">
            <v>36506</v>
          </cell>
          <cell r="Q8">
            <v>222444.47684901775</v>
          </cell>
        </row>
        <row r="9">
          <cell r="C9" t="str">
            <v>67.E.160</v>
          </cell>
          <cell r="D9" t="str">
            <v>NTE</v>
          </cell>
          <cell r="E9" t="str">
            <v>P</v>
          </cell>
          <cell r="F9">
            <v>24547</v>
          </cell>
          <cell r="G9" t="str">
            <v>Dosen Tetap</v>
          </cell>
          <cell r="H9" t="str">
            <v>4d</v>
          </cell>
          <cell r="I9" t="str">
            <v>S1</v>
          </cell>
          <cell r="L9" t="str">
            <v/>
          </cell>
          <cell r="M9" t="str">
            <v>T-54</v>
          </cell>
          <cell r="N9">
            <v>5</v>
          </cell>
          <cell r="O9">
            <v>34846</v>
          </cell>
          <cell r="P9">
            <v>36673</v>
          </cell>
          <cell r="Q9">
            <v>380901.41140663624</v>
          </cell>
          <cell r="R9">
            <v>600000</v>
          </cell>
        </row>
        <row r="10">
          <cell r="C10" t="str">
            <v>67.E.246</v>
          </cell>
          <cell r="D10" t="str">
            <v>EAB</v>
          </cell>
          <cell r="E10" t="str">
            <v>L</v>
          </cell>
          <cell r="F10">
            <v>24589</v>
          </cell>
          <cell r="G10" t="str">
            <v>Kary. Tetap</v>
          </cell>
          <cell r="H10" t="str">
            <v>1a</v>
          </cell>
          <cell r="I10" t="str">
            <v>SMP</v>
          </cell>
          <cell r="L10" t="str">
            <v/>
          </cell>
          <cell r="M10" t="str">
            <v>T-36</v>
          </cell>
          <cell r="N10">
            <v>12</v>
          </cell>
          <cell r="O10">
            <v>34396</v>
          </cell>
          <cell r="P10">
            <v>38779</v>
          </cell>
          <cell r="Q10">
            <v>65670.957071820594</v>
          </cell>
        </row>
        <row r="11">
          <cell r="C11" t="str">
            <v>67.H.220</v>
          </cell>
          <cell r="D11" t="str">
            <v>LWC</v>
          </cell>
          <cell r="E11" t="str">
            <v>L</v>
          </cell>
          <cell r="F11">
            <v>24615</v>
          </cell>
          <cell r="G11" t="str">
            <v>Kary. Tetap</v>
          </cell>
          <cell r="H11" t="str">
            <v>2c</v>
          </cell>
          <cell r="I11" t="str">
            <v>SMA</v>
          </cell>
          <cell r="J11" t="str">
            <v>Kasubbag</v>
          </cell>
          <cell r="L11" t="str">
            <v/>
          </cell>
          <cell r="M11" t="str">
            <v>T-45</v>
          </cell>
          <cell r="N11">
            <v>14</v>
          </cell>
          <cell r="O11">
            <v>32917</v>
          </cell>
          <cell r="P11">
            <v>38030</v>
          </cell>
          <cell r="Q11">
            <v>123142.95267381027</v>
          </cell>
          <cell r="R11">
            <v>40000</v>
          </cell>
        </row>
        <row r="12">
          <cell r="C12" t="str">
            <v>68.E.108</v>
          </cell>
          <cell r="D12" t="str">
            <v>BKE</v>
          </cell>
          <cell r="E12" t="str">
            <v>L</v>
          </cell>
          <cell r="F12">
            <v>25014</v>
          </cell>
          <cell r="G12" t="str">
            <v>Kary. Tetap</v>
          </cell>
          <cell r="H12" t="str">
            <v>1c</v>
          </cell>
          <cell r="I12" t="str">
            <v>SMP</v>
          </cell>
          <cell r="L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</row>
        <row r="13">
          <cell r="C13" t="str">
            <v>68.S.288</v>
          </cell>
          <cell r="D13" t="str">
            <v>IER</v>
          </cell>
          <cell r="E13" t="str">
            <v>P</v>
          </cell>
          <cell r="F13">
            <v>25182</v>
          </cell>
          <cell r="G13" t="str">
            <v>Dosen Tetap</v>
          </cell>
          <cell r="H13" t="str">
            <v>3b</v>
          </cell>
          <cell r="I13" t="str">
            <v>S1</v>
          </cell>
          <cell r="L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550000</v>
          </cell>
        </row>
        <row r="14">
          <cell r="C14" t="str">
            <v>69.H.206</v>
          </cell>
          <cell r="D14" t="str">
            <v>ZUI</v>
          </cell>
          <cell r="E14" t="str">
            <v>P</v>
          </cell>
          <cell r="F14">
            <v>25393</v>
          </cell>
          <cell r="G14" t="str">
            <v>Kary. Tetap</v>
          </cell>
          <cell r="H14" t="str">
            <v>1b</v>
          </cell>
          <cell r="I14" t="str">
            <v>SMP</v>
          </cell>
          <cell r="L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</row>
        <row r="15">
          <cell r="C15" t="str">
            <v>69.S.174</v>
          </cell>
          <cell r="D15" t="str">
            <v>KAA</v>
          </cell>
          <cell r="E15" t="str">
            <v>L</v>
          </cell>
          <cell r="F15">
            <v>25254</v>
          </cell>
          <cell r="G15" t="str">
            <v>Kary. Tetap</v>
          </cell>
          <cell r="H15" t="str">
            <v>1c</v>
          </cell>
          <cell r="I15" t="str">
            <v>SMP</v>
          </cell>
          <cell r="L15" t="str">
            <v/>
          </cell>
          <cell r="M15" t="str">
            <v>T-36</v>
          </cell>
          <cell r="N15">
            <v>7</v>
          </cell>
          <cell r="O15">
            <v>34764</v>
          </cell>
          <cell r="P15">
            <v>37321</v>
          </cell>
          <cell r="Q15">
            <v>88263.663985369101</v>
          </cell>
          <cell r="R15">
            <v>590000</v>
          </cell>
        </row>
        <row r="16">
          <cell r="C16" t="str">
            <v>70.E.266</v>
          </cell>
          <cell r="D16" t="str">
            <v>USD</v>
          </cell>
          <cell r="E16" t="str">
            <v>L</v>
          </cell>
          <cell r="F16">
            <v>25844</v>
          </cell>
          <cell r="G16" t="str">
            <v>Dosen Tetap</v>
          </cell>
          <cell r="H16" t="str">
            <v>4b</v>
          </cell>
          <cell r="I16" t="str">
            <v>S1</v>
          </cell>
          <cell r="L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</row>
        <row r="17">
          <cell r="C17" t="str">
            <v>70.E.281</v>
          </cell>
          <cell r="D17" t="str">
            <v>CNV</v>
          </cell>
          <cell r="E17" t="str">
            <v>P</v>
          </cell>
          <cell r="F17">
            <v>25720</v>
          </cell>
          <cell r="G17" t="str">
            <v>Kary. Tetap</v>
          </cell>
          <cell r="H17" t="str">
            <v>1d</v>
          </cell>
          <cell r="I17" t="str">
            <v>SMP</v>
          </cell>
          <cell r="L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>
            <v>490000</v>
          </cell>
        </row>
        <row r="18">
          <cell r="C18" t="str">
            <v>70.H.103</v>
          </cell>
          <cell r="D18" t="str">
            <v>ORR</v>
          </cell>
          <cell r="E18" t="str">
            <v>L</v>
          </cell>
          <cell r="F18">
            <v>25790</v>
          </cell>
          <cell r="G18" t="str">
            <v>Dosen Tetap</v>
          </cell>
          <cell r="H18" t="str">
            <v>4a</v>
          </cell>
          <cell r="I18" t="str">
            <v>S2</v>
          </cell>
          <cell r="J18" t="str">
            <v>KaLab</v>
          </cell>
          <cell r="L18" t="str">
            <v/>
          </cell>
          <cell r="M18" t="str">
            <v>T-54</v>
          </cell>
          <cell r="N18">
            <v>12</v>
          </cell>
          <cell r="O18">
            <v>32889</v>
          </cell>
          <cell r="P18">
            <v>37272</v>
          </cell>
          <cell r="Q18">
            <v>254867.9286736419</v>
          </cell>
          <cell r="R18">
            <v>260000</v>
          </cell>
        </row>
        <row r="19">
          <cell r="C19" t="str">
            <v>71.E.116</v>
          </cell>
          <cell r="D19" t="str">
            <v>INH</v>
          </cell>
          <cell r="E19" t="str">
            <v>L</v>
          </cell>
          <cell r="F19">
            <v>25992</v>
          </cell>
          <cell r="G19" t="str">
            <v>Kary. Tetap</v>
          </cell>
          <cell r="H19" t="str">
            <v>2d</v>
          </cell>
          <cell r="I19" t="str">
            <v>SMA</v>
          </cell>
          <cell r="M19" t="str">
            <v>T-45</v>
          </cell>
          <cell r="N19">
            <v>5</v>
          </cell>
          <cell r="O19">
            <v>34801</v>
          </cell>
          <cell r="P19">
            <v>36628</v>
          </cell>
          <cell r="Q19">
            <v>222444.47684901775</v>
          </cell>
        </row>
        <row r="20">
          <cell r="C20" t="str">
            <v>71.E.179</v>
          </cell>
          <cell r="D20" t="str">
            <v>ZGI</v>
          </cell>
          <cell r="E20" t="str">
            <v>L</v>
          </cell>
          <cell r="F20">
            <v>25969</v>
          </cell>
          <cell r="G20" t="str">
            <v>Dosen Tetap</v>
          </cell>
          <cell r="H20" t="str">
            <v>4c</v>
          </cell>
          <cell r="I20" t="str">
            <v>S2</v>
          </cell>
          <cell r="L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>
            <v>450000</v>
          </cell>
        </row>
        <row r="21">
          <cell r="C21" t="str">
            <v>71.E.225</v>
          </cell>
          <cell r="D21" t="str">
            <v>NQL</v>
          </cell>
          <cell r="E21" t="str">
            <v>P</v>
          </cell>
          <cell r="F21">
            <v>25957</v>
          </cell>
          <cell r="G21" t="str">
            <v>Kary. Tetap</v>
          </cell>
          <cell r="H21" t="str">
            <v>1d</v>
          </cell>
          <cell r="I21" t="str">
            <v>SMP</v>
          </cell>
          <cell r="L21" t="str">
            <v/>
          </cell>
          <cell r="M21" t="str">
            <v>T-36</v>
          </cell>
          <cell r="N21">
            <v>13</v>
          </cell>
          <cell r="O21">
            <v>33612</v>
          </cell>
          <cell r="P21">
            <v>38361</v>
          </cell>
          <cell r="Q21">
            <v>63433.311046217466</v>
          </cell>
        </row>
        <row r="22">
          <cell r="C22" t="str">
            <v>71.E.298</v>
          </cell>
          <cell r="D22" t="str">
            <v>NKW</v>
          </cell>
          <cell r="E22" t="str">
            <v>L</v>
          </cell>
          <cell r="F22">
            <v>26230</v>
          </cell>
          <cell r="G22" t="str">
            <v>Kary. Tetap</v>
          </cell>
          <cell r="H22" t="str">
            <v>2d</v>
          </cell>
          <cell r="I22" t="str">
            <v>SMA</v>
          </cell>
          <cell r="J22" t="str">
            <v>Kasubbag</v>
          </cell>
          <cell r="L22" t="str">
            <v/>
          </cell>
          <cell r="M22" t="str">
            <v>T-45</v>
          </cell>
          <cell r="N22">
            <v>10</v>
          </cell>
          <cell r="O22">
            <v>33836</v>
          </cell>
          <cell r="P22">
            <v>37488</v>
          </cell>
          <cell r="Q22">
            <v>143470.94840258735</v>
          </cell>
        </row>
        <row r="23">
          <cell r="C23" t="str">
            <v>71.H.223</v>
          </cell>
          <cell r="D23" t="str">
            <v>CDV</v>
          </cell>
          <cell r="E23" t="str">
            <v>L</v>
          </cell>
          <cell r="F23">
            <v>26040</v>
          </cell>
          <cell r="G23" t="str">
            <v>Dosen Tetap</v>
          </cell>
          <cell r="H23" t="str">
            <v>3d</v>
          </cell>
          <cell r="I23" t="str">
            <v>S1</v>
          </cell>
          <cell r="L23" t="str">
            <v/>
          </cell>
          <cell r="M23" t="str">
            <v>T-54</v>
          </cell>
          <cell r="N23">
            <v>5</v>
          </cell>
          <cell r="O23">
            <v>32895</v>
          </cell>
          <cell r="P23">
            <v>34721</v>
          </cell>
          <cell r="Q23">
            <v>380901.41140663624</v>
          </cell>
        </row>
        <row r="24">
          <cell r="C24" t="str">
            <v>73.E.233</v>
          </cell>
          <cell r="D24" t="str">
            <v>LZD</v>
          </cell>
          <cell r="E24" t="str">
            <v>P</v>
          </cell>
          <cell r="F24">
            <v>26913</v>
          </cell>
          <cell r="G24" t="str">
            <v>Kary. Tetap</v>
          </cell>
          <cell r="H24" t="str">
            <v>1d</v>
          </cell>
          <cell r="I24" t="str">
            <v>SMP</v>
          </cell>
          <cell r="K24" t="str">
            <v>Menikah</v>
          </cell>
          <cell r="M24" t="str">
            <v>T-36</v>
          </cell>
          <cell r="N24">
            <v>5</v>
          </cell>
          <cell r="O24">
            <v>33261</v>
          </cell>
          <cell r="P24">
            <v>35087</v>
          </cell>
          <cell r="Q24">
            <v>111222.23842450888</v>
          </cell>
        </row>
        <row r="25">
          <cell r="C25" t="str">
            <v>74.S.191</v>
          </cell>
          <cell r="D25" t="str">
            <v>BVG</v>
          </cell>
          <cell r="E25" t="str">
            <v>L</v>
          </cell>
          <cell r="F25">
            <v>27345</v>
          </cell>
          <cell r="G25" t="str">
            <v>Dosen Tetap</v>
          </cell>
          <cell r="H25" t="str">
            <v>4c</v>
          </cell>
          <cell r="I25" t="str">
            <v>S1</v>
          </cell>
          <cell r="J25" t="str">
            <v>SekJur</v>
          </cell>
          <cell r="K25" t="str">
            <v>Menikah</v>
          </cell>
          <cell r="L25">
            <v>3</v>
          </cell>
          <cell r="M25" t="str">
            <v>T-54</v>
          </cell>
          <cell r="N25">
            <v>14</v>
          </cell>
          <cell r="O25">
            <v>34792</v>
          </cell>
          <cell r="P25">
            <v>39906</v>
          </cell>
          <cell r="Q25">
            <v>245092.54771879807</v>
          </cell>
          <cell r="R25">
            <v>800000</v>
          </cell>
        </row>
        <row r="26">
          <cell r="C26" t="str">
            <v>74.S.241</v>
          </cell>
          <cell r="D26" t="str">
            <v>FGC</v>
          </cell>
          <cell r="E26" t="str">
            <v>L</v>
          </cell>
          <cell r="F26">
            <v>27358</v>
          </cell>
          <cell r="G26" t="str">
            <v>Dosen Tetap</v>
          </cell>
          <cell r="H26" t="str">
            <v>4a</v>
          </cell>
          <cell r="I26" t="str">
            <v>S2</v>
          </cell>
          <cell r="L26" t="str">
            <v/>
          </cell>
          <cell r="M26" t="str">
            <v>T-54</v>
          </cell>
          <cell r="N26">
            <v>10</v>
          </cell>
          <cell r="O26">
            <v>34594</v>
          </cell>
          <cell r="P26">
            <v>38247</v>
          </cell>
          <cell r="Q26">
            <v>270277.79856149503</v>
          </cell>
          <cell r="R26">
            <v>760000</v>
          </cell>
        </row>
        <row r="27">
          <cell r="C27" t="str">
            <v>74.S.283</v>
          </cell>
          <cell r="D27" t="str">
            <v>RCS</v>
          </cell>
          <cell r="E27" t="str">
            <v>P</v>
          </cell>
          <cell r="F27">
            <v>27198</v>
          </cell>
          <cell r="G27" t="str">
            <v>Dosen Tetap</v>
          </cell>
          <cell r="H27" t="str">
            <v>4a</v>
          </cell>
          <cell r="I27" t="str">
            <v>S2</v>
          </cell>
          <cell r="L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>
            <v>550000</v>
          </cell>
        </row>
        <row r="28">
          <cell r="C28" t="str">
            <v>75.H.119</v>
          </cell>
          <cell r="D28" t="str">
            <v>IWK</v>
          </cell>
          <cell r="E28" t="str">
            <v>L</v>
          </cell>
          <cell r="F28">
            <v>27554</v>
          </cell>
          <cell r="G28" t="str">
            <v>Kary. Tetap</v>
          </cell>
          <cell r="H28" t="str">
            <v>1b</v>
          </cell>
          <cell r="I28" t="str">
            <v>SMP</v>
          </cell>
          <cell r="L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</row>
        <row r="29">
          <cell r="C29" t="str">
            <v>75.H.277</v>
          </cell>
          <cell r="D29" t="str">
            <v>LGC</v>
          </cell>
          <cell r="E29" t="str">
            <v>P</v>
          </cell>
          <cell r="F29">
            <v>27530</v>
          </cell>
          <cell r="G29" t="str">
            <v>Kary. Tetap</v>
          </cell>
          <cell r="H29" t="str">
            <v>1d</v>
          </cell>
          <cell r="I29" t="str">
            <v>SMP</v>
          </cell>
          <cell r="L29" t="str">
            <v/>
          </cell>
          <cell r="M29" t="str">
            <v>T-36</v>
          </cell>
          <cell r="N29">
            <v>10</v>
          </cell>
          <cell r="O29">
            <v>33713</v>
          </cell>
          <cell r="P29">
            <v>37365</v>
          </cell>
          <cell r="Q29">
            <v>71735.474201293677</v>
          </cell>
        </row>
        <row r="30">
          <cell r="C30" t="str">
            <v>75.T.165</v>
          </cell>
          <cell r="D30" t="str">
            <v>VYP</v>
          </cell>
          <cell r="E30" t="str">
            <v>P</v>
          </cell>
          <cell r="F30">
            <v>27465</v>
          </cell>
          <cell r="G30" t="str">
            <v>Dosen Tetap</v>
          </cell>
          <cell r="H30" t="str">
            <v>4a</v>
          </cell>
          <cell r="I30" t="str">
            <v>S2</v>
          </cell>
          <cell r="J30" t="str">
            <v>KaJur</v>
          </cell>
          <cell r="K30" t="str">
            <v>Menikah</v>
          </cell>
          <cell r="M30" t="str">
            <v>T-54</v>
          </cell>
          <cell r="N30">
            <v>14</v>
          </cell>
          <cell r="O30">
            <v>34783</v>
          </cell>
          <cell r="P30">
            <v>39897</v>
          </cell>
          <cell r="Q30">
            <v>245092.54771879807</v>
          </cell>
          <cell r="R30">
            <v>1000000</v>
          </cell>
        </row>
        <row r="31">
          <cell r="C31" t="str">
            <v>76.E.180</v>
          </cell>
          <cell r="D31" t="str">
            <v>ZMI</v>
          </cell>
          <cell r="E31" t="str">
            <v>P</v>
          </cell>
          <cell r="F31">
            <v>28036</v>
          </cell>
          <cell r="G31" t="str">
            <v>Kary. Tetap</v>
          </cell>
          <cell r="H31" t="str">
            <v>2a</v>
          </cell>
          <cell r="I31" t="str">
            <v>SMA</v>
          </cell>
          <cell r="L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</row>
        <row r="32">
          <cell r="C32" t="str">
            <v>76.H.115</v>
          </cell>
          <cell r="D32" t="str">
            <v>FHS</v>
          </cell>
          <cell r="E32" t="str">
            <v>P</v>
          </cell>
          <cell r="F32">
            <v>28098</v>
          </cell>
          <cell r="G32" t="str">
            <v>Dosen Tetap</v>
          </cell>
          <cell r="H32" t="str">
            <v>3d</v>
          </cell>
          <cell r="I32" t="str">
            <v>S1</v>
          </cell>
          <cell r="K32" t="str">
            <v>Menikah</v>
          </cell>
          <cell r="L32">
            <v>3</v>
          </cell>
          <cell r="M32" t="str">
            <v>T-54</v>
          </cell>
          <cell r="N32">
            <v>13</v>
          </cell>
          <cell r="O32">
            <v>33300</v>
          </cell>
          <cell r="P32">
            <v>38049</v>
          </cell>
          <cell r="Q32">
            <v>249450.12819868643</v>
          </cell>
          <cell r="R32">
            <v>160000</v>
          </cell>
        </row>
        <row r="33">
          <cell r="C33" t="str">
            <v>77.H.130</v>
          </cell>
          <cell r="D33" t="str">
            <v>NQU</v>
          </cell>
          <cell r="E33" t="str">
            <v>P</v>
          </cell>
          <cell r="F33">
            <v>28183</v>
          </cell>
          <cell r="G33" t="str">
            <v>Dosen Tetap</v>
          </cell>
          <cell r="H33" t="str">
            <v>4d</v>
          </cell>
          <cell r="I33" t="str">
            <v>S3</v>
          </cell>
          <cell r="J33" t="str">
            <v>Dekan</v>
          </cell>
          <cell r="K33" t="str">
            <v>Menikah</v>
          </cell>
          <cell r="M33" t="str">
            <v>T-70</v>
          </cell>
          <cell r="N33">
            <v>10</v>
          </cell>
          <cell r="O33">
            <v>33994</v>
          </cell>
          <cell r="P33">
            <v>37646</v>
          </cell>
          <cell r="Q33">
            <v>450462.99760249176</v>
          </cell>
          <cell r="R33">
            <v>520000</v>
          </cell>
        </row>
        <row r="34">
          <cell r="C34" t="str">
            <v>77.H.173</v>
          </cell>
          <cell r="D34" t="str">
            <v>HTX</v>
          </cell>
          <cell r="E34" t="str">
            <v>L</v>
          </cell>
          <cell r="F34">
            <v>28481</v>
          </cell>
          <cell r="G34" t="str">
            <v>Kary. Tetap</v>
          </cell>
          <cell r="H34" t="str">
            <v>1c</v>
          </cell>
          <cell r="I34" t="str">
            <v>SMP</v>
          </cell>
          <cell r="K34" t="str">
            <v>Menikah</v>
          </cell>
          <cell r="L34">
            <v>4</v>
          </cell>
          <cell r="M34" t="str">
            <v>T-36</v>
          </cell>
          <cell r="N34">
            <v>8</v>
          </cell>
          <cell r="O34">
            <v>34584</v>
          </cell>
          <cell r="P34">
            <v>37506</v>
          </cell>
          <cell r="Q34">
            <v>81264.207128693364</v>
          </cell>
        </row>
        <row r="35">
          <cell r="C35" t="str">
            <v>77.S.205</v>
          </cell>
          <cell r="D35" t="str">
            <v>GBB</v>
          </cell>
          <cell r="E35" t="str">
            <v>P</v>
          </cell>
          <cell r="F35">
            <v>28298</v>
          </cell>
          <cell r="G35" t="str">
            <v>Dosen Tetap</v>
          </cell>
          <cell r="H35" t="str">
            <v>4c</v>
          </cell>
          <cell r="I35" t="str">
            <v>S2</v>
          </cell>
          <cell r="K35" t="str">
            <v>Menikah</v>
          </cell>
          <cell r="L35">
            <v>4</v>
          </cell>
          <cell r="M35" t="str">
            <v>T-54</v>
          </cell>
          <cell r="N35">
            <v>12</v>
          </cell>
          <cell r="O35">
            <v>33699</v>
          </cell>
          <cell r="P35">
            <v>38082</v>
          </cell>
          <cell r="Q35">
            <v>254867.9286736419</v>
          </cell>
        </row>
        <row r="36">
          <cell r="C36" t="str">
            <v>77.T.114</v>
          </cell>
          <cell r="D36" t="str">
            <v>HAO</v>
          </cell>
          <cell r="E36" t="str">
            <v>P</v>
          </cell>
          <cell r="F36">
            <v>28291</v>
          </cell>
          <cell r="G36" t="str">
            <v>Kary. Tetap</v>
          </cell>
          <cell r="H36" t="str">
            <v>2c</v>
          </cell>
          <cell r="I36" t="str">
            <v>SMA</v>
          </cell>
          <cell r="L36" t="str">
            <v/>
          </cell>
          <cell r="M36" t="str">
            <v>T-45</v>
          </cell>
          <cell r="N36">
            <v>13</v>
          </cell>
          <cell r="O36">
            <v>34459</v>
          </cell>
          <cell r="P36">
            <v>39207</v>
          </cell>
          <cell r="Q36">
            <v>126866.62209243493</v>
          </cell>
        </row>
        <row r="37">
          <cell r="C37" t="str">
            <v>78.S.201</v>
          </cell>
          <cell r="D37" t="str">
            <v>YSL</v>
          </cell>
          <cell r="E37" t="str">
            <v>P</v>
          </cell>
          <cell r="F37">
            <v>28602</v>
          </cell>
          <cell r="G37" t="str">
            <v>Dosen Tetap</v>
          </cell>
          <cell r="H37" t="str">
            <v>4b</v>
          </cell>
          <cell r="I37" t="str">
            <v>S2</v>
          </cell>
          <cell r="L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</row>
        <row r="38">
          <cell r="C38" t="str">
            <v>79.E.130</v>
          </cell>
          <cell r="D38" t="str">
            <v>VMM</v>
          </cell>
          <cell r="E38" t="str">
            <v>P</v>
          </cell>
          <cell r="F38">
            <v>28950</v>
          </cell>
          <cell r="G38" t="str">
            <v>Kary. Tetap</v>
          </cell>
          <cell r="H38" t="str">
            <v>1c</v>
          </cell>
          <cell r="I38" t="str">
            <v>SMP</v>
          </cell>
          <cell r="K38" t="str">
            <v>Menikah</v>
          </cell>
          <cell r="L38">
            <v>4</v>
          </cell>
          <cell r="M38" t="str">
            <v>T-36</v>
          </cell>
          <cell r="N38">
            <v>5</v>
          </cell>
          <cell r="O38">
            <v>33402</v>
          </cell>
          <cell r="P38">
            <v>35229</v>
          </cell>
          <cell r="Q38">
            <v>111222.23842450888</v>
          </cell>
          <cell r="R38">
            <v>840000</v>
          </cell>
        </row>
        <row r="39">
          <cell r="C39" t="str">
            <v>79.H.162</v>
          </cell>
          <cell r="D39" t="str">
            <v>MIL</v>
          </cell>
          <cell r="E39" t="str">
            <v>P</v>
          </cell>
          <cell r="F39">
            <v>29182</v>
          </cell>
          <cell r="G39" t="str">
            <v>Kary. Tetap</v>
          </cell>
          <cell r="H39" t="str">
            <v>2b</v>
          </cell>
          <cell r="I39" t="str">
            <v>SMA</v>
          </cell>
          <cell r="L39" t="str">
            <v/>
          </cell>
          <cell r="M39" t="str">
            <v>T-45</v>
          </cell>
          <cell r="N39">
            <v>10</v>
          </cell>
          <cell r="O39">
            <v>34604</v>
          </cell>
          <cell r="P39">
            <v>38257</v>
          </cell>
          <cell r="Q39">
            <v>143470.94840258735</v>
          </cell>
        </row>
        <row r="40">
          <cell r="C40" t="str">
            <v>79.H.166</v>
          </cell>
          <cell r="D40" t="str">
            <v>KDU</v>
          </cell>
          <cell r="E40" t="str">
            <v>L</v>
          </cell>
          <cell r="F40">
            <v>28989</v>
          </cell>
          <cell r="G40" t="str">
            <v>Kary. Tetap</v>
          </cell>
          <cell r="H40" t="str">
            <v>2d</v>
          </cell>
          <cell r="I40" t="str">
            <v>SMA</v>
          </cell>
          <cell r="K40" t="str">
            <v>Menikah</v>
          </cell>
          <cell r="M40" t="str">
            <v>T-45</v>
          </cell>
          <cell r="N40">
            <v>8</v>
          </cell>
          <cell r="O40">
            <v>33392</v>
          </cell>
          <cell r="P40">
            <v>36314</v>
          </cell>
          <cell r="Q40">
            <v>162528.41425738673</v>
          </cell>
          <cell r="R40">
            <v>810000</v>
          </cell>
        </row>
        <row r="41">
          <cell r="C41" t="str">
            <v>79.S.189</v>
          </cell>
          <cell r="D41" t="str">
            <v>KMA</v>
          </cell>
          <cell r="E41" t="str">
            <v>L</v>
          </cell>
          <cell r="F41">
            <v>29085</v>
          </cell>
          <cell r="G41" t="str">
            <v>Dosen Tetap</v>
          </cell>
          <cell r="H41" t="str">
            <v>3b</v>
          </cell>
          <cell r="I41" t="str">
            <v>S1</v>
          </cell>
          <cell r="K41" t="str">
            <v>Menikah</v>
          </cell>
          <cell r="L41">
            <v>1</v>
          </cell>
          <cell r="M41" t="str">
            <v>T-54</v>
          </cell>
          <cell r="N41">
            <v>14</v>
          </cell>
          <cell r="O41">
            <v>32995</v>
          </cell>
          <cell r="P41">
            <v>38109</v>
          </cell>
          <cell r="Q41">
            <v>245092.54771879807</v>
          </cell>
        </row>
        <row r="42">
          <cell r="C42" t="str">
            <v>79.S.299</v>
          </cell>
          <cell r="D42" t="str">
            <v>LZY</v>
          </cell>
          <cell r="E42" t="str">
            <v>P</v>
          </cell>
          <cell r="F42">
            <v>28951</v>
          </cell>
          <cell r="G42" t="str">
            <v>Dosen Tetap</v>
          </cell>
          <cell r="H42" t="str">
            <v>4e</v>
          </cell>
          <cell r="I42" t="str">
            <v>S3</v>
          </cell>
          <cell r="L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</row>
        <row r="43">
          <cell r="C43" t="str">
            <v>80.E.163</v>
          </cell>
          <cell r="D43" t="str">
            <v>HZS</v>
          </cell>
          <cell r="E43" t="str">
            <v>P</v>
          </cell>
          <cell r="F43">
            <v>29337</v>
          </cell>
          <cell r="G43" t="str">
            <v>Dosen Tetap</v>
          </cell>
          <cell r="H43" t="str">
            <v>3a</v>
          </cell>
          <cell r="I43" t="str">
            <v>S1</v>
          </cell>
          <cell r="K43" t="str">
            <v>Menikah</v>
          </cell>
          <cell r="L43">
            <v>4</v>
          </cell>
          <cell r="M43" t="str">
            <v>T-54</v>
          </cell>
          <cell r="N43">
            <v>8</v>
          </cell>
          <cell r="O43">
            <v>34308</v>
          </cell>
          <cell r="P43">
            <v>37230</v>
          </cell>
          <cell r="Q43">
            <v>295848.21169238788</v>
          </cell>
        </row>
        <row r="44">
          <cell r="C44" t="str">
            <v>80.H.188</v>
          </cell>
          <cell r="D44" t="str">
            <v>DXK</v>
          </cell>
          <cell r="E44" t="str">
            <v>L</v>
          </cell>
          <cell r="F44">
            <v>29436</v>
          </cell>
          <cell r="G44" t="str">
            <v>Dosen Tetap</v>
          </cell>
          <cell r="H44" t="str">
            <v>3d</v>
          </cell>
          <cell r="I44" t="str">
            <v>S1</v>
          </cell>
          <cell r="L44" t="str">
            <v/>
          </cell>
          <cell r="M44" t="str">
            <v>T-54</v>
          </cell>
          <cell r="N44">
            <v>14</v>
          </cell>
          <cell r="O44">
            <v>34533</v>
          </cell>
          <cell r="P44">
            <v>39647</v>
          </cell>
          <cell r="Q44">
            <v>245092.54771879807</v>
          </cell>
          <cell r="R44">
            <v>300000</v>
          </cell>
        </row>
        <row r="45">
          <cell r="C45" t="str">
            <v>80.S.244</v>
          </cell>
          <cell r="D45" t="str">
            <v>CQK</v>
          </cell>
          <cell r="E45" t="str">
            <v>P</v>
          </cell>
          <cell r="F45">
            <v>29564</v>
          </cell>
          <cell r="G45" t="str">
            <v>Kary. Tetap</v>
          </cell>
          <cell r="H45" t="str">
            <v>2c</v>
          </cell>
          <cell r="I45" t="str">
            <v>SMA</v>
          </cell>
          <cell r="J45" t="str">
            <v>Kasubbag</v>
          </cell>
          <cell r="L45" t="str">
            <v/>
          </cell>
          <cell r="M45" t="str">
            <v>T-45</v>
          </cell>
          <cell r="N45">
            <v>7</v>
          </cell>
          <cell r="O45">
            <v>34698</v>
          </cell>
          <cell r="P45">
            <v>37255</v>
          </cell>
          <cell r="Q45">
            <v>176527.3279707382</v>
          </cell>
        </row>
        <row r="46">
          <cell r="C46" t="str">
            <v>80.S.291</v>
          </cell>
          <cell r="D46" t="str">
            <v>DZQ</v>
          </cell>
          <cell r="E46" t="str">
            <v>L</v>
          </cell>
          <cell r="F46">
            <v>29400</v>
          </cell>
          <cell r="G46" t="str">
            <v>Dosen Tetap</v>
          </cell>
          <cell r="H46" t="str">
            <v>3d</v>
          </cell>
          <cell r="I46" t="str">
            <v>S1</v>
          </cell>
          <cell r="J46" t="str">
            <v>KaLab</v>
          </cell>
          <cell r="K46" t="str">
            <v>Menikah</v>
          </cell>
          <cell r="L46">
            <v>3</v>
          </cell>
          <cell r="M46" t="str">
            <v>T-54</v>
          </cell>
          <cell r="N46">
            <v>14</v>
          </cell>
          <cell r="O46">
            <v>34015</v>
          </cell>
          <cell r="P46">
            <v>39128</v>
          </cell>
          <cell r="Q46">
            <v>245092.54771879807</v>
          </cell>
        </row>
        <row r="47">
          <cell r="C47" t="str">
            <v>81.E.132</v>
          </cell>
          <cell r="D47" t="str">
            <v>SGZ</v>
          </cell>
          <cell r="E47" t="str">
            <v>L</v>
          </cell>
          <cell r="F47">
            <v>29790</v>
          </cell>
          <cell r="G47" t="str">
            <v>Dosen Tetap</v>
          </cell>
          <cell r="H47" t="str">
            <v>3b</v>
          </cell>
          <cell r="I47" t="str">
            <v>S1</v>
          </cell>
          <cell r="J47" t="str">
            <v>KaLab</v>
          </cell>
          <cell r="L47" t="str">
            <v/>
          </cell>
          <cell r="M47" t="str">
            <v>T-54</v>
          </cell>
          <cell r="N47">
            <v>14</v>
          </cell>
          <cell r="O47">
            <v>33331</v>
          </cell>
          <cell r="P47">
            <v>38445</v>
          </cell>
          <cell r="Q47">
            <v>245092.54771879807</v>
          </cell>
          <cell r="R47">
            <v>90000</v>
          </cell>
        </row>
        <row r="48">
          <cell r="C48" t="str">
            <v>81.E.149</v>
          </cell>
          <cell r="D48" t="str">
            <v>OMI</v>
          </cell>
          <cell r="E48" t="str">
            <v>L</v>
          </cell>
          <cell r="F48">
            <v>29686</v>
          </cell>
          <cell r="G48" t="str">
            <v>Dosen Tetap</v>
          </cell>
          <cell r="H48" t="str">
            <v>3c</v>
          </cell>
          <cell r="I48" t="str">
            <v>S1</v>
          </cell>
          <cell r="J48" t="str">
            <v>KaJur</v>
          </cell>
          <cell r="L48" t="str">
            <v/>
          </cell>
          <cell r="M48" t="str">
            <v>T-54</v>
          </cell>
          <cell r="N48">
            <v>12</v>
          </cell>
          <cell r="O48">
            <v>32922</v>
          </cell>
          <cell r="P48">
            <v>37305</v>
          </cell>
          <cell r="Q48">
            <v>254867.9286736419</v>
          </cell>
        </row>
        <row r="49">
          <cell r="C49" t="str">
            <v>81.H.237</v>
          </cell>
          <cell r="D49" t="str">
            <v>DRP</v>
          </cell>
          <cell r="E49" t="str">
            <v>P</v>
          </cell>
          <cell r="F49">
            <v>29887</v>
          </cell>
          <cell r="G49" t="str">
            <v>Dosen Tetap</v>
          </cell>
          <cell r="H49" t="str">
            <v>4d</v>
          </cell>
          <cell r="I49" t="str">
            <v>S1</v>
          </cell>
          <cell r="K49" t="str">
            <v>Menikah</v>
          </cell>
          <cell r="L49">
            <v>1</v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>
            <v>500000</v>
          </cell>
        </row>
        <row r="50">
          <cell r="C50" t="str">
            <v>81.H.255</v>
          </cell>
          <cell r="D50" t="str">
            <v>OAX</v>
          </cell>
          <cell r="E50" t="str">
            <v>L</v>
          </cell>
          <cell r="F50">
            <v>29621</v>
          </cell>
          <cell r="G50" t="str">
            <v>Dosen Tetap</v>
          </cell>
          <cell r="H50" t="str">
            <v>3d</v>
          </cell>
          <cell r="I50" t="str">
            <v>S1</v>
          </cell>
          <cell r="K50" t="str">
            <v>Menikah</v>
          </cell>
          <cell r="L50">
            <v>1</v>
          </cell>
          <cell r="M50" t="str">
            <v>T-54</v>
          </cell>
          <cell r="N50">
            <v>13</v>
          </cell>
          <cell r="O50">
            <v>34867</v>
          </cell>
          <cell r="P50">
            <v>39616</v>
          </cell>
          <cell r="Q50">
            <v>249450.12819868643</v>
          </cell>
        </row>
        <row r="51">
          <cell r="C51" t="str">
            <v>81.S.260</v>
          </cell>
          <cell r="D51" t="str">
            <v>FTI</v>
          </cell>
          <cell r="E51" t="str">
            <v>P</v>
          </cell>
          <cell r="F51">
            <v>29855</v>
          </cell>
          <cell r="G51" t="str">
            <v>Dosen Tetap</v>
          </cell>
          <cell r="H51" t="str">
            <v>3b</v>
          </cell>
          <cell r="I51" t="str">
            <v>S1</v>
          </cell>
          <cell r="J51" t="str">
            <v>SekJur</v>
          </cell>
          <cell r="L51" t="str">
            <v/>
          </cell>
          <cell r="M51" t="str">
            <v>T-54</v>
          </cell>
          <cell r="N51">
            <v>11</v>
          </cell>
          <cell r="O51">
            <v>33325</v>
          </cell>
          <cell r="P51">
            <v>37343</v>
          </cell>
          <cell r="Q51">
            <v>261662.680009125</v>
          </cell>
          <cell r="R51">
            <v>850000</v>
          </cell>
        </row>
        <row r="52">
          <cell r="C52" t="str">
            <v>82.E.220</v>
          </cell>
          <cell r="D52" t="str">
            <v>AYW</v>
          </cell>
          <cell r="E52" t="str">
            <v>P</v>
          </cell>
          <cell r="F52">
            <v>30220</v>
          </cell>
          <cell r="G52" t="str">
            <v>Kary. Tetap</v>
          </cell>
          <cell r="H52" t="str">
            <v>2d</v>
          </cell>
          <cell r="I52" t="str">
            <v>SMA</v>
          </cell>
          <cell r="J52" t="str">
            <v>Kasubbag</v>
          </cell>
          <cell r="K52" t="str">
            <v>Menikah</v>
          </cell>
          <cell r="M52" t="str">
            <v>T-45</v>
          </cell>
          <cell r="N52">
            <v>10</v>
          </cell>
          <cell r="O52">
            <v>33271</v>
          </cell>
          <cell r="P52">
            <v>36924</v>
          </cell>
          <cell r="Q52">
            <v>143470.94840258735</v>
          </cell>
          <cell r="R52">
            <v>300000</v>
          </cell>
        </row>
        <row r="53">
          <cell r="C53" t="str">
            <v>82.S.184</v>
          </cell>
          <cell r="D53" t="str">
            <v>XHH</v>
          </cell>
          <cell r="E53" t="str">
            <v>L</v>
          </cell>
          <cell r="F53">
            <v>30252</v>
          </cell>
          <cell r="G53" t="str">
            <v>Dosen Tetap</v>
          </cell>
          <cell r="H53" t="str">
            <v>3c</v>
          </cell>
          <cell r="I53" t="str">
            <v>S1</v>
          </cell>
          <cell r="J53" t="str">
            <v>KaLab</v>
          </cell>
          <cell r="K53" t="str">
            <v>Menikah</v>
          </cell>
          <cell r="L53">
            <v>1</v>
          </cell>
          <cell r="M53" t="str">
            <v>T-54</v>
          </cell>
          <cell r="N53">
            <v>14</v>
          </cell>
          <cell r="O53">
            <v>33819</v>
          </cell>
          <cell r="P53">
            <v>38932</v>
          </cell>
          <cell r="Q53">
            <v>245092.54771879807</v>
          </cell>
        </row>
        <row r="54">
          <cell r="C54" t="str">
            <v>83.E.201</v>
          </cell>
          <cell r="D54" t="str">
            <v>LDQ</v>
          </cell>
          <cell r="E54" t="str">
            <v>L</v>
          </cell>
          <cell r="F54">
            <v>30510</v>
          </cell>
          <cell r="G54" t="str">
            <v>Dosen Tetap</v>
          </cell>
          <cell r="H54" t="str">
            <v>4b</v>
          </cell>
          <cell r="I54" t="str">
            <v>S2</v>
          </cell>
          <cell r="J54" t="str">
            <v>Dekan</v>
          </cell>
          <cell r="K54" t="str">
            <v>Menikah</v>
          </cell>
          <cell r="L54">
            <v>1</v>
          </cell>
          <cell r="M54" t="str">
            <v>T-54</v>
          </cell>
          <cell r="N54">
            <v>5</v>
          </cell>
          <cell r="O54">
            <v>33018</v>
          </cell>
          <cell r="P54">
            <v>34844</v>
          </cell>
          <cell r="Q54">
            <v>380901.41140663624</v>
          </cell>
          <cell r="R54">
            <v>560000</v>
          </cell>
        </row>
        <row r="55">
          <cell r="C55" t="str">
            <v>83.H.238</v>
          </cell>
          <cell r="D55" t="str">
            <v>YMC</v>
          </cell>
          <cell r="E55" t="str">
            <v>P</v>
          </cell>
          <cell r="F55">
            <v>30618</v>
          </cell>
          <cell r="G55" t="str">
            <v>Dosen Tetap</v>
          </cell>
          <cell r="H55" t="str">
            <v>3d</v>
          </cell>
          <cell r="I55" t="str">
            <v>S1</v>
          </cell>
          <cell r="J55" t="str">
            <v>SekJur</v>
          </cell>
          <cell r="K55" t="str">
            <v>Menikah</v>
          </cell>
          <cell r="M55" t="str">
            <v>T-54</v>
          </cell>
          <cell r="N55">
            <v>13</v>
          </cell>
          <cell r="O55">
            <v>33258</v>
          </cell>
          <cell r="P55">
            <v>38006</v>
          </cell>
          <cell r="Q55">
            <v>249450.12819868643</v>
          </cell>
        </row>
        <row r="56">
          <cell r="C56" t="str">
            <v>83.T.299</v>
          </cell>
          <cell r="D56" t="str">
            <v>AGX</v>
          </cell>
          <cell r="E56" t="str">
            <v>P</v>
          </cell>
          <cell r="F56">
            <v>30609</v>
          </cell>
          <cell r="G56" t="str">
            <v>Kary. Tetap</v>
          </cell>
          <cell r="H56" t="str">
            <v>1a</v>
          </cell>
          <cell r="I56" t="str">
            <v>SMP</v>
          </cell>
          <cell r="L56" t="str">
            <v/>
          </cell>
          <cell r="M56" t="str">
            <v>T-36</v>
          </cell>
          <cell r="N56">
            <v>11</v>
          </cell>
          <cell r="O56">
            <v>34762</v>
          </cell>
          <cell r="P56">
            <v>38780</v>
          </cell>
          <cell r="Q56">
            <v>68389.393902567623</v>
          </cell>
        </row>
        <row r="57">
          <cell r="C57" t="str">
            <v>84.E.274</v>
          </cell>
          <cell r="D57" t="str">
            <v>KNK</v>
          </cell>
          <cell r="E57" t="str">
            <v>L</v>
          </cell>
          <cell r="F57">
            <v>31046</v>
          </cell>
          <cell r="G57" t="str">
            <v>Kary. Tetap</v>
          </cell>
          <cell r="H57" t="str">
            <v>1b</v>
          </cell>
          <cell r="I57" t="str">
            <v>SMP</v>
          </cell>
          <cell r="L57" t="str">
            <v/>
          </cell>
          <cell r="M57" t="str">
            <v>T-36</v>
          </cell>
          <cell r="N57">
            <v>6</v>
          </cell>
          <cell r="O57">
            <v>33663</v>
          </cell>
          <cell r="P57">
            <v>35855</v>
          </cell>
          <cell r="Q57">
            <v>97750.962513495222</v>
          </cell>
        </row>
        <row r="58">
          <cell r="C58" t="str">
            <v>84.S.104</v>
          </cell>
          <cell r="D58" t="str">
            <v>BIT</v>
          </cell>
          <cell r="E58" t="str">
            <v>P</v>
          </cell>
          <cell r="F58">
            <v>30968</v>
          </cell>
          <cell r="G58" t="str">
            <v>Kary. Tetap</v>
          </cell>
          <cell r="H58" t="str">
            <v>1d</v>
          </cell>
          <cell r="I58" t="str">
            <v>SMP</v>
          </cell>
          <cell r="L58" t="str">
            <v/>
          </cell>
          <cell r="M58" t="str">
            <v>T-36</v>
          </cell>
          <cell r="N58">
            <v>12</v>
          </cell>
          <cell r="O58">
            <v>33812</v>
          </cell>
          <cell r="P58">
            <v>38195</v>
          </cell>
          <cell r="Q58">
            <v>65670.957071820594</v>
          </cell>
        </row>
        <row r="59">
          <cell r="C59" t="str">
            <v>84.T.203</v>
          </cell>
          <cell r="D59" t="str">
            <v>GBS</v>
          </cell>
          <cell r="E59" t="str">
            <v>L</v>
          </cell>
          <cell r="F59">
            <v>31035</v>
          </cell>
          <cell r="G59" t="str">
            <v>Dosen Tetap</v>
          </cell>
          <cell r="H59" t="str">
            <v>4a</v>
          </cell>
          <cell r="I59" t="str">
            <v>S3</v>
          </cell>
          <cell r="L59" t="str">
            <v/>
          </cell>
          <cell r="M59" t="str">
            <v>T-54</v>
          </cell>
          <cell r="N59">
            <v>5</v>
          </cell>
          <cell r="O59">
            <v>33484</v>
          </cell>
          <cell r="P59">
            <v>35311</v>
          </cell>
          <cell r="Q59">
            <v>380901.41140663624</v>
          </cell>
          <cell r="R59">
            <v>600000</v>
          </cell>
        </row>
        <row r="60">
          <cell r="C60" t="str">
            <v>84.T.209</v>
          </cell>
          <cell r="D60" t="str">
            <v>ZRP</v>
          </cell>
          <cell r="E60" t="str">
            <v>P</v>
          </cell>
          <cell r="F60">
            <v>30990</v>
          </cell>
          <cell r="G60" t="str">
            <v>Dosen Tetap</v>
          </cell>
          <cell r="H60" t="str">
            <v>4c</v>
          </cell>
          <cell r="I60" t="str">
            <v>S3</v>
          </cell>
          <cell r="K60" t="str">
            <v>Menikah</v>
          </cell>
          <cell r="M60" t="str">
            <v>T-54</v>
          </cell>
          <cell r="N60">
            <v>6</v>
          </cell>
          <cell r="O60">
            <v>34501</v>
          </cell>
          <cell r="P60">
            <v>36693</v>
          </cell>
          <cell r="Q60">
            <v>342116.86628793715</v>
          </cell>
          <cell r="R60">
            <v>720000</v>
          </cell>
        </row>
        <row r="61">
          <cell r="C61" t="str">
            <v>86.E.236</v>
          </cell>
          <cell r="D61" t="str">
            <v>BDA</v>
          </cell>
          <cell r="E61" t="str">
            <v>P</v>
          </cell>
          <cell r="F61">
            <v>31498</v>
          </cell>
          <cell r="G61" t="str">
            <v>Dosen Tetap</v>
          </cell>
          <cell r="H61" t="str">
            <v>4d</v>
          </cell>
          <cell r="I61" t="str">
            <v>S2</v>
          </cell>
          <cell r="L61" t="str">
            <v/>
          </cell>
          <cell r="M61" t="str">
            <v>T-70</v>
          </cell>
          <cell r="N61">
            <v>9</v>
          </cell>
          <cell r="O61">
            <v>33068</v>
          </cell>
          <cell r="P61">
            <v>36355</v>
          </cell>
          <cell r="Q61">
            <v>468922.19301233941</v>
          </cell>
        </row>
        <row r="62">
          <cell r="C62" t="str">
            <v>86.H.176</v>
          </cell>
          <cell r="D62" t="str">
            <v>FGP</v>
          </cell>
          <cell r="E62" t="str">
            <v>L</v>
          </cell>
          <cell r="F62">
            <v>31636</v>
          </cell>
          <cell r="G62" t="str">
            <v>Dosen Tetap</v>
          </cell>
          <cell r="H62" t="str">
            <v>4b</v>
          </cell>
          <cell r="I62" t="str">
            <v>S2</v>
          </cell>
          <cell r="K62" t="str">
            <v>Menikah</v>
          </cell>
          <cell r="M62" t="str">
            <v>T-54</v>
          </cell>
          <cell r="N62">
            <v>5</v>
          </cell>
          <cell r="O62">
            <v>34576</v>
          </cell>
          <cell r="P62">
            <v>36402</v>
          </cell>
          <cell r="Q62">
            <v>380901.41140663624</v>
          </cell>
        </row>
        <row r="63">
          <cell r="C63" t="str">
            <v>86.H.279</v>
          </cell>
          <cell r="D63" t="str">
            <v>CSU</v>
          </cell>
          <cell r="E63" t="str">
            <v>L</v>
          </cell>
          <cell r="F63">
            <v>31414</v>
          </cell>
          <cell r="G63" t="str">
            <v>Kary. Tetap</v>
          </cell>
          <cell r="H63" t="str">
            <v>1a</v>
          </cell>
          <cell r="I63" t="str">
            <v>SMP</v>
          </cell>
          <cell r="K63" t="str">
            <v>Menikah</v>
          </cell>
          <cell r="L63">
            <v>2</v>
          </cell>
          <cell r="M63" t="str">
            <v>T-36</v>
          </cell>
          <cell r="N63">
            <v>6</v>
          </cell>
          <cell r="O63">
            <v>34297</v>
          </cell>
          <cell r="P63">
            <v>36488</v>
          </cell>
          <cell r="Q63">
            <v>97750.962513495222</v>
          </cell>
        </row>
        <row r="64">
          <cell r="C64" t="str">
            <v>86.T.182</v>
          </cell>
          <cell r="D64" t="str">
            <v>DTH</v>
          </cell>
          <cell r="E64" t="str">
            <v>L</v>
          </cell>
          <cell r="F64">
            <v>31423</v>
          </cell>
          <cell r="G64" t="str">
            <v>Kary. Tetap</v>
          </cell>
          <cell r="H64" t="str">
            <v>2a</v>
          </cell>
          <cell r="I64" t="str">
            <v>SMA</v>
          </cell>
          <cell r="K64" t="str">
            <v>Menikah</v>
          </cell>
          <cell r="L64">
            <v>4</v>
          </cell>
          <cell r="M64" t="str">
            <v>T-45</v>
          </cell>
          <cell r="N64">
            <v>7</v>
          </cell>
          <cell r="O64">
            <v>33193</v>
          </cell>
          <cell r="P64">
            <v>35750</v>
          </cell>
          <cell r="Q64">
            <v>176527.3279707382</v>
          </cell>
          <cell r="R64">
            <v>650000</v>
          </cell>
        </row>
        <row r="65">
          <cell r="C65" t="str">
            <v>87.H.147</v>
          </cell>
          <cell r="D65" t="str">
            <v>PZO</v>
          </cell>
          <cell r="E65" t="str">
            <v>P</v>
          </cell>
          <cell r="F65">
            <v>32080</v>
          </cell>
          <cell r="G65" t="str">
            <v>Dosen Tetap</v>
          </cell>
          <cell r="H65" t="str">
            <v>4c</v>
          </cell>
          <cell r="I65" t="str">
            <v>S2</v>
          </cell>
          <cell r="J65" t="str">
            <v>KaJur</v>
          </cell>
          <cell r="K65" t="str">
            <v>Menikah</v>
          </cell>
          <cell r="L65">
            <v>4</v>
          </cell>
          <cell r="M65" t="str">
            <v>T-54</v>
          </cell>
          <cell r="N65">
            <v>7</v>
          </cell>
          <cell r="O65">
            <v>33808</v>
          </cell>
          <cell r="P65">
            <v>36364</v>
          </cell>
          <cell r="Q65">
            <v>315267.56970355945</v>
          </cell>
        </row>
        <row r="66">
          <cell r="C66" t="str">
            <v>87.T.218</v>
          </cell>
          <cell r="D66" t="str">
            <v>IKE</v>
          </cell>
          <cell r="E66" t="str">
            <v>P</v>
          </cell>
          <cell r="F66">
            <v>31932</v>
          </cell>
          <cell r="G66" t="str">
            <v>Dosen Tetap</v>
          </cell>
          <cell r="H66" t="str">
            <v>4d</v>
          </cell>
          <cell r="I66" t="str">
            <v>S1</v>
          </cell>
          <cell r="K66" t="str">
            <v>Menikah</v>
          </cell>
          <cell r="L66">
            <v>3</v>
          </cell>
          <cell r="M66" t="str">
            <v>T-54</v>
          </cell>
          <cell r="N66">
            <v>8</v>
          </cell>
          <cell r="O66">
            <v>33923</v>
          </cell>
          <cell r="P66">
            <v>36845</v>
          </cell>
          <cell r="Q66">
            <v>295848.21169238788</v>
          </cell>
        </row>
        <row r="67">
          <cell r="C67" t="str">
            <v>87.T.243</v>
          </cell>
          <cell r="D67" t="str">
            <v>IOT</v>
          </cell>
          <cell r="E67" t="str">
            <v>P</v>
          </cell>
          <cell r="F67">
            <v>31933</v>
          </cell>
          <cell r="G67" t="str">
            <v>Dosen Tetap</v>
          </cell>
          <cell r="H67" t="str">
            <v>4c</v>
          </cell>
          <cell r="I67" t="str">
            <v>S3</v>
          </cell>
          <cell r="J67" t="str">
            <v>Dekan</v>
          </cell>
          <cell r="K67" t="str">
            <v>Menikah</v>
          </cell>
          <cell r="L67">
            <v>2</v>
          </cell>
          <cell r="M67" t="str">
            <v>T-54</v>
          </cell>
          <cell r="N67">
            <v>8</v>
          </cell>
          <cell r="O67">
            <v>33308</v>
          </cell>
          <cell r="P67">
            <v>36230</v>
          </cell>
          <cell r="Q67">
            <v>295848.21169238788</v>
          </cell>
        </row>
        <row r="68">
          <cell r="C68" t="str">
            <v>89.E.288</v>
          </cell>
          <cell r="D68" t="str">
            <v>YYW</v>
          </cell>
          <cell r="E68" t="str">
            <v>L</v>
          </cell>
          <cell r="F68">
            <v>32755</v>
          </cell>
          <cell r="G68" t="str">
            <v>Dosen Tetap</v>
          </cell>
          <cell r="H68" t="str">
            <v>3d</v>
          </cell>
          <cell r="I68" t="str">
            <v>S1</v>
          </cell>
          <cell r="L68" t="str">
            <v/>
          </cell>
          <cell r="M68" t="str">
            <v>T-54</v>
          </cell>
          <cell r="N68">
            <v>12</v>
          </cell>
          <cell r="O68">
            <v>34306</v>
          </cell>
          <cell r="P68">
            <v>38689</v>
          </cell>
          <cell r="Q68">
            <v>254867.9286736419</v>
          </cell>
          <cell r="R68">
            <v>300000</v>
          </cell>
        </row>
        <row r="69">
          <cell r="C69" t="str">
            <v>89.S.201</v>
          </cell>
          <cell r="D69" t="str">
            <v>BFH</v>
          </cell>
          <cell r="E69" t="str">
            <v>P</v>
          </cell>
          <cell r="F69">
            <v>32592</v>
          </cell>
          <cell r="G69" t="str">
            <v>Dosen Tetap</v>
          </cell>
          <cell r="H69" t="str">
            <v>4d</v>
          </cell>
          <cell r="I69" t="str">
            <v>S2</v>
          </cell>
          <cell r="J69" t="str">
            <v>PR3</v>
          </cell>
          <cell r="K69" t="str">
            <v>Menikah</v>
          </cell>
          <cell r="M69" t="str">
            <v>T-70</v>
          </cell>
          <cell r="N69">
            <v>8</v>
          </cell>
          <cell r="O69">
            <v>34281</v>
          </cell>
          <cell r="P69">
            <v>37203</v>
          </cell>
          <cell r="Q69">
            <v>493080.35282064643</v>
          </cell>
        </row>
        <row r="70">
          <cell r="C70" t="str">
            <v>90.H.288</v>
          </cell>
          <cell r="D70" t="str">
            <v>BQU</v>
          </cell>
          <cell r="E70" t="str">
            <v>P</v>
          </cell>
          <cell r="F70">
            <v>33064</v>
          </cell>
          <cell r="G70" t="str">
            <v>Kary. Tetap</v>
          </cell>
          <cell r="H70" t="str">
            <v>2c</v>
          </cell>
          <cell r="I70" t="str">
            <v>SMA</v>
          </cell>
          <cell r="K70" t="str">
            <v>Menikah</v>
          </cell>
          <cell r="L70">
            <v>2</v>
          </cell>
          <cell r="M70" t="str">
            <v>T-45</v>
          </cell>
          <cell r="N70">
            <v>14</v>
          </cell>
          <cell r="O70">
            <v>33502</v>
          </cell>
          <cell r="P70">
            <v>38616</v>
          </cell>
          <cell r="Q70">
            <v>123142.95267381027</v>
          </cell>
          <cell r="R70">
            <v>480000</v>
          </cell>
        </row>
        <row r="71">
          <cell r="C71" t="str">
            <v>90.S.122</v>
          </cell>
          <cell r="D71" t="str">
            <v>HMK</v>
          </cell>
          <cell r="E71" t="str">
            <v>P</v>
          </cell>
          <cell r="F71">
            <v>33234</v>
          </cell>
          <cell r="G71" t="str">
            <v>Dosen Tetap</v>
          </cell>
          <cell r="H71" t="str">
            <v>4a</v>
          </cell>
          <cell r="I71" t="str">
            <v>S2</v>
          </cell>
          <cell r="J71" t="str">
            <v>SekJur</v>
          </cell>
          <cell r="L71" t="str">
            <v/>
          </cell>
          <cell r="M71" t="str">
            <v>T-54</v>
          </cell>
          <cell r="N71">
            <v>12</v>
          </cell>
          <cell r="O71">
            <v>33126</v>
          </cell>
          <cell r="P71">
            <v>37509</v>
          </cell>
          <cell r="Q71">
            <v>254867.9286736419</v>
          </cell>
        </row>
        <row r="72">
          <cell r="C72" t="str">
            <v>90.T.257</v>
          </cell>
          <cell r="D72" t="str">
            <v>MDY</v>
          </cell>
          <cell r="E72" t="str">
            <v>P</v>
          </cell>
          <cell r="F72">
            <v>33044</v>
          </cell>
          <cell r="G72" t="str">
            <v>Dosen Tetap</v>
          </cell>
          <cell r="H72" t="str">
            <v>4a</v>
          </cell>
          <cell r="I72" t="str">
            <v>S2</v>
          </cell>
          <cell r="J72" t="str">
            <v>KaJur</v>
          </cell>
          <cell r="K72" t="str">
            <v>Menikah</v>
          </cell>
          <cell r="L72">
            <v>4</v>
          </cell>
          <cell r="M72" t="str">
            <v>T-54</v>
          </cell>
          <cell r="N72">
            <v>13</v>
          </cell>
          <cell r="O72">
            <v>33491</v>
          </cell>
          <cell r="P72">
            <v>38240</v>
          </cell>
          <cell r="Q72">
            <v>249450.12819868643</v>
          </cell>
          <cell r="R72">
            <v>140000</v>
          </cell>
        </row>
        <row r="73">
          <cell r="C73" t="str">
            <v>91.H.263</v>
          </cell>
          <cell r="D73" t="str">
            <v>UWC</v>
          </cell>
          <cell r="E73" t="str">
            <v>L</v>
          </cell>
          <cell r="F73">
            <v>33247</v>
          </cell>
          <cell r="G73" t="str">
            <v>Kary. Tetap</v>
          </cell>
          <cell r="H73" t="str">
            <v>1c</v>
          </cell>
          <cell r="I73" t="str">
            <v>SMP</v>
          </cell>
          <cell r="L73" t="str">
            <v/>
          </cell>
          <cell r="M73" t="str">
            <v>T-36</v>
          </cell>
          <cell r="N73">
            <v>12</v>
          </cell>
          <cell r="O73">
            <v>33137</v>
          </cell>
          <cell r="P73">
            <v>37520</v>
          </cell>
          <cell r="Q73">
            <v>65670.957071820594</v>
          </cell>
        </row>
        <row r="74">
          <cell r="C74" t="str">
            <v>91.H.278</v>
          </cell>
          <cell r="D74" t="str">
            <v>CBG</v>
          </cell>
          <cell r="E74" t="str">
            <v>L</v>
          </cell>
          <cell r="F74">
            <v>33413</v>
          </cell>
          <cell r="G74" t="str">
            <v>Dosen Tetap</v>
          </cell>
          <cell r="H74" t="str">
            <v>3a</v>
          </cell>
          <cell r="I74" t="str">
            <v>S1</v>
          </cell>
          <cell r="L74" t="str">
            <v/>
          </cell>
          <cell r="M74" t="str">
            <v>T-54</v>
          </cell>
          <cell r="N74">
            <v>9</v>
          </cell>
          <cell r="O74">
            <v>33029</v>
          </cell>
          <cell r="P74">
            <v>36316</v>
          </cell>
          <cell r="Q74">
            <v>281353.31580740365</v>
          </cell>
        </row>
        <row r="75">
          <cell r="C75" t="str">
            <v>91.S.193</v>
          </cell>
          <cell r="D75" t="str">
            <v>VWI</v>
          </cell>
          <cell r="E75" t="str">
            <v>P</v>
          </cell>
          <cell r="F75">
            <v>33533</v>
          </cell>
          <cell r="G75" t="str">
            <v>Dosen Tetap</v>
          </cell>
          <cell r="H75" t="str">
            <v>4d</v>
          </cell>
          <cell r="I75" t="str">
            <v>S2</v>
          </cell>
          <cell r="K75" t="str">
            <v>Menikah</v>
          </cell>
          <cell r="L75">
            <v>4</v>
          </cell>
          <cell r="M75" t="str">
            <v>T-54</v>
          </cell>
          <cell r="N75">
            <v>7</v>
          </cell>
          <cell r="O75">
            <v>32929</v>
          </cell>
          <cell r="P75">
            <v>35486</v>
          </cell>
          <cell r="Q75">
            <v>315267.56970355945</v>
          </cell>
          <cell r="R75">
            <v>1200000</v>
          </cell>
        </row>
        <row r="76">
          <cell r="C76" t="str">
            <v>91.T.247</v>
          </cell>
          <cell r="D76" t="str">
            <v>FVB</v>
          </cell>
          <cell r="E76" t="str">
            <v>P</v>
          </cell>
          <cell r="F76">
            <v>33596</v>
          </cell>
          <cell r="G76" t="str">
            <v>Kary. Tetap</v>
          </cell>
          <cell r="H76" t="str">
            <v>2d</v>
          </cell>
          <cell r="I76" t="str">
            <v>SMA</v>
          </cell>
          <cell r="K76" t="str">
            <v>Menikah</v>
          </cell>
          <cell r="M76" t="str">
            <v>T-45</v>
          </cell>
          <cell r="N76">
            <v>13</v>
          </cell>
          <cell r="O76">
            <v>34718</v>
          </cell>
          <cell r="P76">
            <v>39466</v>
          </cell>
          <cell r="Q76">
            <v>126866.62209243493</v>
          </cell>
        </row>
        <row r="77">
          <cell r="C77" t="str">
            <v>92.E.200</v>
          </cell>
          <cell r="D77" t="str">
            <v>ZYL</v>
          </cell>
          <cell r="E77" t="str">
            <v>L</v>
          </cell>
          <cell r="F77">
            <v>33907</v>
          </cell>
          <cell r="G77" t="str">
            <v>Kary. Tetap</v>
          </cell>
          <cell r="H77" t="str">
            <v>2c</v>
          </cell>
          <cell r="I77" t="str">
            <v>SMA</v>
          </cell>
          <cell r="L77" t="str">
            <v/>
          </cell>
          <cell r="M77" t="str">
            <v>T-45</v>
          </cell>
          <cell r="N77">
            <v>10</v>
          </cell>
          <cell r="O77">
            <v>33733</v>
          </cell>
          <cell r="P77">
            <v>37385</v>
          </cell>
          <cell r="Q77">
            <v>143470.94840258735</v>
          </cell>
        </row>
        <row r="78">
          <cell r="C78" t="str">
            <v>92.H.106</v>
          </cell>
          <cell r="D78" t="str">
            <v>WSI</v>
          </cell>
          <cell r="E78" t="str">
            <v>L</v>
          </cell>
          <cell r="F78">
            <v>33827</v>
          </cell>
          <cell r="G78" t="str">
            <v>Dosen Tetap</v>
          </cell>
          <cell r="H78" t="str">
            <v>4b</v>
          </cell>
          <cell r="I78" t="str">
            <v>S2</v>
          </cell>
          <cell r="K78" t="str">
            <v>Menikah</v>
          </cell>
          <cell r="M78" t="str">
            <v>T-54</v>
          </cell>
          <cell r="N78">
            <v>11</v>
          </cell>
          <cell r="O78">
            <v>33788</v>
          </cell>
          <cell r="P78">
            <v>37805</v>
          </cell>
          <cell r="Q78">
            <v>261662.680009125</v>
          </cell>
          <cell r="R78">
            <v>450000</v>
          </cell>
        </row>
        <row r="79">
          <cell r="C79" t="str">
            <v>92.H.147</v>
          </cell>
          <cell r="D79" t="str">
            <v>SCB</v>
          </cell>
          <cell r="E79" t="str">
            <v>P</v>
          </cell>
          <cell r="F79">
            <v>33727</v>
          </cell>
          <cell r="G79" t="str">
            <v>Kary. Tetap</v>
          </cell>
          <cell r="H79" t="str">
            <v>2c</v>
          </cell>
          <cell r="I79" t="str">
            <v>SMA</v>
          </cell>
          <cell r="K79" t="str">
            <v>Menikah</v>
          </cell>
          <cell r="L79">
            <v>4</v>
          </cell>
          <cell r="M79" t="str">
            <v>T-45</v>
          </cell>
          <cell r="N79">
            <v>10</v>
          </cell>
          <cell r="O79">
            <v>34181</v>
          </cell>
          <cell r="P79">
            <v>37833</v>
          </cell>
          <cell r="Q79">
            <v>143470.94840258735</v>
          </cell>
        </row>
        <row r="80">
          <cell r="C80" t="str">
            <v>93.E.178</v>
          </cell>
          <cell r="D80" t="str">
            <v>KAF</v>
          </cell>
          <cell r="E80" t="str">
            <v>L</v>
          </cell>
          <cell r="F80">
            <v>34000</v>
          </cell>
          <cell r="G80" t="str">
            <v>Dosen Tetap</v>
          </cell>
          <cell r="H80" t="str">
            <v>4e</v>
          </cell>
          <cell r="I80" t="str">
            <v>S3</v>
          </cell>
          <cell r="J80" t="str">
            <v>Rektor</v>
          </cell>
          <cell r="K80" t="str">
            <v>Menikah</v>
          </cell>
          <cell r="L80">
            <v>3</v>
          </cell>
          <cell r="M80" t="str">
            <v>T-70</v>
          </cell>
          <cell r="N80">
            <v>11</v>
          </cell>
          <cell r="O80">
            <v>33570</v>
          </cell>
          <cell r="P80">
            <v>37588</v>
          </cell>
          <cell r="Q80">
            <v>436104.46668187494</v>
          </cell>
          <cell r="R80">
            <v>1310000</v>
          </cell>
        </row>
        <row r="81">
          <cell r="C81" t="str">
            <v>93.E.215</v>
          </cell>
          <cell r="D81" t="str">
            <v>FFW</v>
          </cell>
          <cell r="E81" t="str">
            <v>P</v>
          </cell>
          <cell r="F81">
            <v>34131</v>
          </cell>
          <cell r="G81" t="str">
            <v>Dosen Tetap</v>
          </cell>
          <cell r="H81" t="str">
            <v>3d</v>
          </cell>
          <cell r="I81" t="str">
            <v>S1</v>
          </cell>
          <cell r="L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</row>
        <row r="82">
          <cell r="C82" t="str">
            <v>93.S.117</v>
          </cell>
          <cell r="D82" t="str">
            <v>JES</v>
          </cell>
          <cell r="E82" t="str">
            <v>P</v>
          </cell>
          <cell r="F82">
            <v>34313</v>
          </cell>
          <cell r="G82" t="str">
            <v>Dosen Tetap</v>
          </cell>
          <cell r="H82" t="str">
            <v>4e</v>
          </cell>
          <cell r="I82" t="str">
            <v>S2</v>
          </cell>
          <cell r="J82" t="str">
            <v>PR2</v>
          </cell>
          <cell r="K82" t="str">
            <v>Menikah</v>
          </cell>
          <cell r="M82" t="str">
            <v>T-70</v>
          </cell>
          <cell r="N82">
            <v>12</v>
          </cell>
          <cell r="O82">
            <v>32988</v>
          </cell>
          <cell r="P82">
            <v>37371</v>
          </cell>
          <cell r="Q82">
            <v>424779.88112273649</v>
          </cell>
          <cell r="R82">
            <v>780000</v>
          </cell>
        </row>
        <row r="83">
          <cell r="C83" t="str">
            <v>93.S.279</v>
          </cell>
          <cell r="D83" t="str">
            <v>QAW</v>
          </cell>
          <cell r="E83" t="str">
            <v>L</v>
          </cell>
          <cell r="F83">
            <v>34272</v>
          </cell>
          <cell r="G83" t="str">
            <v>Dosen Tetap</v>
          </cell>
          <cell r="H83" t="str">
            <v>3d</v>
          </cell>
          <cell r="I83" t="str">
            <v>S1</v>
          </cell>
          <cell r="J83" t="str">
            <v>KaJur</v>
          </cell>
          <cell r="L83" t="str">
            <v/>
          </cell>
          <cell r="M83" t="str">
            <v>T-54</v>
          </cell>
          <cell r="N83">
            <v>5</v>
          </cell>
          <cell r="O83">
            <v>33995</v>
          </cell>
          <cell r="P83">
            <v>35821</v>
          </cell>
          <cell r="Q83">
            <v>380901.41140663624</v>
          </cell>
          <cell r="R83">
            <v>1070000</v>
          </cell>
        </row>
        <row r="84">
          <cell r="C84" t="str">
            <v>93.T.265</v>
          </cell>
          <cell r="D84" t="str">
            <v>CVX</v>
          </cell>
          <cell r="E84" t="str">
            <v>P</v>
          </cell>
          <cell r="F84">
            <v>34072</v>
          </cell>
          <cell r="G84" t="str">
            <v>Kary. Tetap</v>
          </cell>
          <cell r="H84" t="str">
            <v>1c</v>
          </cell>
          <cell r="I84" t="str">
            <v>SMP</v>
          </cell>
          <cell r="L84" t="str">
            <v/>
          </cell>
          <cell r="M84" t="str">
            <v>T-36</v>
          </cell>
          <cell r="N84">
            <v>11</v>
          </cell>
          <cell r="O84">
            <v>33588</v>
          </cell>
          <cell r="P84">
            <v>37606</v>
          </cell>
          <cell r="Q84">
            <v>68389.393902567623</v>
          </cell>
        </row>
        <row r="85">
          <cell r="C85" t="str">
            <v>94.E.274</v>
          </cell>
          <cell r="D85" t="str">
            <v>QJZ</v>
          </cell>
          <cell r="E85" t="str">
            <v>P</v>
          </cell>
          <cell r="F85">
            <v>34393</v>
          </cell>
          <cell r="G85" t="str">
            <v>Kary. Tetap</v>
          </cell>
          <cell r="H85" t="str">
            <v>1c</v>
          </cell>
          <cell r="I85" t="str">
            <v>SMP</v>
          </cell>
          <cell r="K85" t="str">
            <v>Menikah</v>
          </cell>
          <cell r="L85">
            <v>4</v>
          </cell>
          <cell r="M85" t="str">
            <v>T-36</v>
          </cell>
          <cell r="N85">
            <v>9</v>
          </cell>
          <cell r="O85">
            <v>32987</v>
          </cell>
          <cell r="P85">
            <v>36274</v>
          </cell>
          <cell r="Q85">
            <v>75921.163058807346</v>
          </cell>
        </row>
        <row r="86">
          <cell r="C86" t="str">
            <v>94.H.164</v>
          </cell>
          <cell r="D86" t="str">
            <v>AHF</v>
          </cell>
          <cell r="E86" t="str">
            <v>P</v>
          </cell>
          <cell r="F86">
            <v>34640</v>
          </cell>
          <cell r="G86" t="str">
            <v>Dosen Tetap</v>
          </cell>
          <cell r="H86" t="str">
            <v>3b</v>
          </cell>
          <cell r="I86" t="str">
            <v>S1</v>
          </cell>
          <cell r="L86" t="str">
            <v/>
          </cell>
          <cell r="M86" t="str">
            <v>T-54</v>
          </cell>
          <cell r="N86">
            <v>12</v>
          </cell>
          <cell r="O86">
            <v>33079</v>
          </cell>
          <cell r="P86">
            <v>37462</v>
          </cell>
          <cell r="Q86">
            <v>254867.9286736419</v>
          </cell>
        </row>
        <row r="87">
          <cell r="C87" t="str">
            <v>94.H.191</v>
          </cell>
          <cell r="D87" t="str">
            <v>XWQ</v>
          </cell>
          <cell r="E87" t="str">
            <v>P</v>
          </cell>
          <cell r="F87">
            <v>34522</v>
          </cell>
          <cell r="G87" t="str">
            <v>Kary. Tetap</v>
          </cell>
          <cell r="H87" t="str">
            <v>1c</v>
          </cell>
          <cell r="I87" t="str">
            <v>SMP</v>
          </cell>
          <cell r="K87" t="str">
            <v>Menikah</v>
          </cell>
          <cell r="L87">
            <v>3</v>
          </cell>
          <cell r="M87" t="str">
            <v>T-36</v>
          </cell>
          <cell r="N87">
            <v>9</v>
          </cell>
          <cell r="O87">
            <v>33932</v>
          </cell>
          <cell r="P87">
            <v>37219</v>
          </cell>
          <cell r="Q87">
            <v>75921.163058807346</v>
          </cell>
        </row>
        <row r="88">
          <cell r="C88" t="str">
            <v>94.H.255</v>
          </cell>
          <cell r="D88" t="str">
            <v>TOK</v>
          </cell>
          <cell r="E88" t="str">
            <v>P</v>
          </cell>
          <cell r="F88">
            <v>34645</v>
          </cell>
          <cell r="G88" t="str">
            <v>Dosen Tetap</v>
          </cell>
          <cell r="H88" t="str">
            <v>3c</v>
          </cell>
          <cell r="I88" t="str">
            <v>S1</v>
          </cell>
          <cell r="L88" t="str">
            <v/>
          </cell>
          <cell r="M88" t="str">
            <v>T-54</v>
          </cell>
          <cell r="N88">
            <v>12</v>
          </cell>
          <cell r="O88">
            <v>34163</v>
          </cell>
          <cell r="P88">
            <v>38546</v>
          </cell>
          <cell r="Q88">
            <v>254867.9286736419</v>
          </cell>
          <cell r="R88">
            <v>60000</v>
          </cell>
        </row>
        <row r="89">
          <cell r="C89" t="str">
            <v>94.S.130</v>
          </cell>
          <cell r="D89" t="str">
            <v>ICD</v>
          </cell>
          <cell r="E89" t="str">
            <v>P</v>
          </cell>
          <cell r="F89">
            <v>34377</v>
          </cell>
          <cell r="G89" t="str">
            <v>Kary. Tetap</v>
          </cell>
          <cell r="H89" t="str">
            <v>1c</v>
          </cell>
          <cell r="I89" t="str">
            <v>SMP</v>
          </cell>
          <cell r="L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>
            <v>950000</v>
          </cell>
        </row>
        <row r="90">
          <cell r="C90" t="str">
            <v>95.E.133</v>
          </cell>
          <cell r="D90" t="str">
            <v>ONP</v>
          </cell>
          <cell r="E90" t="str">
            <v>L</v>
          </cell>
          <cell r="F90">
            <v>34858</v>
          </cell>
          <cell r="G90" t="str">
            <v>Kary. Tetap</v>
          </cell>
          <cell r="H90" t="str">
            <v>2b</v>
          </cell>
          <cell r="I90" t="str">
            <v>SMA</v>
          </cell>
          <cell r="L90" t="str">
            <v/>
          </cell>
          <cell r="M90" t="str">
            <v>T-45</v>
          </cell>
          <cell r="N90">
            <v>14</v>
          </cell>
          <cell r="O90">
            <v>33895</v>
          </cell>
          <cell r="P90">
            <v>39008</v>
          </cell>
          <cell r="Q90">
            <v>123142.95267381027</v>
          </cell>
        </row>
        <row r="91">
          <cell r="C91" t="str">
            <v>95.H.119</v>
          </cell>
          <cell r="D91" t="str">
            <v>XER</v>
          </cell>
          <cell r="E91" t="str">
            <v>L</v>
          </cell>
          <cell r="F91">
            <v>34702</v>
          </cell>
          <cell r="G91" t="str">
            <v>Kary. Tetap</v>
          </cell>
          <cell r="H91" t="str">
            <v>2c</v>
          </cell>
          <cell r="I91" t="str">
            <v>SMA</v>
          </cell>
          <cell r="L91" t="str">
            <v/>
          </cell>
          <cell r="M91" t="str">
            <v>T-45</v>
          </cell>
          <cell r="N91">
            <v>10</v>
          </cell>
          <cell r="O91">
            <v>34407</v>
          </cell>
          <cell r="P91">
            <v>38060</v>
          </cell>
          <cell r="Q91">
            <v>143470.94840258735</v>
          </cell>
          <cell r="R91">
            <v>150000</v>
          </cell>
        </row>
        <row r="92">
          <cell r="C92" t="str">
            <v>95.S.195</v>
          </cell>
          <cell r="D92" t="str">
            <v>PUZ</v>
          </cell>
          <cell r="E92" t="str">
            <v>P</v>
          </cell>
          <cell r="F92">
            <v>34947</v>
          </cell>
          <cell r="G92" t="str">
            <v>Kary. Tetap</v>
          </cell>
          <cell r="H92" t="str">
            <v>2b</v>
          </cell>
          <cell r="I92" t="str">
            <v>SMA</v>
          </cell>
          <cell r="L92" t="str">
            <v/>
          </cell>
          <cell r="M92" t="str">
            <v>T-45</v>
          </cell>
          <cell r="N92">
            <v>11</v>
          </cell>
          <cell r="O92">
            <v>34472</v>
          </cell>
          <cell r="P92">
            <v>38490</v>
          </cell>
          <cell r="Q92">
            <v>136778.78780513525</v>
          </cell>
        </row>
        <row r="93">
          <cell r="C93" t="str">
            <v>96.E.229</v>
          </cell>
          <cell r="D93" t="str">
            <v>WIL</v>
          </cell>
          <cell r="E93" t="str">
            <v>P</v>
          </cell>
          <cell r="F93">
            <v>35208</v>
          </cell>
          <cell r="G93" t="str">
            <v>Kary. Tetap</v>
          </cell>
          <cell r="H93" t="str">
            <v>1a</v>
          </cell>
          <cell r="I93" t="str">
            <v>SMP</v>
          </cell>
          <cell r="L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20000</v>
          </cell>
        </row>
        <row r="94">
          <cell r="C94" t="str">
            <v>96.H.276</v>
          </cell>
          <cell r="D94" t="str">
            <v>TCL</v>
          </cell>
          <cell r="E94" t="str">
            <v>L</v>
          </cell>
          <cell r="F94">
            <v>35299</v>
          </cell>
          <cell r="G94" t="str">
            <v>Dosen Tetap</v>
          </cell>
          <cell r="H94" t="str">
            <v>3a</v>
          </cell>
          <cell r="I94" t="str">
            <v>S1</v>
          </cell>
          <cell r="L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>
            <v>760000</v>
          </cell>
        </row>
        <row r="95">
          <cell r="C95" t="str">
            <v>97.E.106</v>
          </cell>
          <cell r="D95" t="str">
            <v>VIS</v>
          </cell>
          <cell r="E95" t="str">
            <v>P</v>
          </cell>
          <cell r="F95">
            <v>35731</v>
          </cell>
          <cell r="G95" t="str">
            <v>Kary. Tetap</v>
          </cell>
          <cell r="H95" t="str">
            <v>2b</v>
          </cell>
          <cell r="I95" t="str">
            <v>SMA</v>
          </cell>
          <cell r="L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</row>
        <row r="96">
          <cell r="C96" t="str">
            <v>97.T.101</v>
          </cell>
          <cell r="D96" t="str">
            <v>LGM</v>
          </cell>
          <cell r="E96" t="str">
            <v>L</v>
          </cell>
          <cell r="F96">
            <v>35616</v>
          </cell>
          <cell r="G96" t="str">
            <v>Kary. Tetap</v>
          </cell>
          <cell r="H96" t="str">
            <v>2c</v>
          </cell>
          <cell r="I96" t="str">
            <v>SMA</v>
          </cell>
          <cell r="K96" t="str">
            <v>Menikah</v>
          </cell>
          <cell r="L96">
            <v>3</v>
          </cell>
          <cell r="M96" t="str">
            <v>T-45</v>
          </cell>
          <cell r="N96">
            <v>12</v>
          </cell>
          <cell r="O96">
            <v>33839</v>
          </cell>
          <cell r="P96">
            <v>38222</v>
          </cell>
          <cell r="Q96">
            <v>131341.91414364119</v>
          </cell>
        </row>
        <row r="97">
          <cell r="C97" t="str">
            <v>97.T.122</v>
          </cell>
          <cell r="D97" t="str">
            <v>JML</v>
          </cell>
          <cell r="E97" t="str">
            <v>L</v>
          </cell>
          <cell r="F97">
            <v>35580</v>
          </cell>
          <cell r="G97" t="str">
            <v>Dosen Tetap</v>
          </cell>
          <cell r="H97" t="str">
            <v>3d</v>
          </cell>
          <cell r="I97" t="str">
            <v>S1</v>
          </cell>
          <cell r="L97" t="str">
            <v/>
          </cell>
          <cell r="P97" t="str">
            <v/>
          </cell>
          <cell r="Q97" t="str">
            <v/>
          </cell>
          <cell r="R97">
            <v>0</v>
          </cell>
        </row>
        <row r="98">
          <cell r="C98" t="str">
            <v>97.T.189</v>
          </cell>
          <cell r="D98" t="str">
            <v>ISS</v>
          </cell>
          <cell r="E98" t="str">
            <v>L</v>
          </cell>
          <cell r="F98">
            <v>35773</v>
          </cell>
          <cell r="G98" t="str">
            <v>Dosen Tetap</v>
          </cell>
          <cell r="H98" t="str">
            <v>4d</v>
          </cell>
          <cell r="I98" t="str">
            <v>S1</v>
          </cell>
          <cell r="K98" t="str">
            <v>Menikah</v>
          </cell>
          <cell r="L98">
            <v>2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>
            <v>970000</v>
          </cell>
        </row>
        <row r="99">
          <cell r="C99" t="str">
            <v>98.S.225</v>
          </cell>
          <cell r="D99" t="str">
            <v>EHT</v>
          </cell>
          <cell r="E99" t="str">
            <v>L</v>
          </cell>
          <cell r="F99">
            <v>36119</v>
          </cell>
          <cell r="G99" t="str">
            <v>Dosen Tetap</v>
          </cell>
          <cell r="H99" t="str">
            <v>4e</v>
          </cell>
          <cell r="I99" t="str">
            <v>S2</v>
          </cell>
          <cell r="J99" t="str">
            <v>PR1</v>
          </cell>
          <cell r="K99" t="str">
            <v>Menikah</v>
          </cell>
          <cell r="L99">
            <v>3</v>
          </cell>
          <cell r="M99" t="str">
            <v>T-70</v>
          </cell>
          <cell r="N99">
            <v>8</v>
          </cell>
          <cell r="O99">
            <v>33956</v>
          </cell>
          <cell r="P99">
            <v>36878</v>
          </cell>
          <cell r="Q99">
            <v>493080.35282064643</v>
          </cell>
        </row>
        <row r="100">
          <cell r="C100" t="str">
            <v>98.T.171</v>
          </cell>
          <cell r="D100" t="str">
            <v>JEJ</v>
          </cell>
          <cell r="E100" t="str">
            <v>P</v>
          </cell>
          <cell r="F100">
            <v>35986</v>
          </cell>
          <cell r="G100" t="str">
            <v>Dosen Tetap</v>
          </cell>
          <cell r="H100" t="str">
            <v>3d</v>
          </cell>
          <cell r="I100" t="str">
            <v>S1</v>
          </cell>
          <cell r="J100" t="str">
            <v>SekJur</v>
          </cell>
          <cell r="L100" t="str">
            <v/>
          </cell>
          <cell r="M100" t="str">
            <v>T-54</v>
          </cell>
          <cell r="N100">
            <v>9</v>
          </cell>
          <cell r="O100">
            <v>34589</v>
          </cell>
          <cell r="P100">
            <v>37876</v>
          </cell>
          <cell r="Q100">
            <v>281353.31580740365</v>
          </cell>
          <cell r="R100">
            <v>700000</v>
          </cell>
        </row>
        <row r="101">
          <cell r="C101" t="str">
            <v>99.E.216</v>
          </cell>
          <cell r="D101" t="str">
            <v>QYH</v>
          </cell>
          <cell r="E101" t="str">
            <v>P</v>
          </cell>
          <cell r="F101">
            <v>36513</v>
          </cell>
          <cell r="G101" t="str">
            <v>Kary. Tetap</v>
          </cell>
          <cell r="H101" t="str">
            <v>1d</v>
          </cell>
          <cell r="I101" t="str">
            <v>SMP</v>
          </cell>
          <cell r="K101" t="str">
            <v>Menikah</v>
          </cell>
          <cell r="L101">
            <v>1</v>
          </cell>
          <cell r="M101" t="str">
            <v>T-36</v>
          </cell>
          <cell r="N101">
            <v>7</v>
          </cell>
          <cell r="O101">
            <v>33445</v>
          </cell>
          <cell r="P101">
            <v>36002</v>
          </cell>
          <cell r="Q101">
            <v>88263.663985369101</v>
          </cell>
        </row>
        <row r="102">
          <cell r="C102" t="str">
            <v>99.E.283</v>
          </cell>
          <cell r="D102" t="str">
            <v>JNU</v>
          </cell>
          <cell r="E102" t="str">
            <v>L</v>
          </cell>
          <cell r="F102">
            <v>36238</v>
          </cell>
          <cell r="G102" t="str">
            <v>Percobaan</v>
          </cell>
          <cell r="H102" t="str">
            <v>1a</v>
          </cell>
          <cell r="I102" t="str">
            <v>SMP</v>
          </cell>
          <cell r="L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</row>
        <row r="103">
          <cell r="C103" t="str">
            <v>99.H.147</v>
          </cell>
          <cell r="D103" t="str">
            <v>IYL</v>
          </cell>
          <cell r="E103" t="str">
            <v>P</v>
          </cell>
          <cell r="F103">
            <v>36324</v>
          </cell>
          <cell r="G103" t="str">
            <v>Kary. Tetap</v>
          </cell>
          <cell r="H103" t="str">
            <v>2a</v>
          </cell>
          <cell r="I103" t="str">
            <v>SMA</v>
          </cell>
          <cell r="L103" t="str">
            <v/>
          </cell>
          <cell r="M103" t="str">
            <v>T-45</v>
          </cell>
          <cell r="N103">
            <v>12</v>
          </cell>
          <cell r="O103">
            <v>33569</v>
          </cell>
          <cell r="P103">
            <v>37952</v>
          </cell>
          <cell r="Q103">
            <v>131341.91414364119</v>
          </cell>
          <cell r="R103">
            <v>0</v>
          </cell>
        </row>
        <row r="104">
          <cell r="C104" t="str">
            <v>99.H.155</v>
          </cell>
          <cell r="D104" t="str">
            <v>LHR</v>
          </cell>
          <cell r="E104" t="str">
            <v>L</v>
          </cell>
          <cell r="F104">
            <v>36411</v>
          </cell>
          <cell r="G104" t="str">
            <v>Kary. Tetap</v>
          </cell>
          <cell r="H104" t="str">
            <v>2b</v>
          </cell>
          <cell r="I104" t="str">
            <v>SMA</v>
          </cell>
          <cell r="L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</row>
        <row r="105">
          <cell r="C105" t="str">
            <v>99.H.181</v>
          </cell>
          <cell r="D105" t="str">
            <v>ZFG</v>
          </cell>
          <cell r="E105" t="str">
            <v>P</v>
          </cell>
          <cell r="F105">
            <v>36343</v>
          </cell>
          <cell r="G105" t="str">
            <v>Percobaan</v>
          </cell>
          <cell r="H105" t="str">
            <v>1a</v>
          </cell>
          <cell r="I105" t="str">
            <v>SMP</v>
          </cell>
          <cell r="K105" t="str">
            <v>Menikah</v>
          </cell>
          <cell r="L105">
            <v>4</v>
          </cell>
          <cell r="N105">
            <v>12</v>
          </cell>
          <cell r="O105" t="str">
            <v/>
          </cell>
          <cell r="P105" t="str">
            <v/>
          </cell>
          <cell r="Q105" t="str">
            <v/>
          </cell>
        </row>
        <row r="106">
          <cell r="C106" t="str">
            <v>99.H.182</v>
          </cell>
          <cell r="D106" t="str">
            <v>DPC</v>
          </cell>
          <cell r="E106" t="str">
            <v>L</v>
          </cell>
          <cell r="F106">
            <v>36285</v>
          </cell>
          <cell r="G106" t="str">
            <v>Percobaan</v>
          </cell>
          <cell r="H106" t="str">
            <v>1a</v>
          </cell>
          <cell r="I106" t="str">
            <v>SMP</v>
          </cell>
          <cell r="L106" t="str">
            <v/>
          </cell>
          <cell r="N106">
            <v>11</v>
          </cell>
          <cell r="O106" t="str">
            <v/>
          </cell>
          <cell r="P106" t="str">
            <v/>
          </cell>
          <cell r="Q106" t="str">
            <v/>
          </cell>
        </row>
        <row r="107">
          <cell r="C107" t="str">
            <v>99.H.190</v>
          </cell>
          <cell r="D107" t="str">
            <v>CZL</v>
          </cell>
          <cell r="E107" t="str">
            <v>L</v>
          </cell>
          <cell r="F107">
            <v>36245</v>
          </cell>
          <cell r="G107" t="str">
            <v>Percobaan</v>
          </cell>
          <cell r="H107" t="str">
            <v>3a</v>
          </cell>
          <cell r="I107" t="str">
            <v>S1</v>
          </cell>
          <cell r="J107" t="str">
            <v>KaLab</v>
          </cell>
          <cell r="K107" t="str">
            <v>Menikah</v>
          </cell>
          <cell r="L107">
            <v>4</v>
          </cell>
          <cell r="M107" t="str">
            <v>T-54</v>
          </cell>
          <cell r="N107">
            <v>6</v>
          </cell>
          <cell r="O107">
            <v>34622</v>
          </cell>
          <cell r="P107">
            <v>36814</v>
          </cell>
          <cell r="Q107">
            <v>342116.86628793715</v>
          </cell>
        </row>
        <row r="108">
          <cell r="C108" t="str">
            <v>99.H.250</v>
          </cell>
          <cell r="D108" t="str">
            <v>OKY</v>
          </cell>
          <cell r="E108" t="str">
            <v>L</v>
          </cell>
          <cell r="F108">
            <v>36186</v>
          </cell>
          <cell r="G108" t="str">
            <v>Kary. Tetap</v>
          </cell>
          <cell r="H108" t="str">
            <v>2b</v>
          </cell>
          <cell r="I108" t="str">
            <v>SMA</v>
          </cell>
          <cell r="K108" t="str">
            <v>Menikah</v>
          </cell>
          <cell r="L108">
            <v>4</v>
          </cell>
          <cell r="M108" t="str">
            <v>T-45</v>
          </cell>
          <cell r="N108">
            <v>9</v>
          </cell>
          <cell r="O108">
            <v>34034</v>
          </cell>
          <cell r="P108">
            <v>37321</v>
          </cell>
          <cell r="Q108">
            <v>151842.32611761469</v>
          </cell>
          <cell r="R108">
            <v>130000</v>
          </cell>
        </row>
        <row r="109">
          <cell r="C109" t="str">
            <v>99.H.294</v>
          </cell>
          <cell r="D109" t="str">
            <v>QBZ</v>
          </cell>
          <cell r="E109" t="str">
            <v>L</v>
          </cell>
          <cell r="F109">
            <v>36497</v>
          </cell>
          <cell r="G109" t="str">
            <v>Dosen Tetap</v>
          </cell>
          <cell r="H109" t="str">
            <v>4a</v>
          </cell>
          <cell r="I109" t="str">
            <v>S2</v>
          </cell>
          <cell r="L109" t="str">
            <v/>
          </cell>
          <cell r="M109" t="str">
            <v>T-54</v>
          </cell>
          <cell r="N109">
            <v>14</v>
          </cell>
          <cell r="O109">
            <v>34779</v>
          </cell>
          <cell r="P109">
            <v>39893</v>
          </cell>
          <cell r="Q109">
            <v>245092.54771879807</v>
          </cell>
          <cell r="R109">
            <v>100000</v>
          </cell>
        </row>
        <row r="110">
          <cell r="C110" t="str">
            <v>99.S.108</v>
          </cell>
          <cell r="D110" t="str">
            <v>IFW</v>
          </cell>
          <cell r="E110" t="str">
            <v>L</v>
          </cell>
          <cell r="F110">
            <v>36274</v>
          </cell>
          <cell r="G110" t="str">
            <v>Percobaan</v>
          </cell>
          <cell r="H110" t="str">
            <v>3a</v>
          </cell>
          <cell r="I110" t="str">
            <v>S1</v>
          </cell>
          <cell r="K110" t="str">
            <v>Menikah</v>
          </cell>
          <cell r="L110">
            <v>3</v>
          </cell>
          <cell r="N110">
            <v>13</v>
          </cell>
          <cell r="O110" t="str">
            <v/>
          </cell>
          <cell r="P110" t="str">
            <v/>
          </cell>
          <cell r="Q110" t="str">
            <v/>
          </cell>
        </row>
        <row r="111">
          <cell r="C111" t="str">
            <v>99.S.173</v>
          </cell>
          <cell r="D111" t="str">
            <v>GAQ</v>
          </cell>
          <cell r="E111" t="str">
            <v>L</v>
          </cell>
          <cell r="F111">
            <v>36429</v>
          </cell>
          <cell r="G111" t="str">
            <v>Percobaan</v>
          </cell>
          <cell r="H111" t="str">
            <v>2a</v>
          </cell>
          <cell r="I111" t="str">
            <v>SMA</v>
          </cell>
          <cell r="K111" t="str">
            <v>Menikah</v>
          </cell>
          <cell r="L111">
            <v>3</v>
          </cell>
          <cell r="N111">
            <v>9</v>
          </cell>
          <cell r="O111" t="str">
            <v/>
          </cell>
          <cell r="P111" t="str">
            <v/>
          </cell>
          <cell r="Q111" t="str">
            <v/>
          </cell>
        </row>
        <row r="112">
          <cell r="C112" t="str">
            <v>99.S.207</v>
          </cell>
          <cell r="D112" t="str">
            <v>VZK</v>
          </cell>
          <cell r="E112" t="str">
            <v>L</v>
          </cell>
          <cell r="F112">
            <v>36274</v>
          </cell>
          <cell r="G112" t="str">
            <v>Percobaan</v>
          </cell>
          <cell r="H112" t="str">
            <v>3a</v>
          </cell>
          <cell r="I112" t="str">
            <v>S1</v>
          </cell>
          <cell r="L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</row>
        <row r="113">
          <cell r="C113" t="str">
            <v>99.S.207</v>
          </cell>
          <cell r="D113" t="str">
            <v>EHZ</v>
          </cell>
          <cell r="E113" t="str">
            <v>L</v>
          </cell>
          <cell r="F113">
            <v>36170</v>
          </cell>
          <cell r="G113" t="str">
            <v>Percobaan</v>
          </cell>
          <cell r="H113" t="str">
            <v>2a</v>
          </cell>
          <cell r="I113" t="str">
            <v>SMA</v>
          </cell>
          <cell r="K113" t="str">
            <v>Menikah</v>
          </cell>
          <cell r="L113">
            <v>1</v>
          </cell>
          <cell r="N113">
            <v>11</v>
          </cell>
          <cell r="O113" t="str">
            <v/>
          </cell>
          <cell r="P113" t="str">
            <v/>
          </cell>
          <cell r="Q113" t="str">
            <v/>
          </cell>
        </row>
        <row r="114">
          <cell r="C114" t="str">
            <v>99.S.241</v>
          </cell>
          <cell r="D114" t="str">
            <v>ZLE</v>
          </cell>
          <cell r="E114" t="str">
            <v>P</v>
          </cell>
          <cell r="F114">
            <v>36207</v>
          </cell>
          <cell r="G114" t="str">
            <v>Percobaan</v>
          </cell>
          <cell r="H114" t="str">
            <v>1a</v>
          </cell>
          <cell r="I114" t="str">
            <v>SMP</v>
          </cell>
          <cell r="L114" t="str">
            <v/>
          </cell>
          <cell r="N114">
            <v>6</v>
          </cell>
          <cell r="O114" t="str">
            <v/>
          </cell>
          <cell r="P114" t="str">
            <v/>
          </cell>
          <cell r="Q114" t="str">
            <v/>
          </cell>
        </row>
        <row r="115">
          <cell r="C115" t="str">
            <v>99.S.250</v>
          </cell>
          <cell r="D115" t="str">
            <v>CCL</v>
          </cell>
          <cell r="E115" t="str">
            <v>P</v>
          </cell>
          <cell r="F115">
            <v>36440</v>
          </cell>
          <cell r="G115" t="str">
            <v>Percobaan</v>
          </cell>
          <cell r="H115" t="str">
            <v>2a</v>
          </cell>
          <cell r="I115" t="str">
            <v>SMA</v>
          </cell>
          <cell r="L115" t="str">
            <v/>
          </cell>
          <cell r="P115" t="str">
            <v/>
          </cell>
          <cell r="Q115" t="str">
            <v/>
          </cell>
        </row>
        <row r="116">
          <cell r="C116" t="str">
            <v>99.T.157</v>
          </cell>
          <cell r="D116" t="str">
            <v>RMY</v>
          </cell>
          <cell r="E116" t="str">
            <v>P</v>
          </cell>
          <cell r="F116">
            <v>36313</v>
          </cell>
          <cell r="G116" t="str">
            <v>Kary. Tetap</v>
          </cell>
          <cell r="H116" t="str">
            <v>2d</v>
          </cell>
          <cell r="I116" t="str">
            <v>SMA</v>
          </cell>
          <cell r="L116" t="str">
            <v/>
          </cell>
          <cell r="M116" t="str">
            <v>T-45</v>
          </cell>
          <cell r="N116">
            <v>13</v>
          </cell>
          <cell r="O116">
            <v>33456</v>
          </cell>
          <cell r="P116">
            <v>38205</v>
          </cell>
          <cell r="Q116">
            <v>126866.62209243493</v>
          </cell>
        </row>
        <row r="117">
          <cell r="C117" t="str">
            <v>99.T.166</v>
          </cell>
          <cell r="D117" t="str">
            <v>XWQ</v>
          </cell>
          <cell r="E117" t="str">
            <v>L</v>
          </cell>
          <cell r="F117">
            <v>36205</v>
          </cell>
          <cell r="G117" t="str">
            <v>Percobaan</v>
          </cell>
          <cell r="H117" t="str">
            <v>2a</v>
          </cell>
          <cell r="I117" t="str">
            <v>SMA</v>
          </cell>
          <cell r="L117" t="str">
            <v/>
          </cell>
          <cell r="N117">
            <v>12</v>
          </cell>
          <cell r="O117" t="str">
            <v/>
          </cell>
          <cell r="P117" t="str">
            <v/>
          </cell>
          <cell r="Q117" t="str">
            <v/>
          </cell>
        </row>
        <row r="118">
          <cell r="C118" t="str">
            <v>99.T.208</v>
          </cell>
          <cell r="D118" t="str">
            <v>RJF</v>
          </cell>
          <cell r="E118" t="str">
            <v>P</v>
          </cell>
          <cell r="F118">
            <v>36300</v>
          </cell>
          <cell r="G118" t="str">
            <v>Percobaan</v>
          </cell>
          <cell r="H118" t="str">
            <v>3a</v>
          </cell>
          <cell r="I118" t="str">
            <v>S1</v>
          </cell>
          <cell r="L118" t="str">
            <v/>
          </cell>
          <cell r="N118">
            <v>11</v>
          </cell>
          <cell r="O118" t="str">
            <v/>
          </cell>
          <cell r="P118" t="str">
            <v/>
          </cell>
          <cell r="Q118" t="str">
            <v/>
          </cell>
        </row>
        <row r="119">
          <cell r="C119" t="str">
            <v>99.T.286</v>
          </cell>
          <cell r="D119" t="str">
            <v>ZSJ</v>
          </cell>
          <cell r="E119" t="str">
            <v>L</v>
          </cell>
          <cell r="F119">
            <v>36194</v>
          </cell>
          <cell r="G119" t="str">
            <v>Percobaan</v>
          </cell>
          <cell r="H119" t="str">
            <v>3a</v>
          </cell>
          <cell r="I119" t="str">
            <v>S1</v>
          </cell>
          <cell r="K119" t="str">
            <v>Menikah</v>
          </cell>
          <cell r="L119">
            <v>2</v>
          </cell>
          <cell r="N119">
            <v>9</v>
          </cell>
          <cell r="O119" t="str">
            <v/>
          </cell>
          <cell r="P119" t="str">
            <v/>
          </cell>
          <cell r="Q119" t="str">
            <v/>
          </cell>
        </row>
        <row r="125">
          <cell r="B125" t="str">
            <v>1</v>
          </cell>
          <cell r="C125">
            <v>5000</v>
          </cell>
          <cell r="F125" t="str">
            <v>Dekan</v>
          </cell>
          <cell r="G125">
            <v>400000</v>
          </cell>
          <cell r="K125" t="str">
            <v>T-36</v>
          </cell>
          <cell r="L125">
            <v>0.12</v>
          </cell>
          <cell r="M125">
            <v>5000000</v>
          </cell>
          <cell r="P125" t="str">
            <v>3A</v>
          </cell>
          <cell r="Q125">
            <v>200000</v>
          </cell>
        </row>
        <row r="126">
          <cell r="B126" t="str">
            <v>2</v>
          </cell>
          <cell r="C126">
            <v>7000</v>
          </cell>
          <cell r="F126" t="str">
            <v>KaJur</v>
          </cell>
          <cell r="G126">
            <v>250000</v>
          </cell>
          <cell r="K126" t="str">
            <v>T-45</v>
          </cell>
          <cell r="L126">
            <v>0.12</v>
          </cell>
          <cell r="M126">
            <v>10000000</v>
          </cell>
          <cell r="P126" t="str">
            <v>3B</v>
          </cell>
          <cell r="Q126">
            <v>250000</v>
          </cell>
        </row>
        <row r="127">
          <cell r="B127" t="str">
            <v>3</v>
          </cell>
          <cell r="C127">
            <v>10000</v>
          </cell>
          <cell r="F127" t="str">
            <v>KaLab</v>
          </cell>
          <cell r="G127">
            <v>125000</v>
          </cell>
          <cell r="K127" t="str">
            <v>T-54</v>
          </cell>
          <cell r="L127">
            <v>0.18</v>
          </cell>
          <cell r="M127">
            <v>15000000</v>
          </cell>
          <cell r="P127" t="str">
            <v>3C</v>
          </cell>
          <cell r="Q127">
            <v>300000</v>
          </cell>
        </row>
        <row r="128">
          <cell r="B128" t="str">
            <v>4</v>
          </cell>
          <cell r="C128">
            <v>12000</v>
          </cell>
          <cell r="F128" t="str">
            <v>Kasubbag</v>
          </cell>
          <cell r="G128">
            <v>125000</v>
          </cell>
          <cell r="K128" t="str">
            <v>T-70</v>
          </cell>
          <cell r="L128">
            <v>0.18</v>
          </cell>
          <cell r="M128">
            <v>25000000</v>
          </cell>
          <cell r="P128" t="str">
            <v>3D</v>
          </cell>
          <cell r="Q128">
            <v>350000</v>
          </cell>
        </row>
        <row r="129">
          <cell r="F129" t="str">
            <v>PR1</v>
          </cell>
          <cell r="G129">
            <v>500000</v>
          </cell>
          <cell r="P129" t="str">
            <v>4A</v>
          </cell>
          <cell r="Q129">
            <v>400000</v>
          </cell>
        </row>
        <row r="130">
          <cell r="F130" t="str">
            <v>PR2</v>
          </cell>
          <cell r="G130">
            <v>500000</v>
          </cell>
          <cell r="P130" t="str">
            <v>4B</v>
          </cell>
          <cell r="Q130">
            <v>450000</v>
          </cell>
        </row>
        <row r="131">
          <cell r="F131" t="str">
            <v>PR3</v>
          </cell>
          <cell r="G131">
            <v>500000</v>
          </cell>
          <cell r="P131" t="str">
            <v>4C</v>
          </cell>
          <cell r="Q131">
            <v>500000</v>
          </cell>
        </row>
        <row r="132">
          <cell r="F132" t="str">
            <v>Rektor</v>
          </cell>
          <cell r="G132">
            <v>700000</v>
          </cell>
          <cell r="P132" t="str">
            <v>4D</v>
          </cell>
          <cell r="Q132">
            <v>550000</v>
          </cell>
        </row>
        <row r="133">
          <cell r="F133" t="str">
            <v>SekJur</v>
          </cell>
          <cell r="G133">
            <v>175000</v>
          </cell>
          <cell r="P133" t="str">
            <v>4E</v>
          </cell>
          <cell r="Q133">
            <v>600000</v>
          </cell>
        </row>
      </sheetData>
      <sheetData sheetId="268">
        <row r="6">
          <cell r="A6">
            <v>1</v>
          </cell>
          <cell r="B6" t="str">
            <v>66.H.156</v>
          </cell>
          <cell r="C6" t="str">
            <v>ZLL</v>
          </cell>
          <cell r="D6" t="str">
            <v>P</v>
          </cell>
          <cell r="E6">
            <v>24397</v>
          </cell>
          <cell r="F6" t="str">
            <v>Dosen Tetap</v>
          </cell>
          <cell r="G6">
            <v>35</v>
          </cell>
          <cell r="H6" t="str">
            <v>4a</v>
          </cell>
          <cell r="I6" t="str">
            <v>S3</v>
          </cell>
          <cell r="J6" t="str">
            <v>Dekan</v>
          </cell>
          <cell r="K6" t="str">
            <v>Menikah</v>
          </cell>
          <cell r="L6">
            <v>1</v>
          </cell>
          <cell r="M6">
            <v>569600</v>
          </cell>
          <cell r="N6">
            <v>0</v>
          </cell>
          <cell r="O6">
            <v>28480</v>
          </cell>
          <cell r="P6">
            <v>400000</v>
          </cell>
          <cell r="Q6">
            <v>400000</v>
          </cell>
          <cell r="R6">
            <v>150000</v>
          </cell>
          <cell r="S6">
            <v>1548080</v>
          </cell>
          <cell r="T6">
            <v>30961.600000000002</v>
          </cell>
          <cell r="U6">
            <v>15480.800000000001</v>
          </cell>
          <cell r="V6">
            <v>12000</v>
          </cell>
          <cell r="W6">
            <v>281353.31580740365</v>
          </cell>
          <cell r="X6">
            <v>0</v>
          </cell>
          <cell r="Y6">
            <v>339795.71580740367</v>
          </cell>
          <cell r="Z6">
            <v>1208284.2841925963</v>
          </cell>
        </row>
        <row r="7">
          <cell r="A7">
            <v>2</v>
          </cell>
          <cell r="B7" t="str">
            <v>66.H.173</v>
          </cell>
          <cell r="C7" t="str">
            <v>RYL</v>
          </cell>
          <cell r="D7" t="str">
            <v>L</v>
          </cell>
          <cell r="E7">
            <v>24469</v>
          </cell>
          <cell r="F7" t="str">
            <v>Kary. Tetap</v>
          </cell>
          <cell r="G7">
            <v>35</v>
          </cell>
          <cell r="H7" t="str">
            <v>1c</v>
          </cell>
          <cell r="I7" t="str">
            <v>SMP</v>
          </cell>
          <cell r="J7">
            <v>0</v>
          </cell>
          <cell r="K7">
            <v>0</v>
          </cell>
          <cell r="L7" t="str">
            <v/>
          </cell>
          <cell r="M7">
            <v>290300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290300</v>
          </cell>
          <cell r="T7">
            <v>0</v>
          </cell>
          <cell r="U7">
            <v>2903</v>
          </cell>
          <cell r="V7">
            <v>5000</v>
          </cell>
          <cell r="W7">
            <v>81264.207128693335</v>
          </cell>
          <cell r="X7">
            <v>0</v>
          </cell>
          <cell r="Y7">
            <v>89167.207128693335</v>
          </cell>
          <cell r="Z7">
            <v>201132.79287130665</v>
          </cell>
        </row>
        <row r="8">
          <cell r="A8">
            <v>3</v>
          </cell>
          <cell r="B8" t="str">
            <v>66.H.265</v>
          </cell>
          <cell r="C8" t="str">
            <v>XQI</v>
          </cell>
          <cell r="D8" t="str">
            <v>P</v>
          </cell>
          <cell r="E8">
            <v>24368</v>
          </cell>
          <cell r="F8" t="str">
            <v>Kary. Tetap</v>
          </cell>
          <cell r="G8">
            <v>35</v>
          </cell>
          <cell r="H8" t="str">
            <v>2c</v>
          </cell>
          <cell r="I8" t="str">
            <v>SMA</v>
          </cell>
          <cell r="J8" t="str">
            <v>Kasubbag</v>
          </cell>
          <cell r="K8">
            <v>0</v>
          </cell>
          <cell r="L8" t="str">
            <v/>
          </cell>
          <cell r="M8">
            <v>410800</v>
          </cell>
          <cell r="N8">
            <v>0</v>
          </cell>
          <cell r="O8">
            <v>0</v>
          </cell>
          <cell r="P8">
            <v>0</v>
          </cell>
          <cell r="Q8">
            <v>125000</v>
          </cell>
          <cell r="R8">
            <v>0</v>
          </cell>
          <cell r="S8">
            <v>535800</v>
          </cell>
          <cell r="T8">
            <v>0</v>
          </cell>
          <cell r="U8">
            <v>5358</v>
          </cell>
          <cell r="V8">
            <v>7000</v>
          </cell>
          <cell r="W8">
            <v>0</v>
          </cell>
          <cell r="X8">
            <v>0</v>
          </cell>
          <cell r="Y8">
            <v>12358</v>
          </cell>
          <cell r="Z8">
            <v>523442</v>
          </cell>
        </row>
        <row r="9">
          <cell r="A9">
            <v>4</v>
          </cell>
          <cell r="B9" t="str">
            <v>66.S.145</v>
          </cell>
          <cell r="C9" t="str">
            <v>YVS</v>
          </cell>
          <cell r="D9" t="str">
            <v>P</v>
          </cell>
          <cell r="E9">
            <v>24162</v>
          </cell>
          <cell r="F9" t="str">
            <v>Kary. Tetap</v>
          </cell>
          <cell r="G9">
            <v>36</v>
          </cell>
          <cell r="H9" t="str">
            <v>1b</v>
          </cell>
          <cell r="I9" t="str">
            <v>SMP</v>
          </cell>
          <cell r="J9">
            <v>0</v>
          </cell>
          <cell r="K9" t="str">
            <v>Menikah</v>
          </cell>
          <cell r="L9">
            <v>2</v>
          </cell>
          <cell r="M9">
            <v>268900</v>
          </cell>
          <cell r="N9">
            <v>0</v>
          </cell>
          <cell r="O9">
            <v>21512</v>
          </cell>
          <cell r="P9">
            <v>0</v>
          </cell>
          <cell r="Q9">
            <v>0</v>
          </cell>
          <cell r="R9">
            <v>0</v>
          </cell>
          <cell r="S9">
            <v>290412</v>
          </cell>
          <cell r="T9">
            <v>0</v>
          </cell>
          <cell r="U9">
            <v>2904.12</v>
          </cell>
          <cell r="V9">
            <v>5000</v>
          </cell>
          <cell r="W9">
            <v>61571.476336905122</v>
          </cell>
          <cell r="X9">
            <v>79000</v>
          </cell>
          <cell r="Y9">
            <v>148475.59633690512</v>
          </cell>
          <cell r="Z9">
            <v>141936.40366309488</v>
          </cell>
        </row>
        <row r="10">
          <cell r="A10">
            <v>5</v>
          </cell>
          <cell r="B10" t="str">
            <v>66.T.262</v>
          </cell>
          <cell r="C10" t="str">
            <v>YFU</v>
          </cell>
          <cell r="D10" t="str">
            <v>L</v>
          </cell>
          <cell r="E10">
            <v>24208</v>
          </cell>
          <cell r="F10" t="str">
            <v>Kary. Tetap</v>
          </cell>
          <cell r="G10">
            <v>35</v>
          </cell>
          <cell r="H10" t="str">
            <v>2c</v>
          </cell>
          <cell r="I10" t="str">
            <v>SMA</v>
          </cell>
          <cell r="J10">
            <v>0</v>
          </cell>
          <cell r="K10" t="str">
            <v>Menikah</v>
          </cell>
          <cell r="L10">
            <v>4</v>
          </cell>
          <cell r="M10">
            <v>410800</v>
          </cell>
          <cell r="N10">
            <v>41080</v>
          </cell>
          <cell r="O10">
            <v>41080</v>
          </cell>
          <cell r="P10">
            <v>0</v>
          </cell>
          <cell r="Q10">
            <v>0</v>
          </cell>
          <cell r="R10">
            <v>0</v>
          </cell>
          <cell r="S10">
            <v>492960</v>
          </cell>
          <cell r="T10">
            <v>0</v>
          </cell>
          <cell r="U10">
            <v>4929.6000000000004</v>
          </cell>
          <cell r="V10">
            <v>7000</v>
          </cell>
          <cell r="W10">
            <v>0</v>
          </cell>
          <cell r="X10">
            <v>0</v>
          </cell>
          <cell r="Y10">
            <v>11929.6</v>
          </cell>
          <cell r="Z10">
            <v>481030.40000000002</v>
          </cell>
        </row>
        <row r="11">
          <cell r="A11">
            <v>6</v>
          </cell>
          <cell r="B11" t="str">
            <v>67.E.160</v>
          </cell>
          <cell r="C11" t="str">
            <v>NTE</v>
          </cell>
          <cell r="D11" t="str">
            <v>P</v>
          </cell>
          <cell r="E11">
            <v>24547</v>
          </cell>
          <cell r="F11" t="str">
            <v>Dosen Tetap</v>
          </cell>
          <cell r="G11">
            <v>35</v>
          </cell>
          <cell r="H11" t="str">
            <v>4d</v>
          </cell>
          <cell r="I11" t="str">
            <v>S1</v>
          </cell>
          <cell r="J11">
            <v>0</v>
          </cell>
          <cell r="K11">
            <v>0</v>
          </cell>
          <cell r="L11" t="str">
            <v/>
          </cell>
          <cell r="M11">
            <v>651900</v>
          </cell>
          <cell r="N11">
            <v>0</v>
          </cell>
          <cell r="O11">
            <v>0</v>
          </cell>
          <cell r="P11">
            <v>550000</v>
          </cell>
          <cell r="Q11">
            <v>0</v>
          </cell>
          <cell r="R11">
            <v>50000</v>
          </cell>
          <cell r="S11">
            <v>1251900</v>
          </cell>
          <cell r="T11">
            <v>25038</v>
          </cell>
          <cell r="U11">
            <v>12519</v>
          </cell>
          <cell r="V11">
            <v>12000</v>
          </cell>
          <cell r="W11">
            <v>0</v>
          </cell>
          <cell r="X11">
            <v>60000</v>
          </cell>
          <cell r="Y11">
            <v>109557</v>
          </cell>
          <cell r="Z11">
            <v>1142343</v>
          </cell>
        </row>
        <row r="12">
          <cell r="A12">
            <v>7</v>
          </cell>
          <cell r="B12" t="str">
            <v>67.E.246</v>
          </cell>
          <cell r="C12" t="str">
            <v>EAB</v>
          </cell>
          <cell r="D12" t="str">
            <v>L</v>
          </cell>
          <cell r="E12">
            <v>24589</v>
          </cell>
          <cell r="F12" t="str">
            <v>Kary. Tetap</v>
          </cell>
          <cell r="G12">
            <v>34</v>
          </cell>
          <cell r="H12" t="str">
            <v>1a</v>
          </cell>
          <cell r="I12" t="str">
            <v>SMP</v>
          </cell>
          <cell r="J12">
            <v>0</v>
          </cell>
          <cell r="K12">
            <v>0</v>
          </cell>
          <cell r="L12" t="str">
            <v/>
          </cell>
          <cell r="M12">
            <v>239800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239800</v>
          </cell>
          <cell r="T12">
            <v>0</v>
          </cell>
          <cell r="U12">
            <v>2398</v>
          </cell>
          <cell r="V12">
            <v>5000</v>
          </cell>
          <cell r="W12">
            <v>65670.95707182058</v>
          </cell>
          <cell r="X12">
            <v>0</v>
          </cell>
          <cell r="Y12">
            <v>73068.95707182058</v>
          </cell>
          <cell r="Z12">
            <v>166731.04292817943</v>
          </cell>
        </row>
        <row r="13">
          <cell r="A13">
            <v>8</v>
          </cell>
          <cell r="B13" t="str">
            <v>67.H.220</v>
          </cell>
          <cell r="C13" t="str">
            <v>LWC</v>
          </cell>
          <cell r="D13" t="str">
            <v>L</v>
          </cell>
          <cell r="E13">
            <v>24615</v>
          </cell>
          <cell r="F13" t="str">
            <v>Kary. Tetap</v>
          </cell>
          <cell r="G13">
            <v>34</v>
          </cell>
          <cell r="H13" t="str">
            <v>2c</v>
          </cell>
          <cell r="I13" t="str">
            <v>SMA</v>
          </cell>
          <cell r="J13" t="str">
            <v>Kasubbag</v>
          </cell>
          <cell r="K13">
            <v>0</v>
          </cell>
          <cell r="L13" t="str">
            <v/>
          </cell>
          <cell r="M13">
            <v>410800</v>
          </cell>
          <cell r="N13">
            <v>0</v>
          </cell>
          <cell r="O13">
            <v>0</v>
          </cell>
          <cell r="P13">
            <v>0</v>
          </cell>
          <cell r="Q13">
            <v>125000</v>
          </cell>
          <cell r="R13">
            <v>0</v>
          </cell>
          <cell r="S13">
            <v>535800</v>
          </cell>
          <cell r="T13">
            <v>0</v>
          </cell>
          <cell r="U13">
            <v>5358</v>
          </cell>
          <cell r="V13">
            <v>7000</v>
          </cell>
          <cell r="W13">
            <v>123142.95267381024</v>
          </cell>
          <cell r="X13">
            <v>4000</v>
          </cell>
          <cell r="Y13">
            <v>139500.95267381024</v>
          </cell>
          <cell r="Z13">
            <v>396299.04732618976</v>
          </cell>
        </row>
        <row r="14">
          <cell r="A14">
            <v>9</v>
          </cell>
          <cell r="B14" t="str">
            <v>68.E.108</v>
          </cell>
          <cell r="C14" t="str">
            <v>BKE</v>
          </cell>
          <cell r="D14" t="str">
            <v>L</v>
          </cell>
          <cell r="E14">
            <v>25014</v>
          </cell>
          <cell r="F14" t="str">
            <v>Kary. Tetap</v>
          </cell>
          <cell r="G14">
            <v>33</v>
          </cell>
          <cell r="H14" t="str">
            <v>1c</v>
          </cell>
          <cell r="I14" t="str">
            <v>SMP</v>
          </cell>
          <cell r="J14">
            <v>0</v>
          </cell>
          <cell r="K14">
            <v>0</v>
          </cell>
          <cell r="L14" t="str">
            <v/>
          </cell>
          <cell r="M14">
            <v>276300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276300</v>
          </cell>
          <cell r="T14">
            <v>0</v>
          </cell>
          <cell r="U14">
            <v>2763</v>
          </cell>
          <cell r="V14">
            <v>5000</v>
          </cell>
          <cell r="W14">
            <v>0</v>
          </cell>
          <cell r="X14">
            <v>0</v>
          </cell>
          <cell r="Y14">
            <v>7763</v>
          </cell>
          <cell r="Z14">
            <v>268537</v>
          </cell>
        </row>
        <row r="15">
          <cell r="A15">
            <v>10</v>
          </cell>
          <cell r="B15" t="str">
            <v>68.S.288</v>
          </cell>
          <cell r="C15" t="str">
            <v>IER</v>
          </cell>
          <cell r="D15" t="str">
            <v>P</v>
          </cell>
          <cell r="E15">
            <v>25182</v>
          </cell>
          <cell r="F15" t="str">
            <v>Dosen Tetap</v>
          </cell>
          <cell r="G15">
            <v>33</v>
          </cell>
          <cell r="H15" t="str">
            <v>3b</v>
          </cell>
          <cell r="I15" t="str">
            <v>S1</v>
          </cell>
          <cell r="J15">
            <v>0</v>
          </cell>
          <cell r="K15">
            <v>0</v>
          </cell>
          <cell r="L15" t="str">
            <v/>
          </cell>
          <cell r="M15">
            <v>475700</v>
          </cell>
          <cell r="N15">
            <v>0</v>
          </cell>
          <cell r="O15">
            <v>0</v>
          </cell>
          <cell r="P15">
            <v>250000</v>
          </cell>
          <cell r="Q15">
            <v>0</v>
          </cell>
          <cell r="R15">
            <v>50000</v>
          </cell>
          <cell r="S15">
            <v>775700</v>
          </cell>
          <cell r="T15">
            <v>11635.5</v>
          </cell>
          <cell r="U15">
            <v>7757</v>
          </cell>
          <cell r="V15">
            <v>10000</v>
          </cell>
          <cell r="W15">
            <v>0</v>
          </cell>
          <cell r="X15">
            <v>55000</v>
          </cell>
          <cell r="Y15">
            <v>84392.5</v>
          </cell>
          <cell r="Z15">
            <v>691307.5</v>
          </cell>
        </row>
        <row r="16">
          <cell r="A16">
            <v>11</v>
          </cell>
          <cell r="B16" t="str">
            <v>69.H.206</v>
          </cell>
          <cell r="C16" t="str">
            <v>ZUI</v>
          </cell>
          <cell r="D16" t="str">
            <v>P</v>
          </cell>
          <cell r="E16">
            <v>25393</v>
          </cell>
          <cell r="F16" t="str">
            <v>Kary. Tetap</v>
          </cell>
          <cell r="G16">
            <v>32</v>
          </cell>
          <cell r="H16" t="str">
            <v>1b</v>
          </cell>
          <cell r="I16" t="str">
            <v>SMP</v>
          </cell>
          <cell r="J16">
            <v>0</v>
          </cell>
          <cell r="K16">
            <v>0</v>
          </cell>
          <cell r="L16" t="str">
            <v/>
          </cell>
          <cell r="M16">
            <v>254900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254900</v>
          </cell>
          <cell r="T16">
            <v>0</v>
          </cell>
          <cell r="U16">
            <v>2549</v>
          </cell>
          <cell r="V16">
            <v>5000</v>
          </cell>
          <cell r="W16">
            <v>0</v>
          </cell>
          <cell r="X16">
            <v>0</v>
          </cell>
          <cell r="Y16">
            <v>7549</v>
          </cell>
          <cell r="Z16">
            <v>247351</v>
          </cell>
        </row>
        <row r="17">
          <cell r="A17">
            <v>12</v>
          </cell>
          <cell r="B17" t="str">
            <v>69.S.174</v>
          </cell>
          <cell r="C17" t="str">
            <v>KAA</v>
          </cell>
          <cell r="D17" t="str">
            <v>L</v>
          </cell>
          <cell r="E17">
            <v>25254</v>
          </cell>
          <cell r="F17" t="str">
            <v>Kary. Tetap</v>
          </cell>
          <cell r="G17">
            <v>33</v>
          </cell>
          <cell r="H17" t="str">
            <v>1c</v>
          </cell>
          <cell r="I17" t="str">
            <v>SMP</v>
          </cell>
          <cell r="J17">
            <v>0</v>
          </cell>
          <cell r="K17">
            <v>0</v>
          </cell>
          <cell r="L17" t="str">
            <v/>
          </cell>
          <cell r="M17">
            <v>276300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276300</v>
          </cell>
          <cell r="T17">
            <v>0</v>
          </cell>
          <cell r="U17">
            <v>2763</v>
          </cell>
          <cell r="V17">
            <v>5000</v>
          </cell>
          <cell r="W17">
            <v>0</v>
          </cell>
          <cell r="X17">
            <v>59000</v>
          </cell>
          <cell r="Y17">
            <v>66763</v>
          </cell>
          <cell r="Z17">
            <v>209537</v>
          </cell>
        </row>
        <row r="18">
          <cell r="A18">
            <v>13</v>
          </cell>
          <cell r="B18" t="str">
            <v>70.E.266</v>
          </cell>
          <cell r="C18" t="str">
            <v>USD</v>
          </cell>
          <cell r="D18" t="str">
            <v>L</v>
          </cell>
          <cell r="E18">
            <v>25844</v>
          </cell>
          <cell r="F18" t="str">
            <v>Dosen Tetap</v>
          </cell>
          <cell r="G18">
            <v>31</v>
          </cell>
          <cell r="H18" t="str">
            <v>4b</v>
          </cell>
          <cell r="I18" t="str">
            <v>S1</v>
          </cell>
          <cell r="J18">
            <v>0</v>
          </cell>
          <cell r="K18">
            <v>0</v>
          </cell>
          <cell r="L18" t="str">
            <v/>
          </cell>
          <cell r="M18">
            <v>552600</v>
          </cell>
          <cell r="N18">
            <v>0</v>
          </cell>
          <cell r="O18">
            <v>0</v>
          </cell>
          <cell r="P18">
            <v>450000</v>
          </cell>
          <cell r="Q18">
            <v>0</v>
          </cell>
          <cell r="R18">
            <v>50000</v>
          </cell>
          <cell r="S18">
            <v>1052600</v>
          </cell>
          <cell r="T18">
            <v>15789</v>
          </cell>
          <cell r="U18">
            <v>10526</v>
          </cell>
          <cell r="V18">
            <v>12000</v>
          </cell>
          <cell r="W18">
            <v>0</v>
          </cell>
          <cell r="X18">
            <v>0</v>
          </cell>
          <cell r="Y18">
            <v>38315</v>
          </cell>
          <cell r="Z18">
            <v>1014285</v>
          </cell>
        </row>
        <row r="19">
          <cell r="A19">
            <v>14</v>
          </cell>
          <cell r="B19" t="str">
            <v>70.E.281</v>
          </cell>
          <cell r="C19" t="str">
            <v>CNV</v>
          </cell>
          <cell r="D19" t="str">
            <v>P</v>
          </cell>
          <cell r="E19">
            <v>25720</v>
          </cell>
          <cell r="F19" t="str">
            <v>Kary. Tetap</v>
          </cell>
          <cell r="G19">
            <v>31</v>
          </cell>
          <cell r="H19" t="str">
            <v>1d</v>
          </cell>
          <cell r="I19" t="str">
            <v>SMP</v>
          </cell>
          <cell r="J19">
            <v>0</v>
          </cell>
          <cell r="K19">
            <v>0</v>
          </cell>
          <cell r="L19" t="str">
            <v/>
          </cell>
          <cell r="M19">
            <v>283700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283700</v>
          </cell>
          <cell r="T19">
            <v>0</v>
          </cell>
          <cell r="U19">
            <v>2837</v>
          </cell>
          <cell r="V19">
            <v>5000</v>
          </cell>
          <cell r="W19">
            <v>0</v>
          </cell>
          <cell r="X19">
            <v>49000</v>
          </cell>
          <cell r="Y19">
            <v>56837</v>
          </cell>
          <cell r="Z19">
            <v>226863</v>
          </cell>
        </row>
        <row r="20">
          <cell r="A20">
            <v>15</v>
          </cell>
          <cell r="B20" t="str">
            <v>70.H.103</v>
          </cell>
          <cell r="C20" t="str">
            <v>ORR</v>
          </cell>
          <cell r="D20" t="str">
            <v>L</v>
          </cell>
          <cell r="E20">
            <v>25790</v>
          </cell>
          <cell r="F20" t="str">
            <v>Dosen Tetap</v>
          </cell>
          <cell r="G20">
            <v>31</v>
          </cell>
          <cell r="H20" t="str">
            <v>4a</v>
          </cell>
          <cell r="I20" t="str">
            <v>S2</v>
          </cell>
          <cell r="J20" t="str">
            <v>KaLab</v>
          </cell>
          <cell r="K20">
            <v>0</v>
          </cell>
          <cell r="L20" t="str">
            <v/>
          </cell>
          <cell r="M20">
            <v>525000</v>
          </cell>
          <cell r="N20">
            <v>0</v>
          </cell>
          <cell r="O20">
            <v>0</v>
          </cell>
          <cell r="P20">
            <v>400000</v>
          </cell>
          <cell r="Q20">
            <v>125000</v>
          </cell>
          <cell r="R20">
            <v>100000</v>
          </cell>
          <cell r="S20">
            <v>1150000</v>
          </cell>
          <cell r="T20">
            <v>17250</v>
          </cell>
          <cell r="U20">
            <v>11500</v>
          </cell>
          <cell r="V20">
            <v>12000</v>
          </cell>
          <cell r="W20">
            <v>0</v>
          </cell>
          <cell r="X20">
            <v>26000</v>
          </cell>
          <cell r="Y20">
            <v>66750</v>
          </cell>
          <cell r="Z20">
            <v>1083250</v>
          </cell>
        </row>
        <row r="21">
          <cell r="A21">
            <v>16</v>
          </cell>
          <cell r="B21" t="str">
            <v>71.E.116</v>
          </cell>
          <cell r="C21" t="str">
            <v>INH</v>
          </cell>
          <cell r="D21" t="str">
            <v>L</v>
          </cell>
          <cell r="E21">
            <v>25992</v>
          </cell>
          <cell r="F21" t="str">
            <v>Kary. Tetap</v>
          </cell>
          <cell r="G21">
            <v>31</v>
          </cell>
          <cell r="H21" t="str">
            <v>2d</v>
          </cell>
          <cell r="I21" t="str">
            <v>SMA</v>
          </cell>
          <cell r="J21">
            <v>0</v>
          </cell>
          <cell r="K21">
            <v>0</v>
          </cell>
          <cell r="L21">
            <v>0</v>
          </cell>
          <cell r="M21">
            <v>408500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408500</v>
          </cell>
          <cell r="T21">
            <v>0</v>
          </cell>
          <cell r="U21">
            <v>4085</v>
          </cell>
          <cell r="V21">
            <v>7000</v>
          </cell>
          <cell r="W21">
            <v>0</v>
          </cell>
          <cell r="X21">
            <v>0</v>
          </cell>
          <cell r="Y21">
            <v>11085</v>
          </cell>
          <cell r="Z21">
            <v>397415</v>
          </cell>
        </row>
        <row r="22">
          <cell r="A22">
            <v>17</v>
          </cell>
          <cell r="B22" t="str">
            <v>71.E.179</v>
          </cell>
          <cell r="C22" t="str">
            <v>ZGI</v>
          </cell>
          <cell r="D22" t="str">
            <v>L</v>
          </cell>
          <cell r="E22">
            <v>25969</v>
          </cell>
          <cell r="F22" t="str">
            <v>Dosen Tetap</v>
          </cell>
          <cell r="G22">
            <v>31</v>
          </cell>
          <cell r="H22" t="str">
            <v>4c</v>
          </cell>
          <cell r="I22" t="str">
            <v>S2</v>
          </cell>
          <cell r="J22">
            <v>0</v>
          </cell>
          <cell r="K22">
            <v>0</v>
          </cell>
          <cell r="L22" t="str">
            <v/>
          </cell>
          <cell r="M22">
            <v>576700</v>
          </cell>
          <cell r="N22">
            <v>0</v>
          </cell>
          <cell r="O22">
            <v>0</v>
          </cell>
          <cell r="P22">
            <v>500000</v>
          </cell>
          <cell r="Q22">
            <v>0</v>
          </cell>
          <cell r="R22">
            <v>100000</v>
          </cell>
          <cell r="S22">
            <v>1176700</v>
          </cell>
          <cell r="T22">
            <v>17650.5</v>
          </cell>
          <cell r="U22">
            <v>11767</v>
          </cell>
          <cell r="V22">
            <v>12000</v>
          </cell>
          <cell r="W22">
            <v>0</v>
          </cell>
          <cell r="X22">
            <v>45000</v>
          </cell>
          <cell r="Y22">
            <v>86417.5</v>
          </cell>
          <cell r="Z22">
            <v>1090282.5</v>
          </cell>
        </row>
        <row r="23">
          <cell r="A23">
            <v>18</v>
          </cell>
          <cell r="B23" t="str">
            <v>71.E.225</v>
          </cell>
          <cell r="C23" t="str">
            <v>NQL</v>
          </cell>
          <cell r="D23" t="str">
            <v>P</v>
          </cell>
          <cell r="E23">
            <v>25957</v>
          </cell>
          <cell r="F23" t="str">
            <v>Kary. Tetap</v>
          </cell>
          <cell r="G23">
            <v>31</v>
          </cell>
          <cell r="H23" t="str">
            <v>1d</v>
          </cell>
          <cell r="I23" t="str">
            <v>SMP</v>
          </cell>
          <cell r="J23">
            <v>0</v>
          </cell>
          <cell r="K23">
            <v>0</v>
          </cell>
          <cell r="L23" t="str">
            <v/>
          </cell>
          <cell r="M23">
            <v>283700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283700</v>
          </cell>
          <cell r="T23">
            <v>0</v>
          </cell>
          <cell r="U23">
            <v>2837</v>
          </cell>
          <cell r="V23">
            <v>5000</v>
          </cell>
          <cell r="W23">
            <v>63433.311046217452</v>
          </cell>
          <cell r="X23">
            <v>0</v>
          </cell>
          <cell r="Y23">
            <v>71270.311046217452</v>
          </cell>
          <cell r="Z23">
            <v>212429.68895378255</v>
          </cell>
        </row>
        <row r="24">
          <cell r="A24">
            <v>19</v>
          </cell>
          <cell r="B24" t="str">
            <v>71.E.298</v>
          </cell>
          <cell r="C24" t="str">
            <v>NKW</v>
          </cell>
          <cell r="D24" t="str">
            <v>L</v>
          </cell>
          <cell r="E24">
            <v>26230</v>
          </cell>
          <cell r="F24" t="str">
            <v>Kary. Tetap</v>
          </cell>
          <cell r="G24">
            <v>30</v>
          </cell>
          <cell r="H24" t="str">
            <v>2d</v>
          </cell>
          <cell r="I24" t="str">
            <v>SMA</v>
          </cell>
          <cell r="J24" t="str">
            <v>Kasubbag</v>
          </cell>
          <cell r="K24">
            <v>0</v>
          </cell>
          <cell r="L24" t="str">
            <v/>
          </cell>
          <cell r="M24">
            <v>408500</v>
          </cell>
          <cell r="N24">
            <v>0</v>
          </cell>
          <cell r="O24">
            <v>0</v>
          </cell>
          <cell r="P24">
            <v>0</v>
          </cell>
          <cell r="Q24">
            <v>125000</v>
          </cell>
          <cell r="R24">
            <v>0</v>
          </cell>
          <cell r="S24">
            <v>533500</v>
          </cell>
          <cell r="T24">
            <v>0</v>
          </cell>
          <cell r="U24">
            <v>5335</v>
          </cell>
          <cell r="V24">
            <v>7000</v>
          </cell>
          <cell r="W24">
            <v>143470.9484025873</v>
          </cell>
          <cell r="X24">
            <v>0</v>
          </cell>
          <cell r="Y24">
            <v>155805.9484025873</v>
          </cell>
          <cell r="Z24">
            <v>377694.05159741268</v>
          </cell>
        </row>
        <row r="25">
          <cell r="A25">
            <v>20</v>
          </cell>
          <cell r="B25" t="str">
            <v>71.H.223</v>
          </cell>
          <cell r="C25" t="str">
            <v>CDV</v>
          </cell>
          <cell r="D25" t="str">
            <v>L</v>
          </cell>
          <cell r="E25">
            <v>26040</v>
          </cell>
          <cell r="F25" t="str">
            <v>Dosen Tetap</v>
          </cell>
          <cell r="G25">
            <v>30</v>
          </cell>
          <cell r="H25" t="str">
            <v>3d</v>
          </cell>
          <cell r="I25" t="str">
            <v>S1</v>
          </cell>
          <cell r="J25">
            <v>0</v>
          </cell>
          <cell r="K25">
            <v>0</v>
          </cell>
          <cell r="L25" t="str">
            <v/>
          </cell>
          <cell r="M25">
            <v>495000</v>
          </cell>
          <cell r="N25">
            <v>0</v>
          </cell>
          <cell r="O25">
            <v>0</v>
          </cell>
          <cell r="P25">
            <v>350000</v>
          </cell>
          <cell r="Q25">
            <v>0</v>
          </cell>
          <cell r="R25">
            <v>50000</v>
          </cell>
          <cell r="S25">
            <v>895000</v>
          </cell>
          <cell r="T25">
            <v>13425</v>
          </cell>
          <cell r="U25">
            <v>8950</v>
          </cell>
          <cell r="V25">
            <v>10000</v>
          </cell>
          <cell r="W25">
            <v>0</v>
          </cell>
          <cell r="X25">
            <v>0</v>
          </cell>
          <cell r="Y25">
            <v>32375</v>
          </cell>
          <cell r="Z25">
            <v>862625</v>
          </cell>
        </row>
        <row r="26">
          <cell r="A26">
            <v>21</v>
          </cell>
          <cell r="B26" t="str">
            <v>73.E.233</v>
          </cell>
          <cell r="C26" t="str">
            <v>LZD</v>
          </cell>
          <cell r="D26" t="str">
            <v>P</v>
          </cell>
          <cell r="E26">
            <v>26913</v>
          </cell>
          <cell r="F26" t="str">
            <v>Kary. Tetap</v>
          </cell>
          <cell r="G26">
            <v>28</v>
          </cell>
          <cell r="H26" t="str">
            <v>1d</v>
          </cell>
          <cell r="I26" t="str">
            <v>SMP</v>
          </cell>
          <cell r="J26">
            <v>0</v>
          </cell>
          <cell r="K26" t="str">
            <v>Menikah</v>
          </cell>
          <cell r="L26">
            <v>0</v>
          </cell>
          <cell r="M26">
            <v>269700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269700</v>
          </cell>
          <cell r="T26">
            <v>0</v>
          </cell>
          <cell r="U26">
            <v>2697</v>
          </cell>
          <cell r="V26">
            <v>5000</v>
          </cell>
          <cell r="W26">
            <v>0</v>
          </cell>
          <cell r="X26">
            <v>0</v>
          </cell>
          <cell r="Y26">
            <v>7697</v>
          </cell>
          <cell r="Z26">
            <v>262003</v>
          </cell>
        </row>
        <row r="27">
          <cell r="A27">
            <v>22</v>
          </cell>
          <cell r="B27" t="str">
            <v>74.S.191</v>
          </cell>
          <cell r="C27" t="str">
            <v>BVG</v>
          </cell>
          <cell r="D27" t="str">
            <v>L</v>
          </cell>
          <cell r="E27">
            <v>27345</v>
          </cell>
          <cell r="F27" t="str">
            <v>Dosen Tetap</v>
          </cell>
          <cell r="G27">
            <v>27</v>
          </cell>
          <cell r="H27" t="str">
            <v>4c</v>
          </cell>
          <cell r="I27" t="str">
            <v>S1</v>
          </cell>
          <cell r="J27" t="str">
            <v>SekJur</v>
          </cell>
          <cell r="K27" t="str">
            <v>Menikah</v>
          </cell>
          <cell r="L27">
            <v>3</v>
          </cell>
          <cell r="M27">
            <v>527600</v>
          </cell>
          <cell r="N27">
            <v>52760</v>
          </cell>
          <cell r="O27">
            <v>52760</v>
          </cell>
          <cell r="P27">
            <v>500000</v>
          </cell>
          <cell r="Q27">
            <v>175000</v>
          </cell>
          <cell r="R27">
            <v>50000</v>
          </cell>
          <cell r="S27">
            <v>1358120</v>
          </cell>
          <cell r="T27">
            <v>27162.400000000001</v>
          </cell>
          <cell r="U27">
            <v>13581.2</v>
          </cell>
          <cell r="V27">
            <v>12000</v>
          </cell>
          <cell r="W27">
            <v>245092.5477187986</v>
          </cell>
          <cell r="X27">
            <v>80000</v>
          </cell>
          <cell r="Y27">
            <v>377836.1477187986</v>
          </cell>
          <cell r="Z27">
            <v>980283.8522812014</v>
          </cell>
        </row>
        <row r="28">
          <cell r="A28">
            <v>23</v>
          </cell>
          <cell r="B28" t="str">
            <v>74.S.241</v>
          </cell>
          <cell r="C28" t="str">
            <v>FGC</v>
          </cell>
          <cell r="D28" t="str">
            <v>L</v>
          </cell>
          <cell r="E28">
            <v>27358</v>
          </cell>
          <cell r="F28" t="str">
            <v>Dosen Tetap</v>
          </cell>
          <cell r="G28">
            <v>27</v>
          </cell>
          <cell r="H28" t="str">
            <v>4a</v>
          </cell>
          <cell r="I28" t="str">
            <v>S2</v>
          </cell>
          <cell r="J28">
            <v>0</v>
          </cell>
          <cell r="K28">
            <v>0</v>
          </cell>
          <cell r="L28" t="str">
            <v/>
          </cell>
          <cell r="M28">
            <v>480500</v>
          </cell>
          <cell r="N28">
            <v>0</v>
          </cell>
          <cell r="O28">
            <v>0</v>
          </cell>
          <cell r="P28">
            <v>400000</v>
          </cell>
          <cell r="Q28">
            <v>0</v>
          </cell>
          <cell r="R28">
            <v>100000</v>
          </cell>
          <cell r="S28">
            <v>980500</v>
          </cell>
          <cell r="T28">
            <v>14707.5</v>
          </cell>
          <cell r="U28">
            <v>9805</v>
          </cell>
          <cell r="V28">
            <v>12000</v>
          </cell>
          <cell r="W28">
            <v>270277.79856149596</v>
          </cell>
          <cell r="X28">
            <v>76000</v>
          </cell>
          <cell r="Y28">
            <v>382790.29856149596</v>
          </cell>
          <cell r="Z28">
            <v>597709.70143850404</v>
          </cell>
        </row>
        <row r="29">
          <cell r="A29">
            <v>24</v>
          </cell>
          <cell r="B29" t="str">
            <v>74.S.283</v>
          </cell>
          <cell r="C29" t="str">
            <v>RCS</v>
          </cell>
          <cell r="D29" t="str">
            <v>P</v>
          </cell>
          <cell r="E29">
            <v>27198</v>
          </cell>
          <cell r="F29" t="str">
            <v>Dosen Tetap</v>
          </cell>
          <cell r="G29">
            <v>27</v>
          </cell>
          <cell r="H29" t="str">
            <v>4a</v>
          </cell>
          <cell r="I29" t="str">
            <v>S2</v>
          </cell>
          <cell r="J29">
            <v>0</v>
          </cell>
          <cell r="K29">
            <v>0</v>
          </cell>
          <cell r="L29" t="str">
            <v/>
          </cell>
          <cell r="M29">
            <v>480500</v>
          </cell>
          <cell r="N29">
            <v>0</v>
          </cell>
          <cell r="O29">
            <v>0</v>
          </cell>
          <cell r="P29">
            <v>400000</v>
          </cell>
          <cell r="Q29">
            <v>0</v>
          </cell>
          <cell r="R29">
            <v>100000</v>
          </cell>
          <cell r="S29">
            <v>980500</v>
          </cell>
          <cell r="T29">
            <v>14707.5</v>
          </cell>
          <cell r="U29">
            <v>9805</v>
          </cell>
          <cell r="V29">
            <v>12000</v>
          </cell>
          <cell r="W29">
            <v>0</v>
          </cell>
          <cell r="X29">
            <v>55000</v>
          </cell>
          <cell r="Y29">
            <v>91512.5</v>
          </cell>
          <cell r="Z29">
            <v>888987.5</v>
          </cell>
        </row>
        <row r="30">
          <cell r="A30">
            <v>25</v>
          </cell>
          <cell r="B30" t="str">
            <v>75.H.119</v>
          </cell>
          <cell r="C30" t="str">
            <v>IWK</v>
          </cell>
          <cell r="D30" t="str">
            <v>L</v>
          </cell>
          <cell r="E30">
            <v>27554</v>
          </cell>
          <cell r="F30" t="str">
            <v>Kary. Tetap</v>
          </cell>
          <cell r="G30">
            <v>26</v>
          </cell>
          <cell r="H30" t="str">
            <v>1b</v>
          </cell>
          <cell r="I30" t="str">
            <v>SMP</v>
          </cell>
          <cell r="J30">
            <v>0</v>
          </cell>
          <cell r="K30">
            <v>0</v>
          </cell>
          <cell r="L30" t="str">
            <v/>
          </cell>
          <cell r="M30">
            <v>219900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219900</v>
          </cell>
          <cell r="T30">
            <v>0</v>
          </cell>
          <cell r="U30">
            <v>2199</v>
          </cell>
          <cell r="V30">
            <v>5000</v>
          </cell>
          <cell r="W30">
            <v>0</v>
          </cell>
          <cell r="X30">
            <v>0</v>
          </cell>
          <cell r="Y30">
            <v>7199</v>
          </cell>
          <cell r="Z30">
            <v>212701</v>
          </cell>
        </row>
        <row r="31">
          <cell r="A31">
            <v>26</v>
          </cell>
          <cell r="B31" t="str">
            <v>75.H.277</v>
          </cell>
          <cell r="C31" t="str">
            <v>LGC</v>
          </cell>
          <cell r="D31" t="str">
            <v>P</v>
          </cell>
          <cell r="E31">
            <v>27530</v>
          </cell>
          <cell r="F31" t="str">
            <v>Kary. Tetap</v>
          </cell>
          <cell r="G31">
            <v>26</v>
          </cell>
          <cell r="H31" t="str">
            <v>1d</v>
          </cell>
          <cell r="I31" t="str">
            <v>SMP</v>
          </cell>
          <cell r="J31">
            <v>0</v>
          </cell>
          <cell r="K31">
            <v>0</v>
          </cell>
          <cell r="L31" t="str">
            <v/>
          </cell>
          <cell r="M31">
            <v>262700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262700</v>
          </cell>
          <cell r="T31">
            <v>0</v>
          </cell>
          <cell r="U31">
            <v>2627</v>
          </cell>
          <cell r="V31">
            <v>5000</v>
          </cell>
          <cell r="W31">
            <v>71735.474201293648</v>
          </cell>
          <cell r="X31">
            <v>0</v>
          </cell>
          <cell r="Y31">
            <v>79362.474201293648</v>
          </cell>
          <cell r="Z31">
            <v>183337.52579870634</v>
          </cell>
        </row>
        <row r="32">
          <cell r="A32">
            <v>27</v>
          </cell>
          <cell r="B32" t="str">
            <v>75.T.165</v>
          </cell>
          <cell r="C32" t="str">
            <v>VYP</v>
          </cell>
          <cell r="D32" t="str">
            <v>P</v>
          </cell>
          <cell r="E32">
            <v>27465</v>
          </cell>
          <cell r="F32" t="str">
            <v>Dosen Tetap</v>
          </cell>
          <cell r="G32">
            <v>27</v>
          </cell>
          <cell r="H32" t="str">
            <v>4a</v>
          </cell>
          <cell r="I32" t="str">
            <v>S2</v>
          </cell>
          <cell r="J32" t="str">
            <v>KaJur</v>
          </cell>
          <cell r="K32" t="str">
            <v>Menikah</v>
          </cell>
          <cell r="L32">
            <v>0</v>
          </cell>
          <cell r="M32">
            <v>480500</v>
          </cell>
          <cell r="N32">
            <v>0</v>
          </cell>
          <cell r="O32">
            <v>0</v>
          </cell>
          <cell r="P32">
            <v>400000</v>
          </cell>
          <cell r="Q32">
            <v>250000</v>
          </cell>
          <cell r="R32">
            <v>100000</v>
          </cell>
          <cell r="S32">
            <v>1230500</v>
          </cell>
          <cell r="T32">
            <v>24610</v>
          </cell>
          <cell r="U32">
            <v>12305</v>
          </cell>
          <cell r="V32">
            <v>12000</v>
          </cell>
          <cell r="W32">
            <v>245092.5477187986</v>
          </cell>
          <cell r="X32">
            <v>100000</v>
          </cell>
          <cell r="Y32">
            <v>394007.54771879863</v>
          </cell>
          <cell r="Z32">
            <v>836492.45228120137</v>
          </cell>
        </row>
        <row r="33">
          <cell r="A33">
            <v>28</v>
          </cell>
          <cell r="B33" t="str">
            <v>76.E.180</v>
          </cell>
          <cell r="C33" t="str">
            <v>ZMI</v>
          </cell>
          <cell r="D33" t="str">
            <v>P</v>
          </cell>
          <cell r="E33">
            <v>28036</v>
          </cell>
          <cell r="F33" t="str">
            <v>Kary. Tetap</v>
          </cell>
          <cell r="G33">
            <v>25</v>
          </cell>
          <cell r="H33" t="str">
            <v>2a</v>
          </cell>
          <cell r="I33" t="str">
            <v>SMA</v>
          </cell>
          <cell r="J33">
            <v>0</v>
          </cell>
          <cell r="K33">
            <v>0</v>
          </cell>
          <cell r="L33" t="str">
            <v/>
          </cell>
          <cell r="M33">
            <v>300300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300300</v>
          </cell>
          <cell r="T33">
            <v>0</v>
          </cell>
          <cell r="U33">
            <v>3003</v>
          </cell>
          <cell r="V33">
            <v>7000</v>
          </cell>
          <cell r="W33">
            <v>0</v>
          </cell>
          <cell r="X33">
            <v>0</v>
          </cell>
          <cell r="Y33">
            <v>10003</v>
          </cell>
          <cell r="Z33">
            <v>290297</v>
          </cell>
        </row>
        <row r="34">
          <cell r="A34">
            <v>29</v>
          </cell>
          <cell r="B34" t="str">
            <v>76.H.115</v>
          </cell>
          <cell r="C34" t="str">
            <v>FHS</v>
          </cell>
          <cell r="D34" t="str">
            <v>P</v>
          </cell>
          <cell r="E34">
            <v>28098</v>
          </cell>
          <cell r="F34" t="str">
            <v>Dosen Tetap</v>
          </cell>
          <cell r="G34">
            <v>25</v>
          </cell>
          <cell r="H34" t="str">
            <v>3d</v>
          </cell>
          <cell r="I34" t="str">
            <v>S1</v>
          </cell>
          <cell r="J34">
            <v>0</v>
          </cell>
          <cell r="K34" t="str">
            <v>Menikah</v>
          </cell>
          <cell r="L34">
            <v>3</v>
          </cell>
          <cell r="M34">
            <v>432700</v>
          </cell>
          <cell r="N34">
            <v>0</v>
          </cell>
          <cell r="O34">
            <v>43270</v>
          </cell>
          <cell r="P34">
            <v>350000</v>
          </cell>
          <cell r="Q34">
            <v>0</v>
          </cell>
          <cell r="R34">
            <v>50000</v>
          </cell>
          <cell r="S34">
            <v>875970</v>
          </cell>
          <cell r="T34">
            <v>13139.55</v>
          </cell>
          <cell r="U34">
            <v>8759.7000000000007</v>
          </cell>
          <cell r="V34">
            <v>10000</v>
          </cell>
          <cell r="W34">
            <v>249450.12819868702</v>
          </cell>
          <cell r="X34">
            <v>16000</v>
          </cell>
          <cell r="Y34">
            <v>297349.37819868699</v>
          </cell>
          <cell r="Z34">
            <v>578620.62180131301</v>
          </cell>
        </row>
        <row r="35">
          <cell r="A35">
            <v>30</v>
          </cell>
          <cell r="B35" t="str">
            <v>77.H.130</v>
          </cell>
          <cell r="C35" t="str">
            <v>NQU</v>
          </cell>
          <cell r="D35" t="str">
            <v>P</v>
          </cell>
          <cell r="E35">
            <v>28183</v>
          </cell>
          <cell r="F35" t="str">
            <v>Dosen Tetap</v>
          </cell>
          <cell r="G35">
            <v>25</v>
          </cell>
          <cell r="H35" t="str">
            <v>4d</v>
          </cell>
          <cell r="I35" t="str">
            <v>S3</v>
          </cell>
          <cell r="J35" t="str">
            <v>Dekan</v>
          </cell>
          <cell r="K35" t="str">
            <v>Menikah</v>
          </cell>
          <cell r="L35">
            <v>0</v>
          </cell>
          <cell r="M35">
            <v>524100</v>
          </cell>
          <cell r="N35">
            <v>0</v>
          </cell>
          <cell r="O35">
            <v>0</v>
          </cell>
          <cell r="P35">
            <v>550000</v>
          </cell>
          <cell r="Q35">
            <v>400000</v>
          </cell>
          <cell r="R35">
            <v>150000</v>
          </cell>
          <cell r="S35">
            <v>1624100</v>
          </cell>
          <cell r="T35">
            <v>32482</v>
          </cell>
          <cell r="U35">
            <v>16241</v>
          </cell>
          <cell r="V35">
            <v>12000</v>
          </cell>
          <cell r="W35">
            <v>450462.99760249327</v>
          </cell>
          <cell r="X35">
            <v>52000</v>
          </cell>
          <cell r="Y35">
            <v>563185.99760249327</v>
          </cell>
          <cell r="Z35">
            <v>1060914.0023975067</v>
          </cell>
        </row>
        <row r="36">
          <cell r="A36">
            <v>31</v>
          </cell>
          <cell r="B36" t="str">
            <v>77.H.173</v>
          </cell>
          <cell r="C36" t="str">
            <v>HTX</v>
          </cell>
          <cell r="D36" t="str">
            <v>L</v>
          </cell>
          <cell r="E36">
            <v>28481</v>
          </cell>
          <cell r="F36" t="str">
            <v>Kary. Tetap</v>
          </cell>
          <cell r="G36">
            <v>24</v>
          </cell>
          <cell r="H36" t="str">
            <v>1c</v>
          </cell>
          <cell r="I36" t="str">
            <v>SMP</v>
          </cell>
          <cell r="J36">
            <v>0</v>
          </cell>
          <cell r="K36" t="str">
            <v>Menikah</v>
          </cell>
          <cell r="L36">
            <v>4</v>
          </cell>
          <cell r="M36">
            <v>231200</v>
          </cell>
          <cell r="N36">
            <v>23120</v>
          </cell>
          <cell r="O36">
            <v>23120</v>
          </cell>
          <cell r="P36">
            <v>0</v>
          </cell>
          <cell r="Q36">
            <v>0</v>
          </cell>
          <cell r="R36">
            <v>0</v>
          </cell>
          <cell r="S36">
            <v>277440</v>
          </cell>
          <cell r="T36">
            <v>0</v>
          </cell>
          <cell r="U36">
            <v>2774.4</v>
          </cell>
          <cell r="V36">
            <v>5000</v>
          </cell>
          <cell r="W36">
            <v>81264.207128693335</v>
          </cell>
          <cell r="X36">
            <v>0</v>
          </cell>
          <cell r="Y36">
            <v>89038.607128693329</v>
          </cell>
          <cell r="Z36">
            <v>188401.39287130669</v>
          </cell>
        </row>
        <row r="37">
          <cell r="A37">
            <v>32</v>
          </cell>
          <cell r="B37" t="str">
            <v>77.S.205</v>
          </cell>
          <cell r="C37" t="str">
            <v>GBB</v>
          </cell>
          <cell r="D37" t="str">
            <v>P</v>
          </cell>
          <cell r="E37">
            <v>28298</v>
          </cell>
          <cell r="F37" t="str">
            <v>Dosen Tetap</v>
          </cell>
          <cell r="G37">
            <v>24</v>
          </cell>
          <cell r="H37" t="str">
            <v>4c</v>
          </cell>
          <cell r="I37" t="str">
            <v>S2</v>
          </cell>
          <cell r="J37">
            <v>0</v>
          </cell>
          <cell r="K37" t="str">
            <v>Menikah</v>
          </cell>
          <cell r="L37">
            <v>4</v>
          </cell>
          <cell r="M37">
            <v>503100</v>
          </cell>
          <cell r="N37">
            <v>0</v>
          </cell>
          <cell r="O37">
            <v>50310</v>
          </cell>
          <cell r="P37">
            <v>500000</v>
          </cell>
          <cell r="Q37">
            <v>0</v>
          </cell>
          <cell r="R37">
            <v>100000</v>
          </cell>
          <cell r="S37">
            <v>1153410</v>
          </cell>
          <cell r="T37">
            <v>17301.150000000001</v>
          </cell>
          <cell r="U37">
            <v>11534.1</v>
          </cell>
          <cell r="V37">
            <v>12000</v>
          </cell>
          <cell r="W37">
            <v>254867.92867364257</v>
          </cell>
          <cell r="X37">
            <v>0</v>
          </cell>
          <cell r="Y37">
            <v>295703.17867364257</v>
          </cell>
          <cell r="Z37">
            <v>857706.82132635743</v>
          </cell>
        </row>
        <row r="38">
          <cell r="A38">
            <v>33</v>
          </cell>
          <cell r="B38" t="str">
            <v>77.T.114</v>
          </cell>
          <cell r="C38" t="str">
            <v>HAO</v>
          </cell>
          <cell r="D38" t="str">
            <v>P</v>
          </cell>
          <cell r="E38">
            <v>28291</v>
          </cell>
          <cell r="F38" t="str">
            <v>Kary. Tetap</v>
          </cell>
          <cell r="G38">
            <v>24</v>
          </cell>
          <cell r="H38" t="str">
            <v>2c</v>
          </cell>
          <cell r="I38" t="str">
            <v>SMA</v>
          </cell>
          <cell r="J38">
            <v>0</v>
          </cell>
          <cell r="K38">
            <v>0</v>
          </cell>
          <cell r="L38" t="str">
            <v/>
          </cell>
          <cell r="M38">
            <v>336400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336400</v>
          </cell>
          <cell r="T38">
            <v>0</v>
          </cell>
          <cell r="U38">
            <v>3364</v>
          </cell>
          <cell r="V38">
            <v>7000</v>
          </cell>
          <cell r="W38">
            <v>126866.6220924349</v>
          </cell>
          <cell r="X38">
            <v>0</v>
          </cell>
          <cell r="Y38">
            <v>137230.6220924349</v>
          </cell>
          <cell r="Z38">
            <v>199169.3779075651</v>
          </cell>
        </row>
        <row r="39">
          <cell r="A39">
            <v>34</v>
          </cell>
          <cell r="B39" t="str">
            <v>78.S.201</v>
          </cell>
          <cell r="C39" t="str">
            <v>YSL</v>
          </cell>
          <cell r="D39" t="str">
            <v>P</v>
          </cell>
          <cell r="E39">
            <v>28602</v>
          </cell>
          <cell r="F39" t="str">
            <v>Dosen Tetap</v>
          </cell>
          <cell r="G39">
            <v>23</v>
          </cell>
          <cell r="H39" t="str">
            <v>4b</v>
          </cell>
          <cell r="I39" t="str">
            <v>S2</v>
          </cell>
          <cell r="J39">
            <v>0</v>
          </cell>
          <cell r="K39">
            <v>0</v>
          </cell>
          <cell r="L39" t="str">
            <v/>
          </cell>
          <cell r="M39">
            <v>458600</v>
          </cell>
          <cell r="N39">
            <v>0</v>
          </cell>
          <cell r="O39">
            <v>0</v>
          </cell>
          <cell r="P39">
            <v>450000</v>
          </cell>
          <cell r="Q39">
            <v>0</v>
          </cell>
          <cell r="R39">
            <v>100000</v>
          </cell>
          <cell r="S39">
            <v>1008600</v>
          </cell>
          <cell r="T39">
            <v>15129</v>
          </cell>
          <cell r="U39">
            <v>10086</v>
          </cell>
          <cell r="V39">
            <v>12000</v>
          </cell>
          <cell r="W39">
            <v>0</v>
          </cell>
          <cell r="X39">
            <v>0</v>
          </cell>
          <cell r="Y39">
            <v>37215</v>
          </cell>
          <cell r="Z39">
            <v>971385</v>
          </cell>
        </row>
        <row r="40">
          <cell r="A40">
            <v>35</v>
          </cell>
          <cell r="B40" t="str">
            <v>79.E.130</v>
          </cell>
          <cell r="C40" t="str">
            <v>VMM</v>
          </cell>
          <cell r="D40" t="str">
            <v>P</v>
          </cell>
          <cell r="E40">
            <v>28950</v>
          </cell>
          <cell r="F40" t="str">
            <v>Kary. Tetap</v>
          </cell>
          <cell r="G40">
            <v>22</v>
          </cell>
          <cell r="H40" t="str">
            <v>1c</v>
          </cell>
          <cell r="I40" t="str">
            <v>SMP</v>
          </cell>
          <cell r="J40">
            <v>0</v>
          </cell>
          <cell r="K40" t="str">
            <v>Menikah</v>
          </cell>
          <cell r="L40">
            <v>4</v>
          </cell>
          <cell r="M40">
            <v>221100</v>
          </cell>
          <cell r="N40">
            <v>0</v>
          </cell>
          <cell r="O40">
            <v>22110</v>
          </cell>
          <cell r="P40">
            <v>0</v>
          </cell>
          <cell r="Q40">
            <v>0</v>
          </cell>
          <cell r="R40">
            <v>0</v>
          </cell>
          <cell r="S40">
            <v>243210</v>
          </cell>
          <cell r="T40">
            <v>0</v>
          </cell>
          <cell r="U40">
            <v>2432.1</v>
          </cell>
          <cell r="V40">
            <v>5000</v>
          </cell>
          <cell r="W40">
            <v>0</v>
          </cell>
          <cell r="X40">
            <v>84000</v>
          </cell>
          <cell r="Y40">
            <v>91432.1</v>
          </cell>
          <cell r="Z40">
            <v>151777.9</v>
          </cell>
        </row>
        <row r="41">
          <cell r="A41">
            <v>36</v>
          </cell>
          <cell r="B41" t="str">
            <v>79.H.162</v>
          </cell>
          <cell r="C41" t="str">
            <v>MIL</v>
          </cell>
          <cell r="D41" t="str">
            <v>P</v>
          </cell>
          <cell r="E41">
            <v>29182</v>
          </cell>
          <cell r="F41" t="str">
            <v>Kary. Tetap</v>
          </cell>
          <cell r="G41">
            <v>22</v>
          </cell>
          <cell r="H41" t="str">
            <v>2b</v>
          </cell>
          <cell r="I41" t="str">
            <v>SMA</v>
          </cell>
          <cell r="J41">
            <v>0</v>
          </cell>
          <cell r="K41">
            <v>0</v>
          </cell>
          <cell r="L41" t="str">
            <v/>
          </cell>
          <cell r="M41">
            <v>302400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302400</v>
          </cell>
          <cell r="T41">
            <v>0</v>
          </cell>
          <cell r="U41">
            <v>3024</v>
          </cell>
          <cell r="V41">
            <v>7000</v>
          </cell>
          <cell r="W41">
            <v>143470.9484025873</v>
          </cell>
          <cell r="X41">
            <v>0</v>
          </cell>
          <cell r="Y41">
            <v>153494.9484025873</v>
          </cell>
          <cell r="Z41">
            <v>148905.0515974127</v>
          </cell>
        </row>
        <row r="42">
          <cell r="A42">
            <v>37</v>
          </cell>
          <cell r="B42" t="str">
            <v>79.H.166</v>
          </cell>
          <cell r="C42" t="str">
            <v>KDU</v>
          </cell>
          <cell r="D42" t="str">
            <v>L</v>
          </cell>
          <cell r="E42">
            <v>28989</v>
          </cell>
          <cell r="F42" t="str">
            <v>Kary. Tetap</v>
          </cell>
          <cell r="G42">
            <v>22</v>
          </cell>
          <cell r="H42" t="str">
            <v>2d</v>
          </cell>
          <cell r="I42" t="str">
            <v>SMA</v>
          </cell>
          <cell r="J42">
            <v>0</v>
          </cell>
          <cell r="K42" t="str">
            <v>Menikah</v>
          </cell>
          <cell r="L42">
            <v>0</v>
          </cell>
          <cell r="M42">
            <v>340800</v>
          </cell>
          <cell r="N42">
            <v>34080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374880</v>
          </cell>
          <cell r="T42">
            <v>0</v>
          </cell>
          <cell r="U42">
            <v>3748.8</v>
          </cell>
          <cell r="V42">
            <v>7000</v>
          </cell>
          <cell r="W42">
            <v>0</v>
          </cell>
          <cell r="X42">
            <v>81000</v>
          </cell>
          <cell r="Y42">
            <v>91748.800000000003</v>
          </cell>
          <cell r="Z42">
            <v>283131.2</v>
          </cell>
        </row>
        <row r="43">
          <cell r="A43">
            <v>38</v>
          </cell>
          <cell r="B43" t="str">
            <v>79.S.189</v>
          </cell>
          <cell r="C43" t="str">
            <v>KMA</v>
          </cell>
          <cell r="D43" t="str">
            <v>L</v>
          </cell>
          <cell r="E43">
            <v>29085</v>
          </cell>
          <cell r="F43" t="str">
            <v>Dosen Tetap</v>
          </cell>
          <cell r="G43">
            <v>22</v>
          </cell>
          <cell r="H43" t="str">
            <v>3b</v>
          </cell>
          <cell r="I43" t="str">
            <v>S1</v>
          </cell>
          <cell r="J43">
            <v>0</v>
          </cell>
          <cell r="K43" t="str">
            <v>Menikah</v>
          </cell>
          <cell r="L43">
            <v>1</v>
          </cell>
          <cell r="M43">
            <v>382100</v>
          </cell>
          <cell r="N43">
            <v>38210</v>
          </cell>
          <cell r="O43">
            <v>19105</v>
          </cell>
          <cell r="P43">
            <v>250000</v>
          </cell>
          <cell r="Q43">
            <v>0</v>
          </cell>
          <cell r="R43">
            <v>50000</v>
          </cell>
          <cell r="S43">
            <v>739415</v>
          </cell>
          <cell r="T43">
            <v>11091.225</v>
          </cell>
          <cell r="U43">
            <v>7394.15</v>
          </cell>
          <cell r="V43">
            <v>10000</v>
          </cell>
          <cell r="W43">
            <v>245092.5477187986</v>
          </cell>
          <cell r="X43">
            <v>0</v>
          </cell>
          <cell r="Y43">
            <v>273577.92271879863</v>
          </cell>
          <cell r="Z43">
            <v>465837.07728120137</v>
          </cell>
        </row>
        <row r="44">
          <cell r="A44">
            <v>39</v>
          </cell>
          <cell r="B44" t="str">
            <v>79.S.299</v>
          </cell>
          <cell r="C44" t="str">
            <v>LZY</v>
          </cell>
          <cell r="D44" t="str">
            <v>P</v>
          </cell>
          <cell r="E44">
            <v>28951</v>
          </cell>
          <cell r="F44" t="str">
            <v>Dosen Tetap</v>
          </cell>
          <cell r="G44">
            <v>22</v>
          </cell>
          <cell r="H44" t="str">
            <v>4e</v>
          </cell>
          <cell r="I44" t="str">
            <v>S3</v>
          </cell>
          <cell r="J44">
            <v>0</v>
          </cell>
          <cell r="K44">
            <v>0</v>
          </cell>
          <cell r="L44" t="str">
            <v/>
          </cell>
          <cell r="M44">
            <v>520800</v>
          </cell>
          <cell r="N44">
            <v>0</v>
          </cell>
          <cell r="O44">
            <v>0</v>
          </cell>
          <cell r="P44">
            <v>600000</v>
          </cell>
          <cell r="Q44">
            <v>0</v>
          </cell>
          <cell r="R44">
            <v>150000</v>
          </cell>
          <cell r="S44">
            <v>1270800</v>
          </cell>
          <cell r="T44">
            <v>25416</v>
          </cell>
          <cell r="U44">
            <v>12708</v>
          </cell>
          <cell r="V44">
            <v>12000</v>
          </cell>
          <cell r="W44">
            <v>0</v>
          </cell>
          <cell r="X44">
            <v>0</v>
          </cell>
          <cell r="Y44">
            <v>50124</v>
          </cell>
          <cell r="Z44">
            <v>1220676</v>
          </cell>
        </row>
        <row r="45">
          <cell r="A45">
            <v>40</v>
          </cell>
          <cell r="B45" t="str">
            <v>80.E.163</v>
          </cell>
          <cell r="C45" t="str">
            <v>HZS</v>
          </cell>
          <cell r="D45" t="str">
            <v>P</v>
          </cell>
          <cell r="E45">
            <v>29337</v>
          </cell>
          <cell r="F45" t="str">
            <v>Dosen Tetap</v>
          </cell>
          <cell r="G45">
            <v>21</v>
          </cell>
          <cell r="H45" t="str">
            <v>3a</v>
          </cell>
          <cell r="I45" t="str">
            <v>S1</v>
          </cell>
          <cell r="J45">
            <v>0</v>
          </cell>
          <cell r="K45" t="str">
            <v>Menikah</v>
          </cell>
          <cell r="L45">
            <v>4</v>
          </cell>
          <cell r="M45">
            <v>349500</v>
          </cell>
          <cell r="N45">
            <v>0</v>
          </cell>
          <cell r="O45">
            <v>34950</v>
          </cell>
          <cell r="P45">
            <v>200000</v>
          </cell>
          <cell r="Q45">
            <v>0</v>
          </cell>
          <cell r="R45">
            <v>50000</v>
          </cell>
          <cell r="S45">
            <v>634450</v>
          </cell>
          <cell r="T45">
            <v>9516.75</v>
          </cell>
          <cell r="U45">
            <v>6344.5</v>
          </cell>
          <cell r="V45">
            <v>10000</v>
          </cell>
          <cell r="W45">
            <v>0</v>
          </cell>
          <cell r="X45">
            <v>0</v>
          </cell>
          <cell r="Y45">
            <v>25861.25</v>
          </cell>
          <cell r="Z45">
            <v>608588.75</v>
          </cell>
        </row>
        <row r="46">
          <cell r="A46">
            <v>41</v>
          </cell>
          <cell r="B46" t="str">
            <v>80.H.188</v>
          </cell>
          <cell r="C46" t="str">
            <v>DXK</v>
          </cell>
          <cell r="D46" t="str">
            <v>L</v>
          </cell>
          <cell r="E46">
            <v>29436</v>
          </cell>
          <cell r="F46" t="str">
            <v>Dosen Tetap</v>
          </cell>
          <cell r="G46">
            <v>21</v>
          </cell>
          <cell r="H46" t="str">
            <v>3d</v>
          </cell>
          <cell r="I46" t="str">
            <v>S1</v>
          </cell>
          <cell r="J46">
            <v>0</v>
          </cell>
          <cell r="K46">
            <v>0</v>
          </cell>
          <cell r="L46" t="str">
            <v/>
          </cell>
          <cell r="M46">
            <v>391300</v>
          </cell>
          <cell r="N46">
            <v>0</v>
          </cell>
          <cell r="O46">
            <v>0</v>
          </cell>
          <cell r="P46">
            <v>350000</v>
          </cell>
          <cell r="Q46">
            <v>0</v>
          </cell>
          <cell r="R46">
            <v>50000</v>
          </cell>
          <cell r="S46">
            <v>791300</v>
          </cell>
          <cell r="T46">
            <v>11869.5</v>
          </cell>
          <cell r="U46">
            <v>7913</v>
          </cell>
          <cell r="V46">
            <v>10000</v>
          </cell>
          <cell r="W46">
            <v>245092.5477187986</v>
          </cell>
          <cell r="X46">
            <v>30000</v>
          </cell>
          <cell r="Y46">
            <v>304875.04771879863</v>
          </cell>
          <cell r="Z46">
            <v>486424.95228120137</v>
          </cell>
        </row>
        <row r="47">
          <cell r="A47">
            <v>42</v>
          </cell>
          <cell r="B47" t="str">
            <v>80.S.244</v>
          </cell>
          <cell r="C47" t="str">
            <v>CQK</v>
          </cell>
          <cell r="D47" t="str">
            <v>P</v>
          </cell>
          <cell r="E47">
            <v>29564</v>
          </cell>
          <cell r="F47" t="str">
            <v>Kary. Tetap</v>
          </cell>
          <cell r="G47">
            <v>21</v>
          </cell>
          <cell r="H47" t="str">
            <v>2c</v>
          </cell>
          <cell r="I47" t="str">
            <v>SMA</v>
          </cell>
          <cell r="J47" t="str">
            <v>Kasubbag</v>
          </cell>
          <cell r="K47">
            <v>0</v>
          </cell>
          <cell r="L47" t="str">
            <v/>
          </cell>
          <cell r="M47">
            <v>305600</v>
          </cell>
          <cell r="N47">
            <v>0</v>
          </cell>
          <cell r="O47">
            <v>0</v>
          </cell>
          <cell r="P47">
            <v>0</v>
          </cell>
          <cell r="Q47">
            <v>125000</v>
          </cell>
          <cell r="R47">
            <v>0</v>
          </cell>
          <cell r="S47">
            <v>430600</v>
          </cell>
          <cell r="T47">
            <v>0</v>
          </cell>
          <cell r="U47">
            <v>4306</v>
          </cell>
          <cell r="V47">
            <v>7000</v>
          </cell>
          <cell r="W47">
            <v>0</v>
          </cell>
          <cell r="X47">
            <v>0</v>
          </cell>
          <cell r="Y47">
            <v>11306</v>
          </cell>
          <cell r="Z47">
            <v>419294</v>
          </cell>
        </row>
        <row r="48">
          <cell r="A48">
            <v>43</v>
          </cell>
          <cell r="B48" t="str">
            <v>80.S.291</v>
          </cell>
          <cell r="C48" t="str">
            <v>DZQ</v>
          </cell>
          <cell r="D48" t="str">
            <v>L</v>
          </cell>
          <cell r="E48">
            <v>29400</v>
          </cell>
          <cell r="F48" t="str">
            <v>Dosen Tetap</v>
          </cell>
          <cell r="G48">
            <v>21</v>
          </cell>
          <cell r="H48" t="str">
            <v>3d</v>
          </cell>
          <cell r="I48" t="str">
            <v>S1</v>
          </cell>
          <cell r="J48" t="str">
            <v>KaLab</v>
          </cell>
          <cell r="K48" t="str">
            <v>Menikah</v>
          </cell>
          <cell r="L48">
            <v>3</v>
          </cell>
          <cell r="M48">
            <v>391300</v>
          </cell>
          <cell r="N48">
            <v>39130</v>
          </cell>
          <cell r="O48">
            <v>39130</v>
          </cell>
          <cell r="P48">
            <v>350000</v>
          </cell>
          <cell r="Q48">
            <v>125000</v>
          </cell>
          <cell r="R48">
            <v>50000</v>
          </cell>
          <cell r="S48">
            <v>994560</v>
          </cell>
          <cell r="T48">
            <v>14918.4</v>
          </cell>
          <cell r="U48">
            <v>9945.6</v>
          </cell>
          <cell r="V48">
            <v>10000</v>
          </cell>
          <cell r="W48">
            <v>245092.5477187986</v>
          </cell>
          <cell r="X48">
            <v>0</v>
          </cell>
          <cell r="Y48">
            <v>279956.54771879863</v>
          </cell>
          <cell r="Z48">
            <v>714603.45228120137</v>
          </cell>
        </row>
        <row r="49">
          <cell r="A49">
            <v>44</v>
          </cell>
          <cell r="B49" t="str">
            <v>81.E.132</v>
          </cell>
          <cell r="C49" t="str">
            <v>SGZ</v>
          </cell>
          <cell r="D49" t="str">
            <v>L</v>
          </cell>
          <cell r="E49">
            <v>29790</v>
          </cell>
          <cell r="F49" t="str">
            <v>Dosen Tetap</v>
          </cell>
          <cell r="G49">
            <v>20</v>
          </cell>
          <cell r="H49" t="str">
            <v>3b</v>
          </cell>
          <cell r="I49" t="str">
            <v>S1</v>
          </cell>
          <cell r="J49" t="str">
            <v>KaLab</v>
          </cell>
          <cell r="K49">
            <v>0</v>
          </cell>
          <cell r="L49" t="str">
            <v/>
          </cell>
          <cell r="M49">
            <v>363400</v>
          </cell>
          <cell r="N49">
            <v>0</v>
          </cell>
          <cell r="O49">
            <v>0</v>
          </cell>
          <cell r="P49">
            <v>250000</v>
          </cell>
          <cell r="Q49">
            <v>125000</v>
          </cell>
          <cell r="R49">
            <v>50000</v>
          </cell>
          <cell r="S49">
            <v>788400</v>
          </cell>
          <cell r="T49">
            <v>11826</v>
          </cell>
          <cell r="U49">
            <v>7884</v>
          </cell>
          <cell r="V49">
            <v>10000</v>
          </cell>
          <cell r="W49">
            <v>245092.5477187986</v>
          </cell>
          <cell r="X49">
            <v>9000</v>
          </cell>
          <cell r="Y49">
            <v>283802.54771879863</v>
          </cell>
          <cell r="Z49">
            <v>504597.45228120137</v>
          </cell>
        </row>
        <row r="50">
          <cell r="A50">
            <v>45</v>
          </cell>
          <cell r="B50" t="str">
            <v>81.E.149</v>
          </cell>
          <cell r="C50" t="str">
            <v>OMI</v>
          </cell>
          <cell r="D50" t="str">
            <v>L</v>
          </cell>
          <cell r="E50">
            <v>29686</v>
          </cell>
          <cell r="F50" t="str">
            <v>Dosen Tetap</v>
          </cell>
          <cell r="G50">
            <v>20</v>
          </cell>
          <cell r="H50" t="str">
            <v>3c</v>
          </cell>
          <cell r="I50" t="str">
            <v>S1</v>
          </cell>
          <cell r="J50" t="str">
            <v>KaJur</v>
          </cell>
          <cell r="K50">
            <v>0</v>
          </cell>
          <cell r="L50" t="str">
            <v/>
          </cell>
          <cell r="M50">
            <v>377400</v>
          </cell>
          <cell r="N50">
            <v>0</v>
          </cell>
          <cell r="O50">
            <v>0</v>
          </cell>
          <cell r="P50">
            <v>300000</v>
          </cell>
          <cell r="Q50">
            <v>250000</v>
          </cell>
          <cell r="R50">
            <v>50000</v>
          </cell>
          <cell r="S50">
            <v>977400</v>
          </cell>
          <cell r="T50">
            <v>14661</v>
          </cell>
          <cell r="U50">
            <v>9774</v>
          </cell>
          <cell r="V50">
            <v>10000</v>
          </cell>
          <cell r="W50">
            <v>0</v>
          </cell>
          <cell r="X50">
            <v>0</v>
          </cell>
          <cell r="Y50">
            <v>34435</v>
          </cell>
          <cell r="Z50">
            <v>942965</v>
          </cell>
        </row>
        <row r="51">
          <cell r="A51">
            <v>46</v>
          </cell>
          <cell r="B51" t="str">
            <v>81.H.237</v>
          </cell>
          <cell r="C51" t="str">
            <v>DRP</v>
          </cell>
          <cell r="D51" t="str">
            <v>P</v>
          </cell>
          <cell r="E51">
            <v>29887</v>
          </cell>
          <cell r="F51" t="str">
            <v>Dosen Tetap</v>
          </cell>
          <cell r="G51">
            <v>20</v>
          </cell>
          <cell r="H51" t="str">
            <v>4d</v>
          </cell>
          <cell r="I51" t="str">
            <v>S1</v>
          </cell>
          <cell r="J51">
            <v>0</v>
          </cell>
          <cell r="K51" t="str">
            <v>Menikah</v>
          </cell>
          <cell r="L51">
            <v>1</v>
          </cell>
          <cell r="M51">
            <v>472900</v>
          </cell>
          <cell r="N51">
            <v>0</v>
          </cell>
          <cell r="O51">
            <v>23645</v>
          </cell>
          <cell r="P51">
            <v>550000</v>
          </cell>
          <cell r="Q51">
            <v>0</v>
          </cell>
          <cell r="R51">
            <v>50000</v>
          </cell>
          <cell r="S51">
            <v>1096545</v>
          </cell>
          <cell r="T51">
            <v>16448.174999999999</v>
          </cell>
          <cell r="U51">
            <v>10965.45</v>
          </cell>
          <cell r="V51">
            <v>12000</v>
          </cell>
          <cell r="W51">
            <v>0</v>
          </cell>
          <cell r="X51">
            <v>50000</v>
          </cell>
          <cell r="Y51">
            <v>89413.625</v>
          </cell>
          <cell r="Z51">
            <v>1007131.375</v>
          </cell>
        </row>
        <row r="52">
          <cell r="A52">
            <v>47</v>
          </cell>
          <cell r="B52" t="str">
            <v>81.H.255</v>
          </cell>
          <cell r="C52" t="str">
            <v>OAX</v>
          </cell>
          <cell r="D52" t="str">
            <v>L</v>
          </cell>
          <cell r="E52">
            <v>29621</v>
          </cell>
          <cell r="F52" t="str">
            <v>Dosen Tetap</v>
          </cell>
          <cell r="G52">
            <v>21</v>
          </cell>
          <cell r="H52" t="str">
            <v>3d</v>
          </cell>
          <cell r="I52" t="str">
            <v>S1</v>
          </cell>
          <cell r="J52">
            <v>0</v>
          </cell>
          <cell r="K52" t="str">
            <v>Menikah</v>
          </cell>
          <cell r="L52">
            <v>1</v>
          </cell>
          <cell r="M52">
            <v>391300</v>
          </cell>
          <cell r="N52">
            <v>39130</v>
          </cell>
          <cell r="O52">
            <v>19565</v>
          </cell>
          <cell r="P52">
            <v>350000</v>
          </cell>
          <cell r="Q52">
            <v>0</v>
          </cell>
          <cell r="R52">
            <v>50000</v>
          </cell>
          <cell r="S52">
            <v>849995</v>
          </cell>
          <cell r="T52">
            <v>12749.924999999999</v>
          </cell>
          <cell r="U52">
            <v>8499.9500000000007</v>
          </cell>
          <cell r="V52">
            <v>10000</v>
          </cell>
          <cell r="W52">
            <v>249450.12819868702</v>
          </cell>
          <cell r="X52">
            <v>0</v>
          </cell>
          <cell r="Y52">
            <v>280700.00319868699</v>
          </cell>
          <cell r="Z52">
            <v>569294.99680131301</v>
          </cell>
        </row>
        <row r="53">
          <cell r="A53">
            <v>48</v>
          </cell>
          <cell r="B53" t="str">
            <v>81.S.260</v>
          </cell>
          <cell r="C53" t="str">
            <v>FTI</v>
          </cell>
          <cell r="D53" t="str">
            <v>P</v>
          </cell>
          <cell r="E53">
            <v>29855</v>
          </cell>
          <cell r="F53" t="str">
            <v>Dosen Tetap</v>
          </cell>
          <cell r="G53">
            <v>20</v>
          </cell>
          <cell r="H53" t="str">
            <v>3b</v>
          </cell>
          <cell r="I53" t="str">
            <v>S1</v>
          </cell>
          <cell r="J53" t="str">
            <v>SekJur</v>
          </cell>
          <cell r="K53">
            <v>0</v>
          </cell>
          <cell r="L53" t="str">
            <v/>
          </cell>
          <cell r="M53">
            <v>363400</v>
          </cell>
          <cell r="N53">
            <v>0</v>
          </cell>
          <cell r="O53">
            <v>0</v>
          </cell>
          <cell r="P53">
            <v>250000</v>
          </cell>
          <cell r="Q53">
            <v>175000</v>
          </cell>
          <cell r="R53">
            <v>50000</v>
          </cell>
          <cell r="S53">
            <v>838400</v>
          </cell>
          <cell r="T53">
            <v>12576</v>
          </cell>
          <cell r="U53">
            <v>8384</v>
          </cell>
          <cell r="V53">
            <v>10000</v>
          </cell>
          <cell r="W53">
            <v>0</v>
          </cell>
          <cell r="X53">
            <v>85000</v>
          </cell>
          <cell r="Y53">
            <v>115960</v>
          </cell>
          <cell r="Z53">
            <v>722440</v>
          </cell>
        </row>
        <row r="54">
          <cell r="A54">
            <v>49</v>
          </cell>
          <cell r="B54" t="str">
            <v>82.E.220</v>
          </cell>
          <cell r="C54" t="str">
            <v>AYW</v>
          </cell>
          <cell r="D54" t="str">
            <v>P</v>
          </cell>
          <cell r="E54">
            <v>30220</v>
          </cell>
          <cell r="F54" t="str">
            <v>Kary. Tetap</v>
          </cell>
          <cell r="G54">
            <v>19</v>
          </cell>
          <cell r="H54" t="str">
            <v>2d</v>
          </cell>
          <cell r="I54" t="str">
            <v>SMA</v>
          </cell>
          <cell r="J54" t="str">
            <v>Kasubbag</v>
          </cell>
          <cell r="K54" t="str">
            <v>Menikah</v>
          </cell>
          <cell r="L54">
            <v>0</v>
          </cell>
          <cell r="M54">
            <v>306900</v>
          </cell>
          <cell r="N54">
            <v>0</v>
          </cell>
          <cell r="O54">
            <v>0</v>
          </cell>
          <cell r="P54">
            <v>0</v>
          </cell>
          <cell r="Q54">
            <v>125000</v>
          </cell>
          <cell r="R54">
            <v>0</v>
          </cell>
          <cell r="S54">
            <v>431900</v>
          </cell>
          <cell r="T54">
            <v>0</v>
          </cell>
          <cell r="U54">
            <v>4319</v>
          </cell>
          <cell r="V54">
            <v>7000</v>
          </cell>
          <cell r="W54">
            <v>0</v>
          </cell>
          <cell r="X54">
            <v>30000</v>
          </cell>
          <cell r="Y54">
            <v>41319</v>
          </cell>
          <cell r="Z54">
            <v>390581</v>
          </cell>
        </row>
        <row r="55">
          <cell r="A55">
            <v>50</v>
          </cell>
          <cell r="B55" t="str">
            <v>82.S.184</v>
          </cell>
          <cell r="C55" t="str">
            <v>XHH</v>
          </cell>
          <cell r="D55" t="str">
            <v>L</v>
          </cell>
          <cell r="E55">
            <v>30252</v>
          </cell>
          <cell r="F55" t="str">
            <v>Dosen Tetap</v>
          </cell>
          <cell r="G55">
            <v>19</v>
          </cell>
          <cell r="H55" t="str">
            <v>3c</v>
          </cell>
          <cell r="I55" t="str">
            <v>S1</v>
          </cell>
          <cell r="J55" t="str">
            <v>KaLab</v>
          </cell>
          <cell r="K55" t="str">
            <v>Menikah</v>
          </cell>
          <cell r="L55">
            <v>1</v>
          </cell>
          <cell r="M55">
            <v>357600</v>
          </cell>
          <cell r="N55">
            <v>35760</v>
          </cell>
          <cell r="O55">
            <v>17880</v>
          </cell>
          <cell r="P55">
            <v>300000</v>
          </cell>
          <cell r="Q55">
            <v>125000</v>
          </cell>
          <cell r="R55">
            <v>50000</v>
          </cell>
          <cell r="S55">
            <v>886240</v>
          </cell>
          <cell r="T55">
            <v>13293.6</v>
          </cell>
          <cell r="U55">
            <v>8862.4</v>
          </cell>
          <cell r="V55">
            <v>10000</v>
          </cell>
          <cell r="W55">
            <v>245092.5477187986</v>
          </cell>
          <cell r="X55">
            <v>0</v>
          </cell>
          <cell r="Y55">
            <v>277248.54771879863</v>
          </cell>
          <cell r="Z55">
            <v>608991.45228120137</v>
          </cell>
        </row>
        <row r="56">
          <cell r="A56">
            <v>51</v>
          </cell>
          <cell r="B56" t="str">
            <v>83.E.201</v>
          </cell>
          <cell r="C56" t="str">
            <v>LDQ</v>
          </cell>
          <cell r="D56" t="str">
            <v>L</v>
          </cell>
          <cell r="E56">
            <v>30510</v>
          </cell>
          <cell r="F56" t="str">
            <v>Dosen Tetap</v>
          </cell>
          <cell r="G56">
            <v>18</v>
          </cell>
          <cell r="H56" t="str">
            <v>4b</v>
          </cell>
          <cell r="I56" t="str">
            <v>S2</v>
          </cell>
          <cell r="J56" t="str">
            <v>Dekan</v>
          </cell>
          <cell r="K56" t="str">
            <v>Menikah</v>
          </cell>
          <cell r="L56">
            <v>1</v>
          </cell>
          <cell r="M56">
            <v>411500</v>
          </cell>
          <cell r="N56">
            <v>41150</v>
          </cell>
          <cell r="O56">
            <v>20575</v>
          </cell>
          <cell r="P56">
            <v>450000</v>
          </cell>
          <cell r="Q56">
            <v>400000</v>
          </cell>
          <cell r="R56">
            <v>100000</v>
          </cell>
          <cell r="S56">
            <v>1423225</v>
          </cell>
          <cell r="T56">
            <v>28464.5</v>
          </cell>
          <cell r="U56">
            <v>14232.25</v>
          </cell>
          <cell r="V56">
            <v>12000</v>
          </cell>
          <cell r="W56">
            <v>0</v>
          </cell>
          <cell r="X56">
            <v>56000</v>
          </cell>
          <cell r="Y56">
            <v>110696.75</v>
          </cell>
          <cell r="Z56">
            <v>1312528.25</v>
          </cell>
        </row>
        <row r="57">
          <cell r="A57">
            <v>52</v>
          </cell>
          <cell r="B57" t="str">
            <v>83.H.238</v>
          </cell>
          <cell r="C57" t="str">
            <v>YMC</v>
          </cell>
          <cell r="D57" t="str">
            <v>P</v>
          </cell>
          <cell r="E57">
            <v>30618</v>
          </cell>
          <cell r="F57" t="str">
            <v>Dosen Tetap</v>
          </cell>
          <cell r="G57">
            <v>18</v>
          </cell>
          <cell r="H57" t="str">
            <v>3d</v>
          </cell>
          <cell r="I57" t="str">
            <v>S1</v>
          </cell>
          <cell r="J57" t="str">
            <v>SekJur</v>
          </cell>
          <cell r="K57" t="str">
            <v>Menikah</v>
          </cell>
          <cell r="L57">
            <v>0</v>
          </cell>
          <cell r="M57">
            <v>370500</v>
          </cell>
          <cell r="N57">
            <v>0</v>
          </cell>
          <cell r="O57">
            <v>0</v>
          </cell>
          <cell r="P57">
            <v>350000</v>
          </cell>
          <cell r="Q57">
            <v>175000</v>
          </cell>
          <cell r="R57">
            <v>50000</v>
          </cell>
          <cell r="S57">
            <v>945500</v>
          </cell>
          <cell r="T57">
            <v>14182.5</v>
          </cell>
          <cell r="U57">
            <v>9455</v>
          </cell>
          <cell r="V57">
            <v>10000</v>
          </cell>
          <cell r="W57">
            <v>249450.12819868702</v>
          </cell>
          <cell r="X57">
            <v>0</v>
          </cell>
          <cell r="Y57">
            <v>283087.62819868699</v>
          </cell>
          <cell r="Z57">
            <v>662412.37180131301</v>
          </cell>
        </row>
        <row r="58">
          <cell r="A58">
            <v>53</v>
          </cell>
          <cell r="B58" t="str">
            <v>83.T.299</v>
          </cell>
          <cell r="C58" t="str">
            <v>AGX</v>
          </cell>
          <cell r="D58" t="str">
            <v>P</v>
          </cell>
          <cell r="E58">
            <v>30609</v>
          </cell>
          <cell r="F58" t="str">
            <v>Kary. Tetap</v>
          </cell>
          <cell r="G58">
            <v>18</v>
          </cell>
          <cell r="H58" t="str">
            <v>1a</v>
          </cell>
          <cell r="I58" t="str">
            <v>SMP</v>
          </cell>
          <cell r="J58">
            <v>0</v>
          </cell>
          <cell r="K58">
            <v>0</v>
          </cell>
          <cell r="L58" t="str">
            <v/>
          </cell>
          <cell r="M58">
            <v>162500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162500</v>
          </cell>
          <cell r="T58">
            <v>0</v>
          </cell>
          <cell r="U58">
            <v>1625</v>
          </cell>
          <cell r="V58">
            <v>5000</v>
          </cell>
          <cell r="W58">
            <v>68389.393902567608</v>
          </cell>
          <cell r="X58">
            <v>0</v>
          </cell>
          <cell r="Y58">
            <v>75014.393902567608</v>
          </cell>
          <cell r="Z58">
            <v>87485.606097432392</v>
          </cell>
        </row>
        <row r="59">
          <cell r="A59">
            <v>54</v>
          </cell>
          <cell r="B59" t="str">
            <v>84.E.274</v>
          </cell>
          <cell r="C59" t="str">
            <v>KNK</v>
          </cell>
          <cell r="D59" t="str">
            <v>L</v>
          </cell>
          <cell r="E59">
            <v>31046</v>
          </cell>
          <cell r="F59" t="str">
            <v>Kary. Tetap</v>
          </cell>
          <cell r="G59">
            <v>17</v>
          </cell>
          <cell r="H59" t="str">
            <v>1b</v>
          </cell>
          <cell r="I59" t="str">
            <v>SMP</v>
          </cell>
          <cell r="J59">
            <v>0</v>
          </cell>
          <cell r="K59">
            <v>0</v>
          </cell>
          <cell r="L59" t="str">
            <v/>
          </cell>
          <cell r="M59">
            <v>176900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176900</v>
          </cell>
          <cell r="T59">
            <v>0</v>
          </cell>
          <cell r="U59">
            <v>1769</v>
          </cell>
          <cell r="V59">
            <v>5000</v>
          </cell>
          <cell r="W59">
            <v>0</v>
          </cell>
          <cell r="X59">
            <v>0</v>
          </cell>
          <cell r="Y59">
            <v>6769</v>
          </cell>
          <cell r="Z59">
            <v>170131</v>
          </cell>
        </row>
        <row r="60">
          <cell r="A60">
            <v>55</v>
          </cell>
          <cell r="B60" t="str">
            <v>84.S.104</v>
          </cell>
          <cell r="C60" t="str">
            <v>BIT</v>
          </cell>
          <cell r="D60" t="str">
            <v>P</v>
          </cell>
          <cell r="E60">
            <v>30968</v>
          </cell>
          <cell r="F60" t="str">
            <v>Kary. Tetap</v>
          </cell>
          <cell r="G60">
            <v>17</v>
          </cell>
          <cell r="H60" t="str">
            <v>1d</v>
          </cell>
          <cell r="I60" t="str">
            <v>SMP</v>
          </cell>
          <cell r="J60">
            <v>0</v>
          </cell>
          <cell r="K60">
            <v>0</v>
          </cell>
          <cell r="L60" t="str">
            <v/>
          </cell>
          <cell r="M60">
            <v>204500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204500</v>
          </cell>
          <cell r="T60">
            <v>0</v>
          </cell>
          <cell r="U60">
            <v>2045</v>
          </cell>
          <cell r="V60">
            <v>5000</v>
          </cell>
          <cell r="W60">
            <v>65670.95707182058</v>
          </cell>
          <cell r="X60">
            <v>0</v>
          </cell>
          <cell r="Y60">
            <v>72715.95707182058</v>
          </cell>
          <cell r="Z60">
            <v>131784.04292817943</v>
          </cell>
        </row>
        <row r="61">
          <cell r="A61">
            <v>56</v>
          </cell>
          <cell r="B61" t="str">
            <v>84.T.203</v>
          </cell>
          <cell r="C61" t="str">
            <v>GBS</v>
          </cell>
          <cell r="D61" t="str">
            <v>L</v>
          </cell>
          <cell r="E61">
            <v>31035</v>
          </cell>
          <cell r="F61" t="str">
            <v>Dosen Tetap</v>
          </cell>
          <cell r="G61">
            <v>17</v>
          </cell>
          <cell r="H61" t="str">
            <v>4a</v>
          </cell>
          <cell r="I61" t="str">
            <v>S3</v>
          </cell>
          <cell r="J61">
            <v>0</v>
          </cell>
          <cell r="K61">
            <v>0</v>
          </cell>
          <cell r="L61" t="str">
            <v/>
          </cell>
          <cell r="M61">
            <v>369200</v>
          </cell>
          <cell r="N61">
            <v>0</v>
          </cell>
          <cell r="O61">
            <v>0</v>
          </cell>
          <cell r="P61">
            <v>400000</v>
          </cell>
          <cell r="Q61">
            <v>0</v>
          </cell>
          <cell r="R61">
            <v>150000</v>
          </cell>
          <cell r="S61">
            <v>919200</v>
          </cell>
          <cell r="T61">
            <v>13788</v>
          </cell>
          <cell r="U61">
            <v>9192</v>
          </cell>
          <cell r="V61">
            <v>12000</v>
          </cell>
          <cell r="W61">
            <v>0</v>
          </cell>
          <cell r="X61">
            <v>60000</v>
          </cell>
          <cell r="Y61">
            <v>94980</v>
          </cell>
          <cell r="Z61">
            <v>824220</v>
          </cell>
        </row>
        <row r="62">
          <cell r="A62">
            <v>57</v>
          </cell>
          <cell r="B62" t="str">
            <v>84.T.209</v>
          </cell>
          <cell r="C62" t="str">
            <v>ZRP</v>
          </cell>
          <cell r="D62" t="str">
            <v>P</v>
          </cell>
          <cell r="E62">
            <v>30990</v>
          </cell>
          <cell r="F62" t="str">
            <v>Dosen Tetap</v>
          </cell>
          <cell r="G62">
            <v>17</v>
          </cell>
          <cell r="H62" t="str">
            <v>4c</v>
          </cell>
          <cell r="I62" t="str">
            <v>S3</v>
          </cell>
          <cell r="J62">
            <v>0</v>
          </cell>
          <cell r="K62" t="str">
            <v>Menikah</v>
          </cell>
          <cell r="L62">
            <v>0</v>
          </cell>
          <cell r="M62">
            <v>404800</v>
          </cell>
          <cell r="N62">
            <v>0</v>
          </cell>
          <cell r="O62">
            <v>0</v>
          </cell>
          <cell r="P62">
            <v>500000</v>
          </cell>
          <cell r="Q62">
            <v>0</v>
          </cell>
          <cell r="R62">
            <v>150000</v>
          </cell>
          <cell r="S62">
            <v>1054800</v>
          </cell>
          <cell r="T62">
            <v>15822</v>
          </cell>
          <cell r="U62">
            <v>10548</v>
          </cell>
          <cell r="V62">
            <v>12000</v>
          </cell>
          <cell r="W62">
            <v>0</v>
          </cell>
          <cell r="X62">
            <v>72000</v>
          </cell>
          <cell r="Y62">
            <v>110370</v>
          </cell>
          <cell r="Z62">
            <v>944430</v>
          </cell>
        </row>
        <row r="63">
          <cell r="A63">
            <v>58</v>
          </cell>
          <cell r="B63" t="str">
            <v>86.E.236</v>
          </cell>
          <cell r="C63" t="str">
            <v>BDA</v>
          </cell>
          <cell r="D63" t="str">
            <v>P</v>
          </cell>
          <cell r="E63">
            <v>31498</v>
          </cell>
          <cell r="F63" t="str">
            <v>Dosen Tetap</v>
          </cell>
          <cell r="G63">
            <v>16</v>
          </cell>
          <cell r="H63" t="str">
            <v>4d</v>
          </cell>
          <cell r="I63" t="str">
            <v>S2</v>
          </cell>
          <cell r="J63">
            <v>0</v>
          </cell>
          <cell r="K63">
            <v>0</v>
          </cell>
          <cell r="L63" t="str">
            <v/>
          </cell>
          <cell r="M63">
            <v>421900</v>
          </cell>
          <cell r="N63">
            <v>0</v>
          </cell>
          <cell r="O63">
            <v>0</v>
          </cell>
          <cell r="P63">
            <v>550000</v>
          </cell>
          <cell r="Q63">
            <v>0</v>
          </cell>
          <cell r="R63">
            <v>100000</v>
          </cell>
          <cell r="S63">
            <v>1071900</v>
          </cell>
          <cell r="T63">
            <v>16078.5</v>
          </cell>
          <cell r="U63">
            <v>10719</v>
          </cell>
          <cell r="V63">
            <v>12000</v>
          </cell>
          <cell r="W63">
            <v>0</v>
          </cell>
          <cell r="X63">
            <v>0</v>
          </cell>
          <cell r="Y63">
            <v>38797.5</v>
          </cell>
          <cell r="Z63">
            <v>1033102.5</v>
          </cell>
        </row>
        <row r="64">
          <cell r="A64">
            <v>59</v>
          </cell>
          <cell r="B64" t="str">
            <v>86.H.176</v>
          </cell>
          <cell r="C64" t="str">
            <v>FGP</v>
          </cell>
          <cell r="D64" t="str">
            <v>L</v>
          </cell>
          <cell r="E64">
            <v>31636</v>
          </cell>
          <cell r="F64" t="str">
            <v>Dosen Tetap</v>
          </cell>
          <cell r="G64">
            <v>15</v>
          </cell>
          <cell r="H64" t="str">
            <v>4b</v>
          </cell>
          <cell r="I64" t="str">
            <v>S2</v>
          </cell>
          <cell r="J64">
            <v>0</v>
          </cell>
          <cell r="K64" t="str">
            <v>Menikah</v>
          </cell>
          <cell r="L64">
            <v>0</v>
          </cell>
          <cell r="M64">
            <v>364400</v>
          </cell>
          <cell r="N64">
            <v>36440</v>
          </cell>
          <cell r="O64">
            <v>0</v>
          </cell>
          <cell r="P64">
            <v>450000</v>
          </cell>
          <cell r="Q64">
            <v>0</v>
          </cell>
          <cell r="R64">
            <v>100000</v>
          </cell>
          <cell r="S64">
            <v>950840</v>
          </cell>
          <cell r="T64">
            <v>14262.6</v>
          </cell>
          <cell r="U64">
            <v>9508.4</v>
          </cell>
          <cell r="V64">
            <v>12000</v>
          </cell>
          <cell r="W64">
            <v>0</v>
          </cell>
          <cell r="X64">
            <v>0</v>
          </cell>
          <cell r="Y64">
            <v>35771</v>
          </cell>
          <cell r="Z64">
            <v>915069</v>
          </cell>
        </row>
        <row r="65">
          <cell r="A65">
            <v>60</v>
          </cell>
          <cell r="B65" t="str">
            <v>86.H.279</v>
          </cell>
          <cell r="C65" t="str">
            <v>CSU</v>
          </cell>
          <cell r="D65" t="str">
            <v>L</v>
          </cell>
          <cell r="E65">
            <v>31414</v>
          </cell>
          <cell r="F65" t="str">
            <v>Kary. Tetap</v>
          </cell>
          <cell r="G65">
            <v>16</v>
          </cell>
          <cell r="H65" t="str">
            <v>1a</v>
          </cell>
          <cell r="I65" t="str">
            <v>SMP</v>
          </cell>
          <cell r="J65">
            <v>0</v>
          </cell>
          <cell r="K65" t="str">
            <v>Menikah</v>
          </cell>
          <cell r="L65">
            <v>2</v>
          </cell>
          <cell r="M65">
            <v>155400</v>
          </cell>
          <cell r="N65">
            <v>15540</v>
          </cell>
          <cell r="O65">
            <v>12432</v>
          </cell>
          <cell r="P65">
            <v>0</v>
          </cell>
          <cell r="Q65">
            <v>0</v>
          </cell>
          <cell r="R65">
            <v>0</v>
          </cell>
          <cell r="S65">
            <v>183372</v>
          </cell>
          <cell r="T65">
            <v>0</v>
          </cell>
          <cell r="U65">
            <v>1833.72</v>
          </cell>
          <cell r="V65">
            <v>5000</v>
          </cell>
          <cell r="W65">
            <v>0</v>
          </cell>
          <cell r="X65">
            <v>0</v>
          </cell>
          <cell r="Y65">
            <v>6833.72</v>
          </cell>
          <cell r="Z65">
            <v>176538.28</v>
          </cell>
        </row>
        <row r="66">
          <cell r="A66">
            <v>61</v>
          </cell>
          <cell r="B66" t="str">
            <v>86.T.182</v>
          </cell>
          <cell r="C66" t="str">
            <v>DTH</v>
          </cell>
          <cell r="D66" t="str">
            <v>L</v>
          </cell>
          <cell r="E66">
            <v>31423</v>
          </cell>
          <cell r="F66" t="str">
            <v>Kary. Tetap</v>
          </cell>
          <cell r="G66">
            <v>16</v>
          </cell>
          <cell r="H66" t="str">
            <v>2a</v>
          </cell>
          <cell r="I66" t="str">
            <v>SMA</v>
          </cell>
          <cell r="J66">
            <v>0</v>
          </cell>
          <cell r="K66" t="str">
            <v>Menikah</v>
          </cell>
          <cell r="L66">
            <v>4</v>
          </cell>
          <cell r="M66">
            <v>249700</v>
          </cell>
          <cell r="N66">
            <v>24970</v>
          </cell>
          <cell r="O66">
            <v>24970</v>
          </cell>
          <cell r="P66">
            <v>0</v>
          </cell>
          <cell r="Q66">
            <v>0</v>
          </cell>
          <cell r="R66">
            <v>0</v>
          </cell>
          <cell r="S66">
            <v>299640</v>
          </cell>
          <cell r="T66">
            <v>0</v>
          </cell>
          <cell r="U66">
            <v>2996.4</v>
          </cell>
          <cell r="V66">
            <v>7000</v>
          </cell>
          <cell r="W66">
            <v>0</v>
          </cell>
          <cell r="X66">
            <v>65000</v>
          </cell>
          <cell r="Y66">
            <v>74996.399999999994</v>
          </cell>
          <cell r="Z66">
            <v>224643.6</v>
          </cell>
        </row>
        <row r="67">
          <cell r="A67">
            <v>62</v>
          </cell>
          <cell r="B67" t="str">
            <v>87.H.147</v>
          </cell>
          <cell r="C67" t="str">
            <v>PZO</v>
          </cell>
          <cell r="D67" t="str">
            <v>P</v>
          </cell>
          <cell r="E67">
            <v>32080</v>
          </cell>
          <cell r="F67" t="str">
            <v>Dosen Tetap</v>
          </cell>
          <cell r="G67">
            <v>14</v>
          </cell>
          <cell r="H67" t="str">
            <v>4c</v>
          </cell>
          <cell r="I67" t="str">
            <v>S2</v>
          </cell>
          <cell r="J67" t="str">
            <v>KaJur</v>
          </cell>
          <cell r="K67" t="str">
            <v>Menikah</v>
          </cell>
          <cell r="L67">
            <v>4</v>
          </cell>
          <cell r="M67">
            <v>380400</v>
          </cell>
          <cell r="N67">
            <v>0</v>
          </cell>
          <cell r="O67">
            <v>38040</v>
          </cell>
          <cell r="P67">
            <v>500000</v>
          </cell>
          <cell r="Q67">
            <v>250000</v>
          </cell>
          <cell r="R67">
            <v>100000</v>
          </cell>
          <cell r="S67">
            <v>1268440</v>
          </cell>
          <cell r="T67">
            <v>25368.799999999999</v>
          </cell>
          <cell r="U67">
            <v>12684.4</v>
          </cell>
          <cell r="V67">
            <v>12000</v>
          </cell>
          <cell r="W67">
            <v>0</v>
          </cell>
          <cell r="X67">
            <v>0</v>
          </cell>
          <cell r="Y67">
            <v>50053.2</v>
          </cell>
          <cell r="Z67">
            <v>1218386.8</v>
          </cell>
        </row>
        <row r="68">
          <cell r="A68">
            <v>63</v>
          </cell>
          <cell r="B68" t="str">
            <v>87.T.218</v>
          </cell>
          <cell r="C68" t="str">
            <v>IKE</v>
          </cell>
          <cell r="D68" t="str">
            <v>P</v>
          </cell>
          <cell r="E68">
            <v>31932</v>
          </cell>
          <cell r="F68" t="str">
            <v>Dosen Tetap</v>
          </cell>
          <cell r="G68">
            <v>14</v>
          </cell>
          <cell r="H68" t="str">
            <v>4d</v>
          </cell>
          <cell r="I68" t="str">
            <v>S1</v>
          </cell>
          <cell r="J68">
            <v>0</v>
          </cell>
          <cell r="K68" t="str">
            <v>Menikah</v>
          </cell>
          <cell r="L68">
            <v>3</v>
          </cell>
          <cell r="M68">
            <v>396300</v>
          </cell>
          <cell r="N68">
            <v>0</v>
          </cell>
          <cell r="O68">
            <v>39630</v>
          </cell>
          <cell r="P68">
            <v>550000</v>
          </cell>
          <cell r="Q68">
            <v>0</v>
          </cell>
          <cell r="R68">
            <v>50000</v>
          </cell>
          <cell r="S68">
            <v>1035930</v>
          </cell>
          <cell r="T68">
            <v>15538.95</v>
          </cell>
          <cell r="U68">
            <v>10359.299999999999</v>
          </cell>
          <cell r="V68">
            <v>12000</v>
          </cell>
          <cell r="W68">
            <v>0</v>
          </cell>
          <cell r="X68">
            <v>0</v>
          </cell>
          <cell r="Y68">
            <v>37898.25</v>
          </cell>
          <cell r="Z68">
            <v>998031.75</v>
          </cell>
        </row>
        <row r="69">
          <cell r="A69">
            <v>64</v>
          </cell>
          <cell r="B69" t="str">
            <v>87.T.243</v>
          </cell>
          <cell r="C69" t="str">
            <v>IOT</v>
          </cell>
          <cell r="D69" t="str">
            <v>P</v>
          </cell>
          <cell r="E69">
            <v>31933</v>
          </cell>
          <cell r="F69" t="str">
            <v>Dosen Tetap</v>
          </cell>
          <cell r="G69">
            <v>14</v>
          </cell>
          <cell r="H69" t="str">
            <v>4c</v>
          </cell>
          <cell r="I69" t="str">
            <v>S3</v>
          </cell>
          <cell r="J69" t="str">
            <v>Dekan</v>
          </cell>
          <cell r="K69" t="str">
            <v>Menikah</v>
          </cell>
          <cell r="L69">
            <v>2</v>
          </cell>
          <cell r="M69">
            <v>380400</v>
          </cell>
          <cell r="N69">
            <v>0</v>
          </cell>
          <cell r="O69">
            <v>30432</v>
          </cell>
          <cell r="P69">
            <v>500000</v>
          </cell>
          <cell r="Q69">
            <v>400000</v>
          </cell>
          <cell r="R69">
            <v>150000</v>
          </cell>
          <cell r="S69">
            <v>1460832</v>
          </cell>
          <cell r="T69">
            <v>29216.639999999999</v>
          </cell>
          <cell r="U69">
            <v>14608.32</v>
          </cell>
          <cell r="V69">
            <v>12000</v>
          </cell>
          <cell r="W69">
            <v>0</v>
          </cell>
          <cell r="X69">
            <v>0</v>
          </cell>
          <cell r="Y69">
            <v>55824.959999999999</v>
          </cell>
          <cell r="Z69">
            <v>1405007.04</v>
          </cell>
        </row>
        <row r="70">
          <cell r="A70">
            <v>65</v>
          </cell>
          <cell r="B70" t="str">
            <v>89.E.288</v>
          </cell>
          <cell r="C70" t="str">
            <v>YYW</v>
          </cell>
          <cell r="D70" t="str">
            <v>L</v>
          </cell>
          <cell r="E70">
            <v>32755</v>
          </cell>
          <cell r="F70" t="str">
            <v>Dosen Tetap</v>
          </cell>
          <cell r="G70">
            <v>12</v>
          </cell>
          <cell r="H70" t="str">
            <v>3d</v>
          </cell>
          <cell r="I70" t="str">
            <v>S1</v>
          </cell>
          <cell r="J70">
            <v>0</v>
          </cell>
          <cell r="K70">
            <v>0</v>
          </cell>
          <cell r="L70" t="str">
            <v/>
          </cell>
          <cell r="M70">
            <v>308200</v>
          </cell>
          <cell r="N70">
            <v>0</v>
          </cell>
          <cell r="O70">
            <v>0</v>
          </cell>
          <cell r="P70">
            <v>350000</v>
          </cell>
          <cell r="Q70">
            <v>0</v>
          </cell>
          <cell r="R70">
            <v>50000</v>
          </cell>
          <cell r="S70">
            <v>708200</v>
          </cell>
          <cell r="T70">
            <v>10623</v>
          </cell>
          <cell r="U70">
            <v>7082</v>
          </cell>
          <cell r="V70">
            <v>10000</v>
          </cell>
          <cell r="W70">
            <v>254867.92867364257</v>
          </cell>
          <cell r="X70">
            <v>30000</v>
          </cell>
          <cell r="Y70">
            <v>312572.92867364257</v>
          </cell>
          <cell r="Z70">
            <v>395627.07132635743</v>
          </cell>
        </row>
        <row r="71">
          <cell r="A71">
            <v>66</v>
          </cell>
          <cell r="B71" t="str">
            <v>89.S.201</v>
          </cell>
          <cell r="C71" t="str">
            <v>BFH</v>
          </cell>
          <cell r="D71" t="str">
            <v>P</v>
          </cell>
          <cell r="E71">
            <v>32592</v>
          </cell>
          <cell r="F71" t="str">
            <v>Dosen Tetap</v>
          </cell>
          <cell r="G71">
            <v>13</v>
          </cell>
          <cell r="H71" t="str">
            <v>4d</v>
          </cell>
          <cell r="I71" t="str">
            <v>S2</v>
          </cell>
          <cell r="J71" t="str">
            <v>PR3</v>
          </cell>
          <cell r="K71" t="str">
            <v>Menikah</v>
          </cell>
          <cell r="L71">
            <v>0</v>
          </cell>
          <cell r="M71">
            <v>370700</v>
          </cell>
          <cell r="N71">
            <v>0</v>
          </cell>
          <cell r="O71">
            <v>0</v>
          </cell>
          <cell r="P71">
            <v>550000</v>
          </cell>
          <cell r="Q71">
            <v>500000</v>
          </cell>
          <cell r="R71">
            <v>100000</v>
          </cell>
          <cell r="S71">
            <v>1520700</v>
          </cell>
          <cell r="T71">
            <v>30414</v>
          </cell>
          <cell r="U71">
            <v>15207</v>
          </cell>
          <cell r="V71">
            <v>12000</v>
          </cell>
          <cell r="W71">
            <v>0</v>
          </cell>
          <cell r="X71">
            <v>0</v>
          </cell>
          <cell r="Y71">
            <v>57621</v>
          </cell>
          <cell r="Z71">
            <v>1463079</v>
          </cell>
        </row>
        <row r="72">
          <cell r="A72">
            <v>67</v>
          </cell>
          <cell r="B72" t="str">
            <v>90.H.288</v>
          </cell>
          <cell r="C72" t="str">
            <v>BQU</v>
          </cell>
          <cell r="D72" t="str">
            <v>P</v>
          </cell>
          <cell r="E72">
            <v>33064</v>
          </cell>
          <cell r="F72" t="str">
            <v>Kary. Tetap</v>
          </cell>
          <cell r="G72">
            <v>11</v>
          </cell>
          <cell r="H72" t="str">
            <v>2c</v>
          </cell>
          <cell r="I72" t="str">
            <v>SMA</v>
          </cell>
          <cell r="J72">
            <v>0</v>
          </cell>
          <cell r="K72" t="str">
            <v>Menikah</v>
          </cell>
          <cell r="L72">
            <v>2</v>
          </cell>
          <cell r="M72">
            <v>228400</v>
          </cell>
          <cell r="N72">
            <v>0</v>
          </cell>
          <cell r="O72">
            <v>18272</v>
          </cell>
          <cell r="P72">
            <v>0</v>
          </cell>
          <cell r="Q72">
            <v>0</v>
          </cell>
          <cell r="R72">
            <v>0</v>
          </cell>
          <cell r="S72">
            <v>246672</v>
          </cell>
          <cell r="T72">
            <v>0</v>
          </cell>
          <cell r="U72">
            <v>2466.7199999999998</v>
          </cell>
          <cell r="V72">
            <v>7000</v>
          </cell>
          <cell r="W72">
            <v>123142.95267381024</v>
          </cell>
          <cell r="X72">
            <v>48000</v>
          </cell>
          <cell r="Y72">
            <v>180609.67267381024</v>
          </cell>
          <cell r="Z72">
            <v>66062.327326189756</v>
          </cell>
        </row>
        <row r="73">
          <cell r="A73">
            <v>68</v>
          </cell>
          <cell r="B73" t="str">
            <v>90.S.122</v>
          </cell>
          <cell r="C73" t="str">
            <v>HMK</v>
          </cell>
          <cell r="D73" t="str">
            <v>P</v>
          </cell>
          <cell r="E73">
            <v>33234</v>
          </cell>
          <cell r="F73" t="str">
            <v>Dosen Tetap</v>
          </cell>
          <cell r="G73">
            <v>11</v>
          </cell>
          <cell r="H73" t="str">
            <v>4a</v>
          </cell>
          <cell r="I73" t="str">
            <v>S2</v>
          </cell>
          <cell r="J73" t="str">
            <v>SekJur</v>
          </cell>
          <cell r="K73">
            <v>0</v>
          </cell>
          <cell r="L73" t="str">
            <v/>
          </cell>
          <cell r="M73">
            <v>302400</v>
          </cell>
          <cell r="N73">
            <v>0</v>
          </cell>
          <cell r="O73">
            <v>0</v>
          </cell>
          <cell r="P73">
            <v>400000</v>
          </cell>
          <cell r="Q73">
            <v>175000</v>
          </cell>
          <cell r="R73">
            <v>100000</v>
          </cell>
          <cell r="S73">
            <v>977400</v>
          </cell>
          <cell r="T73">
            <v>14661</v>
          </cell>
          <cell r="U73">
            <v>9774</v>
          </cell>
          <cell r="V73">
            <v>12000</v>
          </cell>
          <cell r="W73">
            <v>254867.92867364257</v>
          </cell>
          <cell r="X73">
            <v>0</v>
          </cell>
          <cell r="Y73">
            <v>291302.92867364257</v>
          </cell>
          <cell r="Z73">
            <v>686097.07132635743</v>
          </cell>
        </row>
        <row r="74">
          <cell r="A74">
            <v>69</v>
          </cell>
          <cell r="B74" t="str">
            <v>90.T.257</v>
          </cell>
          <cell r="C74" t="str">
            <v>MDY</v>
          </cell>
          <cell r="D74" t="str">
            <v>P</v>
          </cell>
          <cell r="E74">
            <v>33044</v>
          </cell>
          <cell r="F74" t="str">
            <v>Dosen Tetap</v>
          </cell>
          <cell r="G74">
            <v>11</v>
          </cell>
          <cell r="H74" t="str">
            <v>4a</v>
          </cell>
          <cell r="I74" t="str">
            <v>S2</v>
          </cell>
          <cell r="J74" t="str">
            <v>KaJur</v>
          </cell>
          <cell r="K74" t="str">
            <v>Menikah</v>
          </cell>
          <cell r="L74">
            <v>4</v>
          </cell>
          <cell r="M74">
            <v>302400</v>
          </cell>
          <cell r="N74">
            <v>0</v>
          </cell>
          <cell r="O74">
            <v>30240</v>
          </cell>
          <cell r="P74">
            <v>400000</v>
          </cell>
          <cell r="Q74">
            <v>250000</v>
          </cell>
          <cell r="R74">
            <v>100000</v>
          </cell>
          <cell r="S74">
            <v>1082640</v>
          </cell>
          <cell r="T74">
            <v>16239.6</v>
          </cell>
          <cell r="U74">
            <v>10826.4</v>
          </cell>
          <cell r="V74">
            <v>12000</v>
          </cell>
          <cell r="W74">
            <v>249450.12819868702</v>
          </cell>
          <cell r="X74">
            <v>14000</v>
          </cell>
          <cell r="Y74">
            <v>302516.12819868699</v>
          </cell>
          <cell r="Z74">
            <v>780123.87180131301</v>
          </cell>
        </row>
        <row r="75">
          <cell r="A75">
            <v>70</v>
          </cell>
          <cell r="B75" t="str">
            <v>91.H.263</v>
          </cell>
          <cell r="C75" t="str">
            <v>UWC</v>
          </cell>
          <cell r="D75" t="str">
            <v>L</v>
          </cell>
          <cell r="E75">
            <v>33247</v>
          </cell>
          <cell r="F75" t="str">
            <v>Kary. Tetap</v>
          </cell>
          <cell r="G75">
            <v>11</v>
          </cell>
          <cell r="H75" t="str">
            <v>1c</v>
          </cell>
          <cell r="I75" t="str">
            <v>SMP</v>
          </cell>
          <cell r="J75">
            <v>0</v>
          </cell>
          <cell r="K75">
            <v>0</v>
          </cell>
          <cell r="L75" t="str">
            <v/>
          </cell>
          <cell r="M75">
            <v>160400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160400</v>
          </cell>
          <cell r="T75">
            <v>0</v>
          </cell>
          <cell r="U75">
            <v>1604</v>
          </cell>
          <cell r="V75">
            <v>5000</v>
          </cell>
          <cell r="W75">
            <v>65670.95707182058</v>
          </cell>
          <cell r="X75">
            <v>0</v>
          </cell>
          <cell r="Y75">
            <v>72274.95707182058</v>
          </cell>
          <cell r="Z75">
            <v>88125.04292817942</v>
          </cell>
        </row>
        <row r="76">
          <cell r="A76">
            <v>71</v>
          </cell>
          <cell r="B76" t="str">
            <v>91.H.278</v>
          </cell>
          <cell r="C76" t="str">
            <v>CBG</v>
          </cell>
          <cell r="D76" t="str">
            <v>L</v>
          </cell>
          <cell r="E76">
            <v>33413</v>
          </cell>
          <cell r="F76" t="str">
            <v>Dosen Tetap</v>
          </cell>
          <cell r="G76">
            <v>10</v>
          </cell>
          <cell r="H76" t="str">
            <v>3a</v>
          </cell>
          <cell r="I76" t="str">
            <v>S1</v>
          </cell>
          <cell r="J76">
            <v>0</v>
          </cell>
          <cell r="K76">
            <v>0</v>
          </cell>
          <cell r="L76" t="str">
            <v/>
          </cell>
          <cell r="M76">
            <v>261000</v>
          </cell>
          <cell r="N76">
            <v>0</v>
          </cell>
          <cell r="O76">
            <v>0</v>
          </cell>
          <cell r="P76">
            <v>200000</v>
          </cell>
          <cell r="Q76">
            <v>0</v>
          </cell>
          <cell r="R76">
            <v>50000</v>
          </cell>
          <cell r="S76">
            <v>511000</v>
          </cell>
          <cell r="T76">
            <v>0</v>
          </cell>
          <cell r="U76">
            <v>5110</v>
          </cell>
          <cell r="V76">
            <v>10000</v>
          </cell>
          <cell r="W76">
            <v>0</v>
          </cell>
          <cell r="X76">
            <v>0</v>
          </cell>
          <cell r="Y76">
            <v>15110</v>
          </cell>
          <cell r="Z76">
            <v>495890</v>
          </cell>
        </row>
        <row r="77">
          <cell r="A77">
            <v>72</v>
          </cell>
          <cell r="B77" t="str">
            <v>91.S.193</v>
          </cell>
          <cell r="C77" t="str">
            <v>VWI</v>
          </cell>
          <cell r="D77" t="str">
            <v>P</v>
          </cell>
          <cell r="E77">
            <v>33533</v>
          </cell>
          <cell r="F77" t="str">
            <v>Dosen Tetap</v>
          </cell>
          <cell r="G77">
            <v>10</v>
          </cell>
          <cell r="H77" t="str">
            <v>4d</v>
          </cell>
          <cell r="I77" t="str">
            <v>S2</v>
          </cell>
          <cell r="J77">
            <v>0</v>
          </cell>
          <cell r="K77" t="str">
            <v>Menikah</v>
          </cell>
          <cell r="L77">
            <v>4</v>
          </cell>
          <cell r="M77">
            <v>345200</v>
          </cell>
          <cell r="N77">
            <v>0</v>
          </cell>
          <cell r="O77">
            <v>34520</v>
          </cell>
          <cell r="P77">
            <v>550000</v>
          </cell>
          <cell r="Q77">
            <v>0</v>
          </cell>
          <cell r="R77">
            <v>100000</v>
          </cell>
          <cell r="S77">
            <v>1029720</v>
          </cell>
          <cell r="T77">
            <v>15445.8</v>
          </cell>
          <cell r="U77">
            <v>10297.200000000001</v>
          </cell>
          <cell r="V77">
            <v>12000</v>
          </cell>
          <cell r="W77">
            <v>0</v>
          </cell>
          <cell r="X77">
            <v>120000</v>
          </cell>
          <cell r="Y77">
            <v>157743</v>
          </cell>
          <cell r="Z77">
            <v>871977</v>
          </cell>
        </row>
        <row r="78">
          <cell r="A78">
            <v>73</v>
          </cell>
          <cell r="B78" t="str">
            <v>91.T.247</v>
          </cell>
          <cell r="C78" t="str">
            <v>FVB</v>
          </cell>
          <cell r="D78" t="str">
            <v>P</v>
          </cell>
          <cell r="E78">
            <v>33596</v>
          </cell>
          <cell r="F78" t="str">
            <v>Kary. Tetap</v>
          </cell>
          <cell r="G78">
            <v>10</v>
          </cell>
          <cell r="H78" t="str">
            <v>2d</v>
          </cell>
          <cell r="I78" t="str">
            <v>SMA</v>
          </cell>
          <cell r="J78">
            <v>0</v>
          </cell>
          <cell r="K78" t="str">
            <v>Menikah</v>
          </cell>
          <cell r="L78">
            <v>0</v>
          </cell>
          <cell r="M78">
            <v>239000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239000</v>
          </cell>
          <cell r="T78">
            <v>0</v>
          </cell>
          <cell r="U78">
            <v>2390</v>
          </cell>
          <cell r="V78">
            <v>7000</v>
          </cell>
          <cell r="W78">
            <v>126866.6220924349</v>
          </cell>
          <cell r="X78">
            <v>0</v>
          </cell>
          <cell r="Y78">
            <v>136256.6220924349</v>
          </cell>
          <cell r="Z78">
            <v>102743.3779075651</v>
          </cell>
        </row>
        <row r="79">
          <cell r="A79">
            <v>74</v>
          </cell>
          <cell r="B79" t="str">
            <v>92.E.200</v>
          </cell>
          <cell r="C79" t="str">
            <v>ZYL</v>
          </cell>
          <cell r="D79" t="str">
            <v>L</v>
          </cell>
          <cell r="E79">
            <v>33907</v>
          </cell>
          <cell r="F79" t="str">
            <v>Kary. Tetap</v>
          </cell>
          <cell r="G79">
            <v>9</v>
          </cell>
          <cell r="H79" t="str">
            <v>2c</v>
          </cell>
          <cell r="I79" t="str">
            <v>SMA</v>
          </cell>
          <cell r="J79">
            <v>0</v>
          </cell>
          <cell r="K79">
            <v>0</v>
          </cell>
          <cell r="L79" t="str">
            <v/>
          </cell>
          <cell r="M79">
            <v>213000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213000</v>
          </cell>
          <cell r="T79">
            <v>0</v>
          </cell>
          <cell r="U79">
            <v>2130</v>
          </cell>
          <cell r="V79">
            <v>7000</v>
          </cell>
          <cell r="W79">
            <v>143470.9484025873</v>
          </cell>
          <cell r="X79">
            <v>0</v>
          </cell>
          <cell r="Y79">
            <v>152600.9484025873</v>
          </cell>
          <cell r="Z79">
            <v>60399.051597412705</v>
          </cell>
        </row>
        <row r="80">
          <cell r="A80">
            <v>75</v>
          </cell>
          <cell r="B80" t="str">
            <v>92.H.106</v>
          </cell>
          <cell r="C80" t="str">
            <v>WSI</v>
          </cell>
          <cell r="D80" t="str">
            <v>L</v>
          </cell>
          <cell r="E80">
            <v>33827</v>
          </cell>
          <cell r="F80" t="str">
            <v>Dosen Tetap</v>
          </cell>
          <cell r="G80">
            <v>9</v>
          </cell>
          <cell r="H80" t="str">
            <v>4b</v>
          </cell>
          <cell r="I80" t="str">
            <v>S2</v>
          </cell>
          <cell r="J80">
            <v>0</v>
          </cell>
          <cell r="K80" t="str">
            <v>Menikah</v>
          </cell>
          <cell r="L80">
            <v>0</v>
          </cell>
          <cell r="M80">
            <v>293900</v>
          </cell>
          <cell r="N80">
            <v>29390</v>
          </cell>
          <cell r="O80">
            <v>0</v>
          </cell>
          <cell r="P80">
            <v>450000</v>
          </cell>
          <cell r="Q80">
            <v>0</v>
          </cell>
          <cell r="R80">
            <v>100000</v>
          </cell>
          <cell r="S80">
            <v>873290</v>
          </cell>
          <cell r="T80">
            <v>13099.35</v>
          </cell>
          <cell r="U80">
            <v>8732.9</v>
          </cell>
          <cell r="V80">
            <v>12000</v>
          </cell>
          <cell r="W80">
            <v>261662.68000912579</v>
          </cell>
          <cell r="X80">
            <v>45000</v>
          </cell>
          <cell r="Y80">
            <v>340494.93000912579</v>
          </cell>
          <cell r="Z80">
            <v>532795.06999087427</v>
          </cell>
        </row>
        <row r="81">
          <cell r="A81">
            <v>76</v>
          </cell>
          <cell r="B81" t="str">
            <v>92.H.147</v>
          </cell>
          <cell r="C81" t="str">
            <v>SCB</v>
          </cell>
          <cell r="D81" t="str">
            <v>P</v>
          </cell>
          <cell r="E81">
            <v>33727</v>
          </cell>
          <cell r="F81" t="str">
            <v>Kary. Tetap</v>
          </cell>
          <cell r="G81">
            <v>9</v>
          </cell>
          <cell r="H81" t="str">
            <v>2c</v>
          </cell>
          <cell r="I81" t="str">
            <v>SMA</v>
          </cell>
          <cell r="J81">
            <v>0</v>
          </cell>
          <cell r="K81" t="str">
            <v>Menikah</v>
          </cell>
          <cell r="L81">
            <v>4</v>
          </cell>
          <cell r="M81">
            <v>213000</v>
          </cell>
          <cell r="N81">
            <v>0</v>
          </cell>
          <cell r="O81">
            <v>21300</v>
          </cell>
          <cell r="P81">
            <v>0</v>
          </cell>
          <cell r="Q81">
            <v>0</v>
          </cell>
          <cell r="R81">
            <v>0</v>
          </cell>
          <cell r="S81">
            <v>234300</v>
          </cell>
          <cell r="T81">
            <v>0</v>
          </cell>
          <cell r="U81">
            <v>2343</v>
          </cell>
          <cell r="V81">
            <v>7000</v>
          </cell>
          <cell r="W81">
            <v>143470.9484025873</v>
          </cell>
          <cell r="X81">
            <v>0</v>
          </cell>
          <cell r="Y81">
            <v>152813.9484025873</v>
          </cell>
          <cell r="Z81">
            <v>81486.051597412705</v>
          </cell>
        </row>
        <row r="82">
          <cell r="A82">
            <v>77</v>
          </cell>
          <cell r="B82" t="str">
            <v>93.E.178</v>
          </cell>
          <cell r="C82" t="str">
            <v>KAF</v>
          </cell>
          <cell r="D82" t="str">
            <v>L</v>
          </cell>
          <cell r="E82">
            <v>34000</v>
          </cell>
          <cell r="F82" t="str">
            <v>Dosen Tetap</v>
          </cell>
          <cell r="G82">
            <v>9</v>
          </cell>
          <cell r="H82" t="str">
            <v>4e</v>
          </cell>
          <cell r="I82" t="str">
            <v>S3</v>
          </cell>
          <cell r="J82" t="str">
            <v>Rektor</v>
          </cell>
          <cell r="K82" t="str">
            <v>Menikah</v>
          </cell>
          <cell r="L82">
            <v>3</v>
          </cell>
          <cell r="M82">
            <v>334800</v>
          </cell>
          <cell r="N82">
            <v>33480</v>
          </cell>
          <cell r="O82">
            <v>33480</v>
          </cell>
          <cell r="P82">
            <v>600000</v>
          </cell>
          <cell r="Q82">
            <v>700000</v>
          </cell>
          <cell r="R82">
            <v>150000</v>
          </cell>
          <cell r="S82">
            <v>1851760</v>
          </cell>
          <cell r="T82">
            <v>37035.199999999997</v>
          </cell>
          <cell r="U82">
            <v>18517.599999999999</v>
          </cell>
          <cell r="V82">
            <v>12000</v>
          </cell>
          <cell r="W82">
            <v>436104.46668187628</v>
          </cell>
          <cell r="X82">
            <v>131000</v>
          </cell>
          <cell r="Y82">
            <v>634657.26668187627</v>
          </cell>
          <cell r="Z82">
            <v>1217102.7333181237</v>
          </cell>
        </row>
        <row r="83">
          <cell r="A83">
            <v>78</v>
          </cell>
          <cell r="B83" t="str">
            <v>93.E.215</v>
          </cell>
          <cell r="C83" t="str">
            <v>FFW</v>
          </cell>
          <cell r="D83" t="str">
            <v>P</v>
          </cell>
          <cell r="E83">
            <v>34131</v>
          </cell>
          <cell r="F83" t="str">
            <v>Dosen Tetap</v>
          </cell>
          <cell r="G83">
            <v>8</v>
          </cell>
          <cell r="H83" t="str">
            <v>3d</v>
          </cell>
          <cell r="I83" t="str">
            <v>S1</v>
          </cell>
          <cell r="J83">
            <v>0</v>
          </cell>
          <cell r="K83">
            <v>0</v>
          </cell>
          <cell r="L83" t="str">
            <v/>
          </cell>
          <cell r="M83">
            <v>266700</v>
          </cell>
          <cell r="N83">
            <v>0</v>
          </cell>
          <cell r="O83">
            <v>0</v>
          </cell>
          <cell r="P83">
            <v>350000</v>
          </cell>
          <cell r="Q83">
            <v>0</v>
          </cell>
          <cell r="R83">
            <v>50000</v>
          </cell>
          <cell r="S83">
            <v>666700</v>
          </cell>
          <cell r="T83">
            <v>10000.5</v>
          </cell>
          <cell r="U83">
            <v>6667</v>
          </cell>
          <cell r="V83">
            <v>10000</v>
          </cell>
          <cell r="W83">
            <v>0</v>
          </cell>
          <cell r="X83">
            <v>0</v>
          </cell>
          <cell r="Y83">
            <v>26667.5</v>
          </cell>
          <cell r="Z83">
            <v>640032.5</v>
          </cell>
        </row>
        <row r="84">
          <cell r="A84">
            <v>79</v>
          </cell>
          <cell r="B84" t="str">
            <v>93.S.117</v>
          </cell>
          <cell r="C84" t="str">
            <v>JES</v>
          </cell>
          <cell r="D84" t="str">
            <v>P</v>
          </cell>
          <cell r="E84">
            <v>34313</v>
          </cell>
          <cell r="F84" t="str">
            <v>Dosen Tetap</v>
          </cell>
          <cell r="G84">
            <v>8</v>
          </cell>
          <cell r="H84" t="str">
            <v>4e</v>
          </cell>
          <cell r="I84" t="str">
            <v>S2</v>
          </cell>
          <cell r="J84" t="str">
            <v>PR2</v>
          </cell>
          <cell r="K84" t="str">
            <v>Menikah</v>
          </cell>
          <cell r="L84">
            <v>0</v>
          </cell>
          <cell r="M84">
            <v>334800</v>
          </cell>
          <cell r="N84">
            <v>0</v>
          </cell>
          <cell r="O84">
            <v>0</v>
          </cell>
          <cell r="P84">
            <v>600000</v>
          </cell>
          <cell r="Q84">
            <v>500000</v>
          </cell>
          <cell r="R84">
            <v>100000</v>
          </cell>
          <cell r="S84">
            <v>1534800</v>
          </cell>
          <cell r="T84">
            <v>30696</v>
          </cell>
          <cell r="U84">
            <v>15348</v>
          </cell>
          <cell r="V84">
            <v>12000</v>
          </cell>
          <cell r="W84">
            <v>424779.8811227376</v>
          </cell>
          <cell r="X84">
            <v>78000</v>
          </cell>
          <cell r="Y84">
            <v>560823.88112273766</v>
          </cell>
          <cell r="Z84">
            <v>973976.11887726234</v>
          </cell>
        </row>
        <row r="85">
          <cell r="A85">
            <v>80</v>
          </cell>
          <cell r="B85" t="str">
            <v>93.S.279</v>
          </cell>
          <cell r="C85" t="str">
            <v>QAW</v>
          </cell>
          <cell r="D85" t="str">
            <v>L</v>
          </cell>
          <cell r="E85">
            <v>34272</v>
          </cell>
          <cell r="F85" t="str">
            <v>Dosen Tetap</v>
          </cell>
          <cell r="G85">
            <v>8</v>
          </cell>
          <cell r="H85" t="str">
            <v>3d</v>
          </cell>
          <cell r="I85" t="str">
            <v>S1</v>
          </cell>
          <cell r="J85" t="str">
            <v>KaJur</v>
          </cell>
          <cell r="K85">
            <v>0</v>
          </cell>
          <cell r="L85" t="str">
            <v/>
          </cell>
          <cell r="M85">
            <v>266700</v>
          </cell>
          <cell r="N85">
            <v>0</v>
          </cell>
          <cell r="O85">
            <v>0</v>
          </cell>
          <cell r="P85">
            <v>350000</v>
          </cell>
          <cell r="Q85">
            <v>250000</v>
          </cell>
          <cell r="R85">
            <v>50000</v>
          </cell>
          <cell r="S85">
            <v>916700</v>
          </cell>
          <cell r="T85">
            <v>13750.5</v>
          </cell>
          <cell r="U85">
            <v>9167</v>
          </cell>
          <cell r="V85">
            <v>10000</v>
          </cell>
          <cell r="W85">
            <v>0</v>
          </cell>
          <cell r="X85">
            <v>107000</v>
          </cell>
          <cell r="Y85">
            <v>139917.5</v>
          </cell>
          <cell r="Z85">
            <v>776782.5</v>
          </cell>
        </row>
        <row r="86">
          <cell r="A86">
            <v>81</v>
          </cell>
          <cell r="B86" t="str">
            <v>93.T.265</v>
          </cell>
          <cell r="C86" t="str">
            <v>CVX</v>
          </cell>
          <cell r="D86" t="str">
            <v>P</v>
          </cell>
          <cell r="E86">
            <v>34072</v>
          </cell>
          <cell r="F86" t="str">
            <v>Kary. Tetap</v>
          </cell>
          <cell r="G86">
            <v>8</v>
          </cell>
          <cell r="H86" t="str">
            <v>1c</v>
          </cell>
          <cell r="I86" t="str">
            <v>SMP</v>
          </cell>
          <cell r="J86">
            <v>0</v>
          </cell>
          <cell r="K86">
            <v>0</v>
          </cell>
          <cell r="L86" t="str">
            <v/>
          </cell>
          <cell r="M86">
            <v>150200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150200</v>
          </cell>
          <cell r="T86">
            <v>0</v>
          </cell>
          <cell r="U86">
            <v>1502</v>
          </cell>
          <cell r="V86">
            <v>5000</v>
          </cell>
          <cell r="W86">
            <v>68389.393902567608</v>
          </cell>
          <cell r="X86">
            <v>0</v>
          </cell>
          <cell r="Y86">
            <v>74891.393902567608</v>
          </cell>
          <cell r="Z86">
            <v>75308.606097432392</v>
          </cell>
        </row>
        <row r="87">
          <cell r="A87">
            <v>82</v>
          </cell>
          <cell r="B87" t="str">
            <v>94.E.274</v>
          </cell>
          <cell r="C87" t="str">
            <v>QJZ</v>
          </cell>
          <cell r="D87" t="str">
            <v>P</v>
          </cell>
          <cell r="E87">
            <v>34393</v>
          </cell>
          <cell r="F87" t="str">
            <v>Kary. Tetap</v>
          </cell>
          <cell r="G87">
            <v>8</v>
          </cell>
          <cell r="H87" t="str">
            <v>1c</v>
          </cell>
          <cell r="I87" t="str">
            <v>SMP</v>
          </cell>
          <cell r="J87">
            <v>0</v>
          </cell>
          <cell r="K87" t="str">
            <v>Menikah</v>
          </cell>
          <cell r="L87">
            <v>4</v>
          </cell>
          <cell r="M87">
            <v>150200</v>
          </cell>
          <cell r="N87">
            <v>0</v>
          </cell>
          <cell r="O87">
            <v>15020</v>
          </cell>
          <cell r="P87">
            <v>0</v>
          </cell>
          <cell r="Q87">
            <v>0</v>
          </cell>
          <cell r="R87">
            <v>0</v>
          </cell>
          <cell r="S87">
            <v>165220</v>
          </cell>
          <cell r="T87">
            <v>0</v>
          </cell>
          <cell r="U87">
            <v>1652.2</v>
          </cell>
          <cell r="V87">
            <v>5000</v>
          </cell>
          <cell r="W87">
            <v>0</v>
          </cell>
          <cell r="X87">
            <v>0</v>
          </cell>
          <cell r="Y87">
            <v>6652.2</v>
          </cell>
          <cell r="Z87">
            <v>158567.79999999999</v>
          </cell>
        </row>
        <row r="88">
          <cell r="A88">
            <v>83</v>
          </cell>
          <cell r="B88" t="str">
            <v>94.H.164</v>
          </cell>
          <cell r="C88" t="str">
            <v>AHF</v>
          </cell>
          <cell r="D88" t="str">
            <v>P</v>
          </cell>
          <cell r="E88">
            <v>34640</v>
          </cell>
          <cell r="F88" t="str">
            <v>Dosen Tetap</v>
          </cell>
          <cell r="G88">
            <v>7</v>
          </cell>
          <cell r="H88" t="str">
            <v>3b</v>
          </cell>
          <cell r="I88" t="str">
            <v>S1</v>
          </cell>
          <cell r="J88">
            <v>0</v>
          </cell>
          <cell r="K88">
            <v>0</v>
          </cell>
          <cell r="L88" t="str">
            <v/>
          </cell>
          <cell r="M88">
            <v>232300</v>
          </cell>
          <cell r="N88">
            <v>0</v>
          </cell>
          <cell r="O88">
            <v>0</v>
          </cell>
          <cell r="P88">
            <v>250000</v>
          </cell>
          <cell r="Q88">
            <v>0</v>
          </cell>
          <cell r="R88">
            <v>50000</v>
          </cell>
          <cell r="S88">
            <v>532300</v>
          </cell>
          <cell r="T88">
            <v>0</v>
          </cell>
          <cell r="U88">
            <v>5323</v>
          </cell>
          <cell r="V88">
            <v>10000</v>
          </cell>
          <cell r="W88">
            <v>254867.92867364257</v>
          </cell>
          <cell r="X88">
            <v>0</v>
          </cell>
          <cell r="Y88">
            <v>270190.92867364257</v>
          </cell>
          <cell r="Z88">
            <v>262109.07132635743</v>
          </cell>
        </row>
        <row r="89">
          <cell r="A89">
            <v>84</v>
          </cell>
          <cell r="B89" t="str">
            <v>94.H.191</v>
          </cell>
          <cell r="C89" t="str">
            <v>XWQ</v>
          </cell>
          <cell r="D89" t="str">
            <v>P</v>
          </cell>
          <cell r="E89">
            <v>34522</v>
          </cell>
          <cell r="F89" t="str">
            <v>Kary. Tetap</v>
          </cell>
          <cell r="G89">
            <v>7</v>
          </cell>
          <cell r="H89" t="str">
            <v>1c</v>
          </cell>
          <cell r="I89" t="str">
            <v>SMP</v>
          </cell>
          <cell r="J89">
            <v>0</v>
          </cell>
          <cell r="K89" t="str">
            <v>Menikah</v>
          </cell>
          <cell r="L89">
            <v>3</v>
          </cell>
          <cell r="M89">
            <v>140100</v>
          </cell>
          <cell r="N89">
            <v>0</v>
          </cell>
          <cell r="O89">
            <v>14010</v>
          </cell>
          <cell r="P89">
            <v>0</v>
          </cell>
          <cell r="Q89">
            <v>0</v>
          </cell>
          <cell r="R89">
            <v>0</v>
          </cell>
          <cell r="S89">
            <v>154110</v>
          </cell>
          <cell r="T89">
            <v>0</v>
          </cell>
          <cell r="U89">
            <v>1541.1</v>
          </cell>
          <cell r="V89">
            <v>5000</v>
          </cell>
          <cell r="W89">
            <v>0</v>
          </cell>
          <cell r="X89">
            <v>0</v>
          </cell>
          <cell r="Y89">
            <v>6541.1</v>
          </cell>
          <cell r="Z89">
            <v>147568.9</v>
          </cell>
        </row>
        <row r="90">
          <cell r="A90">
            <v>85</v>
          </cell>
          <cell r="B90" t="str">
            <v>94.H.255</v>
          </cell>
          <cell r="C90" t="str">
            <v>TOK</v>
          </cell>
          <cell r="D90" t="str">
            <v>P</v>
          </cell>
          <cell r="E90">
            <v>34645</v>
          </cell>
          <cell r="F90" t="str">
            <v>Dosen Tetap</v>
          </cell>
          <cell r="G90">
            <v>7</v>
          </cell>
          <cell r="H90" t="str">
            <v>3c</v>
          </cell>
          <cell r="I90" t="str">
            <v>S1</v>
          </cell>
          <cell r="J90">
            <v>0</v>
          </cell>
          <cell r="K90">
            <v>0</v>
          </cell>
          <cell r="L90" t="str">
            <v/>
          </cell>
          <cell r="M90">
            <v>239100</v>
          </cell>
          <cell r="N90">
            <v>0</v>
          </cell>
          <cell r="O90">
            <v>0</v>
          </cell>
          <cell r="P90">
            <v>300000</v>
          </cell>
          <cell r="Q90">
            <v>0</v>
          </cell>
          <cell r="R90">
            <v>50000</v>
          </cell>
          <cell r="S90">
            <v>589100</v>
          </cell>
          <cell r="T90">
            <v>0</v>
          </cell>
          <cell r="U90">
            <v>5891</v>
          </cell>
          <cell r="V90">
            <v>10000</v>
          </cell>
          <cell r="W90">
            <v>254867.92867364257</v>
          </cell>
          <cell r="X90">
            <v>6000</v>
          </cell>
          <cell r="Y90">
            <v>276758.92867364257</v>
          </cell>
          <cell r="Z90">
            <v>312341.07132635743</v>
          </cell>
        </row>
        <row r="91">
          <cell r="A91">
            <v>86</v>
          </cell>
          <cell r="B91" t="str">
            <v>94.S.130</v>
          </cell>
          <cell r="C91" t="str">
            <v>ICD</v>
          </cell>
          <cell r="D91" t="str">
            <v>P</v>
          </cell>
          <cell r="E91">
            <v>34377</v>
          </cell>
          <cell r="F91" t="str">
            <v>Kary. Tetap</v>
          </cell>
          <cell r="G91">
            <v>8</v>
          </cell>
          <cell r="H91" t="str">
            <v>1c</v>
          </cell>
          <cell r="I91" t="str">
            <v>SMP</v>
          </cell>
          <cell r="J91">
            <v>0</v>
          </cell>
          <cell r="K91">
            <v>0</v>
          </cell>
          <cell r="L91" t="str">
            <v/>
          </cell>
          <cell r="M91">
            <v>150200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150200</v>
          </cell>
          <cell r="T91">
            <v>0</v>
          </cell>
          <cell r="U91">
            <v>1502</v>
          </cell>
          <cell r="V91">
            <v>5000</v>
          </cell>
          <cell r="W91">
            <v>0</v>
          </cell>
          <cell r="X91">
            <v>95000</v>
          </cell>
          <cell r="Y91">
            <v>101502</v>
          </cell>
          <cell r="Z91">
            <v>48698</v>
          </cell>
        </row>
        <row r="92">
          <cell r="A92">
            <v>87</v>
          </cell>
          <cell r="B92" t="str">
            <v>95.E.133</v>
          </cell>
          <cell r="C92" t="str">
            <v>ONP</v>
          </cell>
          <cell r="D92" t="str">
            <v>L</v>
          </cell>
          <cell r="E92">
            <v>34858</v>
          </cell>
          <cell r="F92" t="str">
            <v>Kary. Tetap</v>
          </cell>
          <cell r="G92">
            <v>6</v>
          </cell>
          <cell r="H92" t="str">
            <v>2b</v>
          </cell>
          <cell r="I92" t="str">
            <v>SMA</v>
          </cell>
          <cell r="J92">
            <v>0</v>
          </cell>
          <cell r="K92">
            <v>0</v>
          </cell>
          <cell r="L92" t="str">
            <v/>
          </cell>
          <cell r="M92">
            <v>191100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191100</v>
          </cell>
          <cell r="T92">
            <v>0</v>
          </cell>
          <cell r="U92">
            <v>1911</v>
          </cell>
          <cell r="V92">
            <v>7000</v>
          </cell>
          <cell r="W92">
            <v>123142.95267381024</v>
          </cell>
          <cell r="X92">
            <v>0</v>
          </cell>
          <cell r="Y92">
            <v>132053.95267381024</v>
          </cell>
          <cell r="Z92">
            <v>59046.047326189757</v>
          </cell>
        </row>
        <row r="93">
          <cell r="A93">
            <v>88</v>
          </cell>
          <cell r="B93" t="str">
            <v>95.H.119</v>
          </cell>
          <cell r="C93" t="str">
            <v>XER</v>
          </cell>
          <cell r="D93" t="str">
            <v>L</v>
          </cell>
          <cell r="E93">
            <v>34702</v>
          </cell>
          <cell r="F93" t="str">
            <v>Kary. Tetap</v>
          </cell>
          <cell r="G93">
            <v>7</v>
          </cell>
          <cell r="H93" t="str">
            <v>2c</v>
          </cell>
          <cell r="I93" t="str">
            <v>SMA</v>
          </cell>
          <cell r="J93">
            <v>0</v>
          </cell>
          <cell r="K93">
            <v>0</v>
          </cell>
          <cell r="L93" t="str">
            <v/>
          </cell>
          <cell r="M93">
            <v>197600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197600</v>
          </cell>
          <cell r="T93">
            <v>0</v>
          </cell>
          <cell r="U93">
            <v>1976</v>
          </cell>
          <cell r="V93">
            <v>7000</v>
          </cell>
          <cell r="W93">
            <v>143470.9484025873</v>
          </cell>
          <cell r="X93">
            <v>15000</v>
          </cell>
          <cell r="Y93">
            <v>167446.9484025873</v>
          </cell>
          <cell r="Z93">
            <v>30153.051597412705</v>
          </cell>
        </row>
        <row r="94">
          <cell r="A94">
            <v>89</v>
          </cell>
          <cell r="B94" t="str">
            <v>95.S.195</v>
          </cell>
          <cell r="C94" t="str">
            <v>PUZ</v>
          </cell>
          <cell r="D94" t="str">
            <v>P</v>
          </cell>
          <cell r="E94">
            <v>34947</v>
          </cell>
          <cell r="F94" t="str">
            <v>Kary. Tetap</v>
          </cell>
          <cell r="G94">
            <v>6</v>
          </cell>
          <cell r="H94" t="str">
            <v>2b</v>
          </cell>
          <cell r="I94" t="str">
            <v>SMA</v>
          </cell>
          <cell r="J94">
            <v>0</v>
          </cell>
          <cell r="K94">
            <v>0</v>
          </cell>
          <cell r="L94" t="str">
            <v/>
          </cell>
          <cell r="M94">
            <v>191100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191100</v>
          </cell>
          <cell r="T94">
            <v>0</v>
          </cell>
          <cell r="U94">
            <v>1911</v>
          </cell>
          <cell r="V94">
            <v>7000</v>
          </cell>
          <cell r="W94">
            <v>136778.78780513522</v>
          </cell>
          <cell r="X94">
            <v>0</v>
          </cell>
          <cell r="Y94">
            <v>145689.78780513522</v>
          </cell>
          <cell r="Z94">
            <v>45410.212194864784</v>
          </cell>
        </row>
        <row r="95">
          <cell r="A95">
            <v>90</v>
          </cell>
          <cell r="B95" t="str">
            <v>96.E.229</v>
          </cell>
          <cell r="C95" t="str">
            <v>WIL</v>
          </cell>
          <cell r="D95" t="str">
            <v>P</v>
          </cell>
          <cell r="E95">
            <v>35208</v>
          </cell>
          <cell r="F95" t="str">
            <v>Kary. Tetap</v>
          </cell>
          <cell r="G95">
            <v>5</v>
          </cell>
          <cell r="H95" t="str">
            <v>1a</v>
          </cell>
          <cell r="I95" t="str">
            <v>SMP</v>
          </cell>
          <cell r="J95">
            <v>0</v>
          </cell>
          <cell r="K95">
            <v>0</v>
          </cell>
          <cell r="L95" t="str">
            <v/>
          </cell>
          <cell r="M95">
            <v>113000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113000</v>
          </cell>
          <cell r="T95">
            <v>0</v>
          </cell>
          <cell r="U95">
            <v>1130</v>
          </cell>
          <cell r="V95">
            <v>5000</v>
          </cell>
          <cell r="W95">
            <v>0</v>
          </cell>
          <cell r="X95">
            <v>2000</v>
          </cell>
          <cell r="Y95">
            <v>8130</v>
          </cell>
          <cell r="Z95">
            <v>104870</v>
          </cell>
        </row>
        <row r="96">
          <cell r="A96">
            <v>91</v>
          </cell>
          <cell r="B96" t="str">
            <v>96.H.276</v>
          </cell>
          <cell r="C96" t="str">
            <v>TCL</v>
          </cell>
          <cell r="D96" t="str">
            <v>L</v>
          </cell>
          <cell r="E96">
            <v>35299</v>
          </cell>
          <cell r="F96" t="str">
            <v>Dosen Tetap</v>
          </cell>
          <cell r="G96">
            <v>5</v>
          </cell>
          <cell r="H96" t="str">
            <v>3a</v>
          </cell>
          <cell r="I96" t="str">
            <v>S1</v>
          </cell>
          <cell r="J96">
            <v>0</v>
          </cell>
          <cell r="K96">
            <v>0</v>
          </cell>
          <cell r="L96" t="str">
            <v/>
          </cell>
          <cell r="M96">
            <v>207900</v>
          </cell>
          <cell r="N96">
            <v>0</v>
          </cell>
          <cell r="O96">
            <v>0</v>
          </cell>
          <cell r="P96">
            <v>200000</v>
          </cell>
          <cell r="Q96">
            <v>0</v>
          </cell>
          <cell r="R96">
            <v>50000</v>
          </cell>
          <cell r="S96">
            <v>457900</v>
          </cell>
          <cell r="T96">
            <v>0</v>
          </cell>
          <cell r="U96">
            <v>4579</v>
          </cell>
          <cell r="V96">
            <v>10000</v>
          </cell>
          <cell r="W96">
            <v>0</v>
          </cell>
          <cell r="X96">
            <v>76000</v>
          </cell>
          <cell r="Y96">
            <v>90579</v>
          </cell>
          <cell r="Z96">
            <v>367321</v>
          </cell>
        </row>
        <row r="97">
          <cell r="A97">
            <v>92</v>
          </cell>
          <cell r="B97" t="str">
            <v>97.E.106</v>
          </cell>
          <cell r="C97" t="str">
            <v>VIS</v>
          </cell>
          <cell r="D97" t="str">
            <v>P</v>
          </cell>
          <cell r="E97">
            <v>35731</v>
          </cell>
          <cell r="F97" t="str">
            <v>Kary. Tetap</v>
          </cell>
          <cell r="G97">
            <v>4</v>
          </cell>
          <cell r="H97" t="str">
            <v>2b</v>
          </cell>
          <cell r="I97" t="str">
            <v>SMA</v>
          </cell>
          <cell r="J97">
            <v>0</v>
          </cell>
          <cell r="K97">
            <v>0</v>
          </cell>
          <cell r="L97" t="str">
            <v/>
          </cell>
          <cell r="M97">
            <v>177100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177100</v>
          </cell>
          <cell r="T97">
            <v>0</v>
          </cell>
          <cell r="U97">
            <v>1771</v>
          </cell>
          <cell r="V97">
            <v>7000</v>
          </cell>
          <cell r="W97">
            <v>0</v>
          </cell>
          <cell r="X97">
            <v>0</v>
          </cell>
          <cell r="Y97">
            <v>8771</v>
          </cell>
          <cell r="Z97">
            <v>168329</v>
          </cell>
        </row>
        <row r="98">
          <cell r="A98">
            <v>93</v>
          </cell>
          <cell r="B98" t="str">
            <v>97.T.101</v>
          </cell>
          <cell r="C98" t="str">
            <v>LGM</v>
          </cell>
          <cell r="D98" t="str">
            <v>L</v>
          </cell>
          <cell r="E98">
            <v>35616</v>
          </cell>
          <cell r="F98" t="str">
            <v>Kary. Tetap</v>
          </cell>
          <cell r="G98">
            <v>4</v>
          </cell>
          <cell r="H98" t="str">
            <v>2c</v>
          </cell>
          <cell r="I98" t="str">
            <v>SMA</v>
          </cell>
          <cell r="J98">
            <v>0</v>
          </cell>
          <cell r="K98" t="str">
            <v>Menikah</v>
          </cell>
          <cell r="L98">
            <v>3</v>
          </cell>
          <cell r="M98">
            <v>182100</v>
          </cell>
          <cell r="N98">
            <v>18210</v>
          </cell>
          <cell r="O98">
            <v>18210</v>
          </cell>
          <cell r="P98">
            <v>0</v>
          </cell>
          <cell r="Q98">
            <v>0</v>
          </cell>
          <cell r="R98">
            <v>0</v>
          </cell>
          <cell r="S98">
            <v>218520</v>
          </cell>
          <cell r="T98">
            <v>0</v>
          </cell>
          <cell r="U98">
            <v>2185.1999999999998</v>
          </cell>
          <cell r="V98">
            <v>7000</v>
          </cell>
          <cell r="W98">
            <v>131341.91414364116</v>
          </cell>
          <cell r="X98">
            <v>0</v>
          </cell>
          <cell r="Y98">
            <v>140527.11414364117</v>
          </cell>
          <cell r="Z98">
            <v>77992.885856358829</v>
          </cell>
        </row>
        <row r="99">
          <cell r="A99">
            <v>94</v>
          </cell>
          <cell r="B99" t="str">
            <v>97.T.122</v>
          </cell>
          <cell r="C99" t="str">
            <v>JML</v>
          </cell>
          <cell r="D99" t="str">
            <v>L</v>
          </cell>
          <cell r="E99">
            <v>35580</v>
          </cell>
          <cell r="F99" t="str">
            <v>Dosen Tetap</v>
          </cell>
          <cell r="G99">
            <v>4</v>
          </cell>
          <cell r="H99" t="str">
            <v>3d</v>
          </cell>
          <cell r="I99" t="str">
            <v>S1</v>
          </cell>
          <cell r="J99">
            <v>0</v>
          </cell>
          <cell r="K99">
            <v>0</v>
          </cell>
          <cell r="L99" t="str">
            <v/>
          </cell>
          <cell r="M99">
            <v>225200</v>
          </cell>
          <cell r="N99">
            <v>0</v>
          </cell>
          <cell r="O99">
            <v>0</v>
          </cell>
          <cell r="P99">
            <v>350000</v>
          </cell>
          <cell r="Q99">
            <v>0</v>
          </cell>
          <cell r="R99">
            <v>50000</v>
          </cell>
          <cell r="S99">
            <v>625200</v>
          </cell>
          <cell r="T99">
            <v>9378</v>
          </cell>
          <cell r="U99">
            <v>6252</v>
          </cell>
          <cell r="V99">
            <v>10000</v>
          </cell>
          <cell r="W99">
            <v>0</v>
          </cell>
          <cell r="X99">
            <v>0</v>
          </cell>
          <cell r="Y99">
            <v>25630</v>
          </cell>
          <cell r="Z99">
            <v>599570</v>
          </cell>
        </row>
        <row r="100">
          <cell r="A100">
            <v>95</v>
          </cell>
          <cell r="B100" t="str">
            <v>97.T.189</v>
          </cell>
          <cell r="C100" t="str">
            <v>ISS</v>
          </cell>
          <cell r="D100" t="str">
            <v>L</v>
          </cell>
          <cell r="E100">
            <v>35773</v>
          </cell>
          <cell r="F100" t="str">
            <v>Dosen Tetap</v>
          </cell>
          <cell r="G100">
            <v>4</v>
          </cell>
          <cell r="H100" t="str">
            <v>4d</v>
          </cell>
          <cell r="I100" t="str">
            <v>S1</v>
          </cell>
          <cell r="J100">
            <v>0</v>
          </cell>
          <cell r="K100" t="str">
            <v>Menikah</v>
          </cell>
          <cell r="L100">
            <v>2</v>
          </cell>
          <cell r="M100">
            <v>268600</v>
          </cell>
          <cell r="N100">
            <v>26860</v>
          </cell>
          <cell r="O100">
            <v>21488</v>
          </cell>
          <cell r="P100">
            <v>550000</v>
          </cell>
          <cell r="Q100">
            <v>0</v>
          </cell>
          <cell r="R100">
            <v>50000</v>
          </cell>
          <cell r="S100">
            <v>916948</v>
          </cell>
          <cell r="T100">
            <v>13754.22</v>
          </cell>
          <cell r="U100">
            <v>9169.48</v>
          </cell>
          <cell r="V100">
            <v>12000</v>
          </cell>
          <cell r="W100">
            <v>0</v>
          </cell>
          <cell r="X100">
            <v>97000</v>
          </cell>
          <cell r="Y100">
            <v>131923.70000000001</v>
          </cell>
          <cell r="Z100">
            <v>785024.3</v>
          </cell>
        </row>
        <row r="101">
          <cell r="A101">
            <v>96</v>
          </cell>
          <cell r="B101" t="str">
            <v>98.S.225</v>
          </cell>
          <cell r="C101" t="str">
            <v>EHT</v>
          </cell>
          <cell r="D101" t="str">
            <v>L</v>
          </cell>
          <cell r="E101">
            <v>36119</v>
          </cell>
          <cell r="F101" t="str">
            <v>Dosen Tetap</v>
          </cell>
          <cell r="G101">
            <v>3</v>
          </cell>
          <cell r="H101" t="str">
            <v>4e</v>
          </cell>
          <cell r="I101" t="str">
            <v>S2</v>
          </cell>
          <cell r="J101" t="str">
            <v>PR1</v>
          </cell>
          <cell r="K101" t="str">
            <v>Menikah</v>
          </cell>
          <cell r="L101">
            <v>3</v>
          </cell>
          <cell r="M101">
            <v>255100</v>
          </cell>
          <cell r="N101">
            <v>25510</v>
          </cell>
          <cell r="O101">
            <v>25510</v>
          </cell>
          <cell r="P101">
            <v>600000</v>
          </cell>
          <cell r="Q101">
            <v>500000</v>
          </cell>
          <cell r="R101">
            <v>100000</v>
          </cell>
          <cell r="S101">
            <v>1506120</v>
          </cell>
          <cell r="T101">
            <v>30122.400000000001</v>
          </cell>
          <cell r="U101">
            <v>15061.2</v>
          </cell>
          <cell r="V101">
            <v>12000</v>
          </cell>
          <cell r="W101">
            <v>0</v>
          </cell>
          <cell r="X101">
            <v>0</v>
          </cell>
          <cell r="Y101">
            <v>57183.6</v>
          </cell>
          <cell r="Z101">
            <v>1448936.4</v>
          </cell>
        </row>
        <row r="102">
          <cell r="A102">
            <v>97</v>
          </cell>
          <cell r="B102" t="str">
            <v>98.T.171</v>
          </cell>
          <cell r="C102" t="str">
            <v>JEJ</v>
          </cell>
          <cell r="D102" t="str">
            <v>P</v>
          </cell>
          <cell r="E102">
            <v>35986</v>
          </cell>
          <cell r="F102" t="str">
            <v>Dosen Tetap</v>
          </cell>
          <cell r="G102">
            <v>3</v>
          </cell>
          <cell r="H102" t="str">
            <v>3d</v>
          </cell>
          <cell r="I102" t="str">
            <v>S1</v>
          </cell>
          <cell r="J102" t="str">
            <v>SekJur</v>
          </cell>
          <cell r="K102">
            <v>0</v>
          </cell>
          <cell r="L102" t="str">
            <v/>
          </cell>
          <cell r="M102">
            <v>204500</v>
          </cell>
          <cell r="N102">
            <v>0</v>
          </cell>
          <cell r="O102">
            <v>0</v>
          </cell>
          <cell r="P102">
            <v>350000</v>
          </cell>
          <cell r="Q102">
            <v>175000</v>
          </cell>
          <cell r="R102">
            <v>50000</v>
          </cell>
          <cell r="S102">
            <v>779500</v>
          </cell>
          <cell r="T102">
            <v>11692.5</v>
          </cell>
          <cell r="U102">
            <v>7795</v>
          </cell>
          <cell r="V102">
            <v>10000</v>
          </cell>
          <cell r="W102">
            <v>281353.31580740475</v>
          </cell>
          <cell r="X102">
            <v>70000</v>
          </cell>
          <cell r="Y102">
            <v>380840.81580740475</v>
          </cell>
          <cell r="Z102">
            <v>398659.18419259525</v>
          </cell>
        </row>
        <row r="103">
          <cell r="A103">
            <v>98</v>
          </cell>
          <cell r="B103" t="str">
            <v>99.E.216</v>
          </cell>
          <cell r="C103" t="str">
            <v>QYH</v>
          </cell>
          <cell r="D103" t="str">
            <v>P</v>
          </cell>
          <cell r="E103">
            <v>36513</v>
          </cell>
          <cell r="F103" t="str">
            <v>Kary. Tetap</v>
          </cell>
          <cell r="G103">
            <v>2</v>
          </cell>
          <cell r="H103" t="str">
            <v>1d</v>
          </cell>
          <cell r="I103" t="str">
            <v>SMP</v>
          </cell>
          <cell r="J103">
            <v>0</v>
          </cell>
          <cell r="K103" t="str">
            <v>Menikah</v>
          </cell>
          <cell r="L103">
            <v>1</v>
          </cell>
          <cell r="M103">
            <v>123100</v>
          </cell>
          <cell r="N103">
            <v>0</v>
          </cell>
          <cell r="O103">
            <v>6155</v>
          </cell>
          <cell r="P103">
            <v>0</v>
          </cell>
          <cell r="Q103">
            <v>0</v>
          </cell>
          <cell r="R103">
            <v>0</v>
          </cell>
          <cell r="S103">
            <v>129255</v>
          </cell>
          <cell r="T103">
            <v>0</v>
          </cell>
          <cell r="U103">
            <v>1292.55</v>
          </cell>
          <cell r="V103">
            <v>5000</v>
          </cell>
          <cell r="W103">
            <v>0</v>
          </cell>
          <cell r="X103">
            <v>0</v>
          </cell>
          <cell r="Y103">
            <v>6292.55</v>
          </cell>
          <cell r="Z103">
            <v>122962.45</v>
          </cell>
        </row>
        <row r="104">
          <cell r="A104">
            <v>99</v>
          </cell>
          <cell r="B104" t="str">
            <v>99.E.283</v>
          </cell>
          <cell r="C104" t="str">
            <v>JNU</v>
          </cell>
          <cell r="D104" t="str">
            <v>L</v>
          </cell>
          <cell r="E104">
            <v>36238</v>
          </cell>
          <cell r="F104" t="str">
            <v>Percobaan</v>
          </cell>
          <cell r="G104">
            <v>3</v>
          </cell>
          <cell r="H104" t="str">
            <v>1a</v>
          </cell>
          <cell r="I104" t="str">
            <v>SMP</v>
          </cell>
          <cell r="J104">
            <v>0</v>
          </cell>
          <cell r="K104">
            <v>0</v>
          </cell>
          <cell r="L104" t="str">
            <v/>
          </cell>
          <cell r="M104">
            <v>79350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79350</v>
          </cell>
          <cell r="T104">
            <v>0</v>
          </cell>
          <cell r="U104">
            <v>793.5</v>
          </cell>
          <cell r="V104">
            <v>5000</v>
          </cell>
          <cell r="W104">
            <v>0</v>
          </cell>
          <cell r="X104">
            <v>0</v>
          </cell>
          <cell r="Y104">
            <v>5793.5</v>
          </cell>
          <cell r="Z104">
            <v>73556.5</v>
          </cell>
        </row>
        <row r="105">
          <cell r="A105">
            <v>100</v>
          </cell>
          <cell r="B105" t="str">
            <v>99.H.147</v>
          </cell>
          <cell r="C105" t="str">
            <v>IYL</v>
          </cell>
          <cell r="D105" t="str">
            <v>P</v>
          </cell>
          <cell r="E105">
            <v>36324</v>
          </cell>
          <cell r="F105" t="str">
            <v>Kary. Tetap</v>
          </cell>
          <cell r="G105">
            <v>2</v>
          </cell>
          <cell r="H105" t="str">
            <v>2a</v>
          </cell>
          <cell r="I105" t="str">
            <v>SMA</v>
          </cell>
          <cell r="J105">
            <v>0</v>
          </cell>
          <cell r="K105">
            <v>0</v>
          </cell>
          <cell r="L105" t="str">
            <v/>
          </cell>
          <cell r="M105">
            <v>161200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161200</v>
          </cell>
          <cell r="T105">
            <v>0</v>
          </cell>
          <cell r="U105">
            <v>1612</v>
          </cell>
          <cell r="V105">
            <v>7000</v>
          </cell>
          <cell r="W105">
            <v>131341.91414364116</v>
          </cell>
          <cell r="X105">
            <v>0</v>
          </cell>
          <cell r="Y105">
            <v>139953.91414364116</v>
          </cell>
          <cell r="Z105">
            <v>21246.085856358841</v>
          </cell>
        </row>
        <row r="106">
          <cell r="A106">
            <v>101</v>
          </cell>
          <cell r="B106" t="str">
            <v>99.H.155</v>
          </cell>
          <cell r="C106" t="str">
            <v>LHR</v>
          </cell>
          <cell r="D106" t="str">
            <v>L</v>
          </cell>
          <cell r="E106">
            <v>36411</v>
          </cell>
          <cell r="F106" t="str">
            <v>Kary. Tetap</v>
          </cell>
          <cell r="G106">
            <v>2</v>
          </cell>
          <cell r="H106" t="str">
            <v>2b</v>
          </cell>
          <cell r="I106" t="str">
            <v>SMA</v>
          </cell>
          <cell r="J106">
            <v>0</v>
          </cell>
          <cell r="K106">
            <v>0</v>
          </cell>
          <cell r="L106" t="str">
            <v/>
          </cell>
          <cell r="M106">
            <v>163200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163200</v>
          </cell>
          <cell r="T106">
            <v>0</v>
          </cell>
          <cell r="U106">
            <v>1632</v>
          </cell>
          <cell r="V106">
            <v>7000</v>
          </cell>
          <cell r="W106">
            <v>0</v>
          </cell>
          <cell r="X106">
            <v>0</v>
          </cell>
          <cell r="Y106">
            <v>8632</v>
          </cell>
          <cell r="Z106">
            <v>154568</v>
          </cell>
        </row>
        <row r="107">
          <cell r="A107">
            <v>102</v>
          </cell>
          <cell r="B107" t="str">
            <v>99.H.181</v>
          </cell>
          <cell r="C107" t="str">
            <v>ZFG</v>
          </cell>
          <cell r="D107" t="str">
            <v>P</v>
          </cell>
          <cell r="E107">
            <v>36343</v>
          </cell>
          <cell r="F107" t="str">
            <v>Percobaan</v>
          </cell>
          <cell r="G107">
            <v>2</v>
          </cell>
          <cell r="H107" t="str">
            <v>1a</v>
          </cell>
          <cell r="I107" t="str">
            <v>SMP</v>
          </cell>
          <cell r="J107">
            <v>0</v>
          </cell>
          <cell r="K107" t="str">
            <v>Menikah</v>
          </cell>
          <cell r="L107">
            <v>4</v>
          </cell>
          <cell r="M107">
            <v>79350</v>
          </cell>
          <cell r="N107">
            <v>0</v>
          </cell>
          <cell r="O107">
            <v>7935</v>
          </cell>
          <cell r="P107">
            <v>0</v>
          </cell>
          <cell r="Q107">
            <v>0</v>
          </cell>
          <cell r="R107">
            <v>0</v>
          </cell>
          <cell r="S107">
            <v>87285</v>
          </cell>
          <cell r="T107">
            <v>0</v>
          </cell>
          <cell r="U107">
            <v>872.85</v>
          </cell>
          <cell r="V107">
            <v>5000</v>
          </cell>
          <cell r="W107">
            <v>0</v>
          </cell>
          <cell r="X107">
            <v>0</v>
          </cell>
          <cell r="Y107">
            <v>5872.85</v>
          </cell>
          <cell r="Z107">
            <v>81412.149999999994</v>
          </cell>
        </row>
        <row r="108">
          <cell r="A108">
            <v>103</v>
          </cell>
          <cell r="B108" t="str">
            <v>99.H.182</v>
          </cell>
          <cell r="C108" t="str">
            <v>DPC</v>
          </cell>
          <cell r="D108" t="str">
            <v>L</v>
          </cell>
          <cell r="E108">
            <v>36285</v>
          </cell>
          <cell r="F108" t="str">
            <v>Percobaan</v>
          </cell>
          <cell r="G108">
            <v>2</v>
          </cell>
          <cell r="H108" t="str">
            <v>1a</v>
          </cell>
          <cell r="I108" t="str">
            <v>SMP</v>
          </cell>
          <cell r="J108">
            <v>0</v>
          </cell>
          <cell r="K108">
            <v>0</v>
          </cell>
          <cell r="L108" t="str">
            <v/>
          </cell>
          <cell r="M108">
            <v>79350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79350</v>
          </cell>
          <cell r="T108">
            <v>0</v>
          </cell>
          <cell r="U108">
            <v>793.5</v>
          </cell>
          <cell r="V108">
            <v>5000</v>
          </cell>
          <cell r="W108">
            <v>0</v>
          </cell>
          <cell r="X108">
            <v>0</v>
          </cell>
          <cell r="Y108">
            <v>5793.5</v>
          </cell>
          <cell r="Z108">
            <v>73556.5</v>
          </cell>
        </row>
        <row r="109">
          <cell r="A109">
            <v>104</v>
          </cell>
          <cell r="B109" t="str">
            <v>99.H.190</v>
          </cell>
          <cell r="C109" t="str">
            <v>CZL</v>
          </cell>
          <cell r="D109" t="str">
            <v>L</v>
          </cell>
          <cell r="E109">
            <v>36245</v>
          </cell>
          <cell r="F109" t="str">
            <v>Percobaan</v>
          </cell>
          <cell r="G109">
            <v>3</v>
          </cell>
          <cell r="H109" t="str">
            <v>3a</v>
          </cell>
          <cell r="I109" t="str">
            <v>S1</v>
          </cell>
          <cell r="J109" t="str">
            <v>KaLab</v>
          </cell>
          <cell r="K109" t="str">
            <v>Menikah</v>
          </cell>
          <cell r="L109">
            <v>4</v>
          </cell>
          <cell r="M109">
            <v>142575</v>
          </cell>
          <cell r="N109">
            <v>14257.5</v>
          </cell>
          <cell r="O109">
            <v>14257.5</v>
          </cell>
          <cell r="P109">
            <v>100000</v>
          </cell>
          <cell r="Q109">
            <v>125000</v>
          </cell>
          <cell r="R109">
            <v>50000</v>
          </cell>
          <cell r="S109">
            <v>446090</v>
          </cell>
          <cell r="T109">
            <v>0</v>
          </cell>
          <cell r="U109">
            <v>4460.8999999999996</v>
          </cell>
          <cell r="V109">
            <v>10000</v>
          </cell>
          <cell r="W109">
            <v>0</v>
          </cell>
          <cell r="X109">
            <v>0</v>
          </cell>
          <cell r="Y109">
            <v>14460.9</v>
          </cell>
          <cell r="Z109">
            <v>431629.1</v>
          </cell>
        </row>
        <row r="110">
          <cell r="A110">
            <v>105</v>
          </cell>
          <cell r="B110" t="str">
            <v>99.H.250</v>
          </cell>
          <cell r="C110" t="str">
            <v>OKY</v>
          </cell>
          <cell r="D110" t="str">
            <v>L</v>
          </cell>
          <cell r="E110">
            <v>36186</v>
          </cell>
          <cell r="F110" t="str">
            <v>Kary. Tetap</v>
          </cell>
          <cell r="G110">
            <v>3</v>
          </cell>
          <cell r="H110" t="str">
            <v>2b</v>
          </cell>
          <cell r="I110" t="str">
            <v>SMA</v>
          </cell>
          <cell r="J110">
            <v>0</v>
          </cell>
          <cell r="K110" t="str">
            <v>Menikah</v>
          </cell>
          <cell r="L110">
            <v>4</v>
          </cell>
          <cell r="M110">
            <v>163200</v>
          </cell>
          <cell r="N110">
            <v>16320</v>
          </cell>
          <cell r="O110">
            <v>16320</v>
          </cell>
          <cell r="P110">
            <v>0</v>
          </cell>
          <cell r="Q110">
            <v>0</v>
          </cell>
          <cell r="R110">
            <v>0</v>
          </cell>
          <cell r="S110">
            <v>195840</v>
          </cell>
          <cell r="T110">
            <v>0</v>
          </cell>
          <cell r="U110">
            <v>1958.4</v>
          </cell>
          <cell r="V110">
            <v>7000</v>
          </cell>
          <cell r="W110">
            <v>0</v>
          </cell>
          <cell r="X110">
            <v>13000</v>
          </cell>
          <cell r="Y110">
            <v>21958.400000000001</v>
          </cell>
          <cell r="Z110">
            <v>173881.60000000001</v>
          </cell>
        </row>
        <row r="111">
          <cell r="A111">
            <v>106</v>
          </cell>
          <cell r="B111" t="str">
            <v>99.H.294</v>
          </cell>
          <cell r="C111" t="str">
            <v>QBZ</v>
          </cell>
          <cell r="D111" t="str">
            <v>L</v>
          </cell>
          <cell r="E111">
            <v>36497</v>
          </cell>
          <cell r="F111" t="str">
            <v>Dosen Tetap</v>
          </cell>
          <cell r="G111">
            <v>2</v>
          </cell>
          <cell r="H111" t="str">
            <v>4a</v>
          </cell>
          <cell r="I111" t="str">
            <v>S2</v>
          </cell>
          <cell r="J111">
            <v>0</v>
          </cell>
          <cell r="K111">
            <v>0</v>
          </cell>
          <cell r="L111" t="str">
            <v/>
          </cell>
          <cell r="M111">
            <v>213400</v>
          </cell>
          <cell r="N111">
            <v>0</v>
          </cell>
          <cell r="O111">
            <v>0</v>
          </cell>
          <cell r="P111">
            <v>400000</v>
          </cell>
          <cell r="Q111">
            <v>0</v>
          </cell>
          <cell r="R111">
            <v>100000</v>
          </cell>
          <cell r="S111">
            <v>713400</v>
          </cell>
          <cell r="T111">
            <v>10701</v>
          </cell>
          <cell r="U111">
            <v>7134</v>
          </cell>
          <cell r="V111">
            <v>12000</v>
          </cell>
          <cell r="W111">
            <v>245092.5477187986</v>
          </cell>
          <cell r="X111">
            <v>10000</v>
          </cell>
          <cell r="Y111">
            <v>284927.54771879863</v>
          </cell>
          <cell r="Z111">
            <v>428472.45228120137</v>
          </cell>
        </row>
        <row r="112">
          <cell r="A112">
            <v>107</v>
          </cell>
          <cell r="B112" t="str">
            <v>99.S.108</v>
          </cell>
          <cell r="C112" t="str">
            <v>IFW</v>
          </cell>
          <cell r="D112" t="str">
            <v>L</v>
          </cell>
          <cell r="E112">
            <v>36274</v>
          </cell>
          <cell r="F112" t="str">
            <v>Percobaan</v>
          </cell>
          <cell r="G112">
            <v>2</v>
          </cell>
          <cell r="H112" t="str">
            <v>3a</v>
          </cell>
          <cell r="I112" t="str">
            <v>S1</v>
          </cell>
          <cell r="J112">
            <v>0</v>
          </cell>
          <cell r="K112" t="str">
            <v>Menikah</v>
          </cell>
          <cell r="L112">
            <v>3</v>
          </cell>
          <cell r="M112">
            <v>142575</v>
          </cell>
          <cell r="N112">
            <v>14257.5</v>
          </cell>
          <cell r="O112">
            <v>14257.5</v>
          </cell>
          <cell r="P112">
            <v>100000</v>
          </cell>
          <cell r="Q112">
            <v>0</v>
          </cell>
          <cell r="R112">
            <v>50000</v>
          </cell>
          <cell r="S112">
            <v>321090</v>
          </cell>
          <cell r="T112">
            <v>0</v>
          </cell>
          <cell r="U112">
            <v>3210.9</v>
          </cell>
          <cell r="V112">
            <v>10000</v>
          </cell>
          <cell r="W112">
            <v>0</v>
          </cell>
          <cell r="X112">
            <v>0</v>
          </cell>
          <cell r="Y112">
            <v>13210.9</v>
          </cell>
          <cell r="Z112">
            <v>307879.09999999998</v>
          </cell>
        </row>
        <row r="113">
          <cell r="A113">
            <v>108</v>
          </cell>
          <cell r="B113" t="str">
            <v>99.S.173</v>
          </cell>
          <cell r="C113" t="str">
            <v>GAQ</v>
          </cell>
          <cell r="D113" t="str">
            <v>L</v>
          </cell>
          <cell r="E113">
            <v>36429</v>
          </cell>
          <cell r="F113" t="str">
            <v>Percobaan</v>
          </cell>
          <cell r="G113">
            <v>2</v>
          </cell>
          <cell r="H113" t="str">
            <v>2a</v>
          </cell>
          <cell r="I113" t="str">
            <v>SMA</v>
          </cell>
          <cell r="J113">
            <v>0</v>
          </cell>
          <cell r="K113" t="str">
            <v>Menikah</v>
          </cell>
          <cell r="L113">
            <v>3</v>
          </cell>
          <cell r="M113">
            <v>120900</v>
          </cell>
          <cell r="N113">
            <v>12090</v>
          </cell>
          <cell r="O113">
            <v>12090</v>
          </cell>
          <cell r="P113">
            <v>0</v>
          </cell>
          <cell r="Q113">
            <v>0</v>
          </cell>
          <cell r="R113">
            <v>0</v>
          </cell>
          <cell r="S113">
            <v>145080</v>
          </cell>
          <cell r="T113">
            <v>0</v>
          </cell>
          <cell r="U113">
            <v>1450.8</v>
          </cell>
          <cell r="V113">
            <v>7000</v>
          </cell>
          <cell r="W113">
            <v>0</v>
          </cell>
          <cell r="X113">
            <v>0</v>
          </cell>
          <cell r="Y113">
            <v>8450.7999999999993</v>
          </cell>
          <cell r="Z113">
            <v>136629.20000000001</v>
          </cell>
        </row>
        <row r="114">
          <cell r="A114">
            <v>109</v>
          </cell>
          <cell r="B114" t="str">
            <v>99.S.207</v>
          </cell>
          <cell r="C114" t="str">
            <v>EHZ</v>
          </cell>
          <cell r="D114" t="str">
            <v>L</v>
          </cell>
          <cell r="E114">
            <v>36170</v>
          </cell>
          <cell r="F114" t="str">
            <v>Percobaan</v>
          </cell>
          <cell r="G114">
            <v>3</v>
          </cell>
          <cell r="H114" t="str">
            <v>2a</v>
          </cell>
          <cell r="I114" t="str">
            <v>SMA</v>
          </cell>
          <cell r="J114">
            <v>0</v>
          </cell>
          <cell r="K114" t="str">
            <v>Menikah</v>
          </cell>
          <cell r="L114">
            <v>1</v>
          </cell>
          <cell r="M114">
            <v>120900</v>
          </cell>
          <cell r="N114">
            <v>12090</v>
          </cell>
          <cell r="O114">
            <v>6045</v>
          </cell>
          <cell r="P114">
            <v>0</v>
          </cell>
          <cell r="Q114">
            <v>0</v>
          </cell>
          <cell r="R114">
            <v>0</v>
          </cell>
          <cell r="S114">
            <v>139035</v>
          </cell>
          <cell r="T114">
            <v>0</v>
          </cell>
          <cell r="U114">
            <v>1390.35</v>
          </cell>
          <cell r="V114">
            <v>7000</v>
          </cell>
          <cell r="W114">
            <v>0</v>
          </cell>
          <cell r="X114">
            <v>0</v>
          </cell>
          <cell r="Y114">
            <v>8390.35</v>
          </cell>
          <cell r="Z114">
            <v>130644.65</v>
          </cell>
        </row>
        <row r="115">
          <cell r="A115">
            <v>110</v>
          </cell>
          <cell r="B115" t="str">
            <v>99.S.207</v>
          </cell>
          <cell r="C115" t="str">
            <v>EHZ</v>
          </cell>
          <cell r="D115" t="str">
            <v>L</v>
          </cell>
          <cell r="E115">
            <v>36170</v>
          </cell>
          <cell r="F115" t="str">
            <v>Percobaan</v>
          </cell>
          <cell r="G115">
            <v>3</v>
          </cell>
          <cell r="H115" t="str">
            <v>2a</v>
          </cell>
          <cell r="I115" t="str">
            <v>SMA</v>
          </cell>
          <cell r="J115">
            <v>0</v>
          </cell>
          <cell r="K115" t="str">
            <v>Menikah</v>
          </cell>
          <cell r="L115">
            <v>1</v>
          </cell>
          <cell r="M115">
            <v>120900</v>
          </cell>
          <cell r="N115">
            <v>12090</v>
          </cell>
          <cell r="O115">
            <v>6045</v>
          </cell>
          <cell r="P115">
            <v>0</v>
          </cell>
          <cell r="Q115">
            <v>0</v>
          </cell>
          <cell r="R115">
            <v>0</v>
          </cell>
          <cell r="S115">
            <v>139035</v>
          </cell>
          <cell r="T115">
            <v>0</v>
          </cell>
          <cell r="U115">
            <v>1390.35</v>
          </cell>
          <cell r="V115">
            <v>7000</v>
          </cell>
          <cell r="W115">
            <v>0</v>
          </cell>
          <cell r="X115">
            <v>0</v>
          </cell>
          <cell r="Y115">
            <v>8390.35</v>
          </cell>
          <cell r="Z115">
            <v>130644.65</v>
          </cell>
        </row>
        <row r="116">
          <cell r="A116">
            <v>111</v>
          </cell>
          <cell r="B116" t="str">
            <v>99.S.241</v>
          </cell>
          <cell r="C116" t="str">
            <v>ZLE</v>
          </cell>
          <cell r="D116" t="str">
            <v>P</v>
          </cell>
          <cell r="E116">
            <v>36207</v>
          </cell>
          <cell r="F116" t="str">
            <v>Percobaan</v>
          </cell>
          <cell r="G116">
            <v>3</v>
          </cell>
          <cell r="H116" t="str">
            <v>1a</v>
          </cell>
          <cell r="I116" t="str">
            <v>SMP</v>
          </cell>
          <cell r="J116">
            <v>0</v>
          </cell>
          <cell r="K116">
            <v>0</v>
          </cell>
          <cell r="L116" t="str">
            <v/>
          </cell>
          <cell r="M116">
            <v>79350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79350</v>
          </cell>
          <cell r="T116">
            <v>0</v>
          </cell>
          <cell r="U116">
            <v>793.5</v>
          </cell>
          <cell r="V116">
            <v>5000</v>
          </cell>
          <cell r="W116">
            <v>0</v>
          </cell>
          <cell r="X116">
            <v>0</v>
          </cell>
          <cell r="Y116">
            <v>5793.5</v>
          </cell>
          <cell r="Z116">
            <v>73556.5</v>
          </cell>
        </row>
        <row r="117">
          <cell r="A117">
            <v>112</v>
          </cell>
          <cell r="B117" t="str">
            <v>99.S.250</v>
          </cell>
          <cell r="C117" t="str">
            <v>CCL</v>
          </cell>
          <cell r="D117" t="str">
            <v>P</v>
          </cell>
          <cell r="E117">
            <v>36440</v>
          </cell>
          <cell r="F117" t="str">
            <v>Percobaan</v>
          </cell>
          <cell r="G117">
            <v>2</v>
          </cell>
          <cell r="H117" t="str">
            <v>2a</v>
          </cell>
          <cell r="I117" t="str">
            <v>SMA</v>
          </cell>
          <cell r="J117">
            <v>0</v>
          </cell>
          <cell r="K117">
            <v>0</v>
          </cell>
          <cell r="L117" t="str">
            <v/>
          </cell>
          <cell r="M117">
            <v>120900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120900</v>
          </cell>
          <cell r="T117">
            <v>0</v>
          </cell>
          <cell r="U117">
            <v>1209</v>
          </cell>
          <cell r="V117">
            <v>7000</v>
          </cell>
          <cell r="W117">
            <v>0</v>
          </cell>
          <cell r="X117">
            <v>0</v>
          </cell>
          <cell r="Y117">
            <v>8209</v>
          </cell>
          <cell r="Z117">
            <v>112691</v>
          </cell>
        </row>
        <row r="118">
          <cell r="A118">
            <v>113</v>
          </cell>
          <cell r="B118" t="str">
            <v>99.T.157</v>
          </cell>
          <cell r="C118" t="str">
            <v>RMY</v>
          </cell>
          <cell r="D118" t="str">
            <v>P</v>
          </cell>
          <cell r="E118">
            <v>36313</v>
          </cell>
          <cell r="F118" t="str">
            <v>Kary. Tetap</v>
          </cell>
          <cell r="G118">
            <v>2</v>
          </cell>
          <cell r="H118" t="str">
            <v>2d</v>
          </cell>
          <cell r="I118" t="str">
            <v>SMA</v>
          </cell>
          <cell r="J118">
            <v>0</v>
          </cell>
          <cell r="K118">
            <v>0</v>
          </cell>
          <cell r="L118" t="str">
            <v/>
          </cell>
          <cell r="M118">
            <v>171300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171300</v>
          </cell>
          <cell r="T118">
            <v>0</v>
          </cell>
          <cell r="U118">
            <v>1713</v>
          </cell>
          <cell r="V118">
            <v>7000</v>
          </cell>
          <cell r="W118">
            <v>126866.6220924349</v>
          </cell>
          <cell r="X118">
            <v>0</v>
          </cell>
          <cell r="Y118">
            <v>135579.6220924349</v>
          </cell>
          <cell r="Z118">
            <v>35720.377907565096</v>
          </cell>
        </row>
      </sheetData>
      <sheetData sheetId="269"/>
      <sheetData sheetId="270"/>
      <sheetData sheetId="271"/>
      <sheetData sheetId="272"/>
      <sheetData sheetId="273"/>
      <sheetData sheetId="274">
        <row r="11">
          <cell r="Z11" t="str">
            <v>99810001</v>
          </cell>
          <cell r="AA11" t="str">
            <v>99.7.025.40033.04576</v>
          </cell>
          <cell r="AB11" t="str">
            <v>FERA KURNIAWATI</v>
          </cell>
          <cell r="AC11" t="str">
            <v>KEDIRI</v>
          </cell>
          <cell r="AD11">
            <v>29631</v>
          </cell>
          <cell r="AE11" t="str">
            <v>C</v>
          </cell>
          <cell r="AF11" t="str">
            <v>A</v>
          </cell>
          <cell r="AG11" t="str">
            <v>B</v>
          </cell>
          <cell r="AH11" t="str">
            <v>C</v>
          </cell>
          <cell r="AI11" t="str">
            <v>B</v>
          </cell>
          <cell r="AJ11" t="str">
            <v>A</v>
          </cell>
          <cell r="AK11" t="str">
            <v>A</v>
          </cell>
          <cell r="AL11" t="str">
            <v>C</v>
          </cell>
          <cell r="AM11" t="str">
            <v>B</v>
          </cell>
          <cell r="AN11" t="str">
            <v>A</v>
          </cell>
          <cell r="AO11" t="str">
            <v>B</v>
          </cell>
          <cell r="AP11" t="str">
            <v>C</v>
          </cell>
          <cell r="AQ11" t="str">
            <v>A</v>
          </cell>
          <cell r="AR11" t="str">
            <v>A</v>
          </cell>
          <cell r="AS11" t="str">
            <v>B</v>
          </cell>
          <cell r="AT11" t="str">
            <v>B</v>
          </cell>
          <cell r="AU11" t="str">
            <v>A</v>
          </cell>
          <cell r="AV11" t="str">
            <v>B</v>
          </cell>
          <cell r="AW11" t="str">
            <v>B</v>
          </cell>
          <cell r="AX11" t="str">
            <v>A</v>
          </cell>
          <cell r="AY11" t="str">
            <v>C</v>
          </cell>
          <cell r="AZ11" t="str">
            <v>A</v>
          </cell>
          <cell r="BA11" t="str">
            <v>B</v>
          </cell>
          <cell r="BB11" t="str">
            <v>B</v>
          </cell>
          <cell r="BC11" t="str">
            <v>A</v>
          </cell>
          <cell r="BD11" t="str">
            <v>A</v>
          </cell>
          <cell r="BE11" t="str">
            <v>B</v>
          </cell>
          <cell r="BF11" t="str">
            <v>C</v>
          </cell>
          <cell r="BG11" t="str">
            <v>C</v>
          </cell>
          <cell r="BH11" t="str">
            <v>C</v>
          </cell>
          <cell r="BI11" t="str">
            <v>C</v>
          </cell>
          <cell r="BJ11" t="str">
            <v>A</v>
          </cell>
          <cell r="BK11" t="str">
            <v>C</v>
          </cell>
          <cell r="BL11" t="str">
            <v>B</v>
          </cell>
          <cell r="BM11" t="str">
            <v>B</v>
          </cell>
          <cell r="BN11" t="str">
            <v>C</v>
          </cell>
          <cell r="BO11" t="str">
            <v>B</v>
          </cell>
          <cell r="BP11" t="str">
            <v>B</v>
          </cell>
          <cell r="BQ11" t="str">
            <v>C</v>
          </cell>
        </row>
        <row r="12">
          <cell r="Z12" t="str">
            <v>99810002</v>
          </cell>
          <cell r="AA12" t="str">
            <v>99.7.025.40033.04577</v>
          </cell>
          <cell r="AB12" t="str">
            <v>NILLA MISSIA LITHA</v>
          </cell>
          <cell r="AC12" t="str">
            <v>BALIKPAPAN</v>
          </cell>
          <cell r="AD12">
            <v>29724</v>
          </cell>
          <cell r="AE12" t="str">
            <v>C</v>
          </cell>
          <cell r="AF12" t="str">
            <v>B</v>
          </cell>
          <cell r="AG12" t="str">
            <v>B</v>
          </cell>
          <cell r="AH12" t="str">
            <v>B</v>
          </cell>
          <cell r="AI12" t="str">
            <v>C</v>
          </cell>
          <cell r="AJ12" t="str">
            <v>A</v>
          </cell>
          <cell r="AK12" t="str">
            <v>C</v>
          </cell>
          <cell r="AL12" t="str">
            <v>C</v>
          </cell>
          <cell r="AM12" t="str">
            <v>B</v>
          </cell>
          <cell r="AN12" t="str">
            <v>A</v>
          </cell>
          <cell r="AO12" t="str">
            <v>A</v>
          </cell>
          <cell r="AP12" t="str">
            <v>A</v>
          </cell>
          <cell r="AQ12" t="str">
            <v>C</v>
          </cell>
          <cell r="AR12" t="str">
            <v>B</v>
          </cell>
          <cell r="AS12" t="str">
            <v>C</v>
          </cell>
          <cell r="AT12" t="str">
            <v>A</v>
          </cell>
          <cell r="AU12" t="str">
            <v>A</v>
          </cell>
          <cell r="AV12" t="str">
            <v>C</v>
          </cell>
          <cell r="AW12" t="str">
            <v>C</v>
          </cell>
          <cell r="AX12" t="str">
            <v>A</v>
          </cell>
          <cell r="AY12" t="str">
            <v>A</v>
          </cell>
          <cell r="AZ12" t="str">
            <v>C</v>
          </cell>
          <cell r="BA12" t="str">
            <v>A</v>
          </cell>
          <cell r="BB12" t="str">
            <v>C</v>
          </cell>
          <cell r="BC12" t="str">
            <v>B</v>
          </cell>
          <cell r="BD12" t="str">
            <v>B</v>
          </cell>
          <cell r="BE12" t="str">
            <v>B</v>
          </cell>
          <cell r="BF12" t="str">
            <v>A</v>
          </cell>
          <cell r="BG12" t="str">
            <v>B</v>
          </cell>
          <cell r="BH12" t="str">
            <v>A</v>
          </cell>
          <cell r="BI12" t="str">
            <v>A</v>
          </cell>
          <cell r="BJ12" t="str">
            <v>B</v>
          </cell>
          <cell r="BK12" t="str">
            <v>B</v>
          </cell>
          <cell r="BL12" t="str">
            <v>B</v>
          </cell>
          <cell r="BM12" t="str">
            <v>B</v>
          </cell>
          <cell r="BN12" t="str">
            <v>B</v>
          </cell>
          <cell r="BO12" t="str">
            <v>C</v>
          </cell>
          <cell r="BP12" t="str">
            <v>C</v>
          </cell>
          <cell r="BQ12" t="str">
            <v>B</v>
          </cell>
        </row>
        <row r="13">
          <cell r="Z13" t="str">
            <v>99810003</v>
          </cell>
          <cell r="AA13" t="str">
            <v>99.7.025.40033.04579</v>
          </cell>
          <cell r="AB13" t="str">
            <v>ANITA CAROLINA</v>
          </cell>
          <cell r="AC13" t="str">
            <v>MALANG</v>
          </cell>
          <cell r="AD13">
            <v>29674</v>
          </cell>
          <cell r="AE13" t="str">
            <v>C</v>
          </cell>
          <cell r="AF13" t="str">
            <v>C</v>
          </cell>
          <cell r="AG13" t="str">
            <v>B</v>
          </cell>
          <cell r="AH13" t="str">
            <v>A</v>
          </cell>
          <cell r="AI13" t="str">
            <v>B</v>
          </cell>
          <cell r="AJ13" t="str">
            <v>A</v>
          </cell>
          <cell r="AK13" t="str">
            <v>C</v>
          </cell>
          <cell r="AL13" t="str">
            <v>A</v>
          </cell>
          <cell r="AM13" t="str">
            <v>B</v>
          </cell>
          <cell r="AN13" t="str">
            <v>B</v>
          </cell>
          <cell r="AO13" t="str">
            <v>A</v>
          </cell>
          <cell r="AP13" t="str">
            <v>B</v>
          </cell>
          <cell r="AQ13" t="str">
            <v>A</v>
          </cell>
          <cell r="AR13" t="str">
            <v>C</v>
          </cell>
          <cell r="AS13" t="str">
            <v>C</v>
          </cell>
          <cell r="AT13" t="str">
            <v>A</v>
          </cell>
          <cell r="AU13" t="str">
            <v>B</v>
          </cell>
          <cell r="AV13" t="str">
            <v>B</v>
          </cell>
          <cell r="AW13" t="str">
            <v>C</v>
          </cell>
          <cell r="AX13" t="str">
            <v>A</v>
          </cell>
          <cell r="AY13" t="str">
            <v>C</v>
          </cell>
          <cell r="AZ13" t="str">
            <v>A</v>
          </cell>
          <cell r="BA13" t="str">
            <v>C</v>
          </cell>
          <cell r="BB13" t="str">
            <v>C</v>
          </cell>
          <cell r="BC13" t="str">
            <v>A</v>
          </cell>
          <cell r="BD13" t="str">
            <v>B</v>
          </cell>
          <cell r="BE13" t="str">
            <v>B</v>
          </cell>
          <cell r="BF13" t="str">
            <v>B</v>
          </cell>
          <cell r="BG13" t="str">
            <v>B</v>
          </cell>
          <cell r="BH13" t="str">
            <v>A</v>
          </cell>
          <cell r="BI13" t="str">
            <v>C</v>
          </cell>
          <cell r="BJ13" t="str">
            <v>A</v>
          </cell>
          <cell r="BK13" t="str">
            <v>C</v>
          </cell>
          <cell r="BL13" t="str">
            <v>B</v>
          </cell>
          <cell r="BM13" t="str">
            <v>B</v>
          </cell>
          <cell r="BN13" t="str">
            <v>B</v>
          </cell>
          <cell r="BO13" t="str">
            <v>B</v>
          </cell>
          <cell r="BP13" t="str">
            <v>B</v>
          </cell>
          <cell r="BQ13" t="str">
            <v>A</v>
          </cell>
        </row>
        <row r="14">
          <cell r="Z14" t="str">
            <v>99810004</v>
          </cell>
          <cell r="AA14" t="str">
            <v>99.7.025.40033.04580</v>
          </cell>
          <cell r="AB14" t="str">
            <v>OCTAVIANDY HERDIAN</v>
          </cell>
          <cell r="AC14" t="str">
            <v>MAGELANG</v>
          </cell>
          <cell r="AD14">
            <v>29406</v>
          </cell>
          <cell r="AE14" t="str">
            <v>B</v>
          </cell>
          <cell r="AF14" t="str">
            <v>B</v>
          </cell>
          <cell r="AG14" t="str">
            <v>A</v>
          </cell>
          <cell r="AH14" t="str">
            <v>C</v>
          </cell>
          <cell r="AI14" t="str">
            <v>B</v>
          </cell>
          <cell r="AJ14" t="str">
            <v>C</v>
          </cell>
          <cell r="AK14" t="str">
            <v>B</v>
          </cell>
          <cell r="AL14" t="str">
            <v>C</v>
          </cell>
          <cell r="AM14" t="str">
            <v>C</v>
          </cell>
          <cell r="AN14" t="str">
            <v>B</v>
          </cell>
          <cell r="AO14" t="str">
            <v>B</v>
          </cell>
          <cell r="AP14" t="str">
            <v>C</v>
          </cell>
          <cell r="AQ14" t="str">
            <v>B</v>
          </cell>
          <cell r="AR14" t="str">
            <v>A</v>
          </cell>
          <cell r="AS14" t="str">
            <v>B</v>
          </cell>
          <cell r="AT14" t="str">
            <v>A</v>
          </cell>
          <cell r="AU14" t="str">
            <v>B</v>
          </cell>
          <cell r="AV14" t="str">
            <v>A</v>
          </cell>
          <cell r="AW14" t="str">
            <v>C</v>
          </cell>
          <cell r="AX14" t="str">
            <v>A</v>
          </cell>
          <cell r="AY14" t="str">
            <v>B</v>
          </cell>
          <cell r="AZ14" t="str">
            <v>B</v>
          </cell>
          <cell r="BA14" t="str">
            <v>A</v>
          </cell>
          <cell r="BB14" t="str">
            <v>B</v>
          </cell>
          <cell r="BC14" t="str">
            <v>A</v>
          </cell>
          <cell r="BD14" t="str">
            <v>C</v>
          </cell>
          <cell r="BE14" t="str">
            <v>C</v>
          </cell>
          <cell r="BF14" t="str">
            <v>A</v>
          </cell>
          <cell r="BG14" t="str">
            <v>A</v>
          </cell>
          <cell r="BH14" t="str">
            <v>B</v>
          </cell>
          <cell r="BI14" t="str">
            <v>A</v>
          </cell>
          <cell r="BJ14" t="str">
            <v>C</v>
          </cell>
          <cell r="BK14" t="str">
            <v>B</v>
          </cell>
          <cell r="BL14" t="str">
            <v>A</v>
          </cell>
          <cell r="BM14" t="str">
            <v>B</v>
          </cell>
          <cell r="BN14" t="str">
            <v>A</v>
          </cell>
          <cell r="BO14" t="str">
            <v>C</v>
          </cell>
          <cell r="BP14" t="str">
            <v>A</v>
          </cell>
          <cell r="BQ14" t="str">
            <v>A</v>
          </cell>
        </row>
        <row r="15">
          <cell r="Z15" t="str">
            <v>99810005</v>
          </cell>
          <cell r="AA15" t="str">
            <v>99.7.025.40033.04581</v>
          </cell>
          <cell r="AB15" t="str">
            <v>TRI ARIYANTI</v>
          </cell>
          <cell r="AC15" t="str">
            <v>MALANG</v>
          </cell>
          <cell r="AD15">
            <v>29887</v>
          </cell>
          <cell r="AE15" t="str">
            <v>A</v>
          </cell>
          <cell r="AF15" t="str">
            <v>C</v>
          </cell>
          <cell r="AG15" t="str">
            <v>A</v>
          </cell>
          <cell r="AH15" t="str">
            <v>B</v>
          </cell>
          <cell r="AI15" t="str">
            <v>A</v>
          </cell>
          <cell r="AJ15" t="str">
            <v>A</v>
          </cell>
          <cell r="AK15" t="str">
            <v>A</v>
          </cell>
          <cell r="AL15" t="str">
            <v>B</v>
          </cell>
          <cell r="AM15" t="str">
            <v>A</v>
          </cell>
          <cell r="AN15" t="str">
            <v>B</v>
          </cell>
          <cell r="AO15" t="str">
            <v>C</v>
          </cell>
          <cell r="AP15" t="str">
            <v>A</v>
          </cell>
          <cell r="AQ15" t="str">
            <v>C</v>
          </cell>
          <cell r="AR15" t="str">
            <v>C</v>
          </cell>
          <cell r="AS15" t="str">
            <v>B</v>
          </cell>
          <cell r="AT15" t="str">
            <v>B</v>
          </cell>
          <cell r="AU15" t="str">
            <v>C</v>
          </cell>
          <cell r="AV15" t="str">
            <v>C</v>
          </cell>
          <cell r="AW15" t="str">
            <v>A</v>
          </cell>
          <cell r="AX15" t="str">
            <v>A</v>
          </cell>
          <cell r="AY15" t="str">
            <v>B</v>
          </cell>
          <cell r="AZ15" t="str">
            <v>B</v>
          </cell>
          <cell r="BA15" t="str">
            <v>A</v>
          </cell>
          <cell r="BB15" t="str">
            <v>B</v>
          </cell>
          <cell r="BC15" t="str">
            <v>A</v>
          </cell>
          <cell r="BD15" t="str">
            <v>A</v>
          </cell>
          <cell r="BE15" t="str">
            <v>C</v>
          </cell>
          <cell r="BF15" t="str">
            <v>C</v>
          </cell>
          <cell r="BG15" t="str">
            <v>C</v>
          </cell>
          <cell r="BH15" t="str">
            <v>A</v>
          </cell>
          <cell r="BI15" t="str">
            <v>A</v>
          </cell>
          <cell r="BJ15" t="str">
            <v>A</v>
          </cell>
          <cell r="BK15" t="str">
            <v>C</v>
          </cell>
          <cell r="BL15" t="str">
            <v>A</v>
          </cell>
          <cell r="BM15" t="str">
            <v>B</v>
          </cell>
          <cell r="BN15" t="str">
            <v>A</v>
          </cell>
          <cell r="BO15" t="str">
            <v>C</v>
          </cell>
          <cell r="BP15" t="str">
            <v>A</v>
          </cell>
          <cell r="BQ15" t="str">
            <v>A</v>
          </cell>
        </row>
        <row r="16">
          <cell r="Z16" t="str">
            <v>99810006</v>
          </cell>
          <cell r="AA16" t="str">
            <v>99.7.025.40033.04582</v>
          </cell>
          <cell r="AB16" t="str">
            <v>FARIZ NURCAHYA OCKTAVIA</v>
          </cell>
          <cell r="AC16" t="str">
            <v>SITUBONDO</v>
          </cell>
          <cell r="AD16">
            <v>29372</v>
          </cell>
          <cell r="AE16" t="str">
            <v>B</v>
          </cell>
          <cell r="AF16" t="str">
            <v>A</v>
          </cell>
          <cell r="AG16" t="str">
            <v>C</v>
          </cell>
          <cell r="AH16" t="str">
            <v>C</v>
          </cell>
          <cell r="AI16" t="str">
            <v>A</v>
          </cell>
          <cell r="AJ16" t="str">
            <v>C</v>
          </cell>
          <cell r="AK16" t="str">
            <v>B</v>
          </cell>
          <cell r="AL16" t="str">
            <v>C</v>
          </cell>
          <cell r="AM16" t="str">
            <v>A</v>
          </cell>
          <cell r="AN16" t="str">
            <v>A</v>
          </cell>
          <cell r="AO16" t="str">
            <v>B</v>
          </cell>
          <cell r="AP16" t="str">
            <v>B</v>
          </cell>
          <cell r="AQ16" t="str">
            <v>A</v>
          </cell>
          <cell r="AR16" t="str">
            <v>C</v>
          </cell>
          <cell r="AS16" t="str">
            <v>A</v>
          </cell>
          <cell r="AT16" t="str">
            <v>C</v>
          </cell>
          <cell r="AU16" t="str">
            <v>A</v>
          </cell>
          <cell r="AV16" t="str">
            <v>C</v>
          </cell>
          <cell r="AW16" t="str">
            <v>A</v>
          </cell>
          <cell r="AX16" t="str">
            <v>A</v>
          </cell>
          <cell r="AY16" t="str">
            <v>A</v>
          </cell>
          <cell r="AZ16" t="str">
            <v>C</v>
          </cell>
          <cell r="BA16" t="str">
            <v>B</v>
          </cell>
          <cell r="BB16" t="str">
            <v>A</v>
          </cell>
          <cell r="BC16" t="str">
            <v>B</v>
          </cell>
          <cell r="BD16" t="str">
            <v>C</v>
          </cell>
          <cell r="BE16" t="str">
            <v>A</v>
          </cell>
          <cell r="BF16" t="str">
            <v>C</v>
          </cell>
          <cell r="BG16" t="str">
            <v>A</v>
          </cell>
          <cell r="BH16" t="str">
            <v>A</v>
          </cell>
          <cell r="BI16" t="str">
            <v>B</v>
          </cell>
          <cell r="BJ16" t="str">
            <v>B</v>
          </cell>
          <cell r="BK16" t="str">
            <v>B</v>
          </cell>
          <cell r="BL16" t="str">
            <v>C</v>
          </cell>
          <cell r="BM16" t="str">
            <v>A</v>
          </cell>
          <cell r="BN16" t="str">
            <v>B</v>
          </cell>
          <cell r="BO16" t="str">
            <v>C</v>
          </cell>
          <cell r="BP16" t="str">
            <v>A</v>
          </cell>
          <cell r="BQ16" t="str">
            <v>B</v>
          </cell>
        </row>
        <row r="17">
          <cell r="Z17" t="str">
            <v>99810007</v>
          </cell>
          <cell r="AA17" t="str">
            <v>99.7.025.40033.04583</v>
          </cell>
          <cell r="AB17" t="str">
            <v>JOVAN GANDA PURNAWAN</v>
          </cell>
          <cell r="AC17" t="str">
            <v>SITUBONDO</v>
          </cell>
          <cell r="AD17">
            <v>29167</v>
          </cell>
          <cell r="AE17" t="str">
            <v>A</v>
          </cell>
          <cell r="AF17" t="str">
            <v>C</v>
          </cell>
          <cell r="AG17" t="str">
            <v>A</v>
          </cell>
          <cell r="AH17" t="str">
            <v>A</v>
          </cell>
          <cell r="AI17" t="str">
            <v>C</v>
          </cell>
          <cell r="AJ17" t="str">
            <v>B</v>
          </cell>
          <cell r="AK17" t="str">
            <v>B</v>
          </cell>
          <cell r="AL17" t="str">
            <v>B</v>
          </cell>
          <cell r="AM17" t="str">
            <v>A</v>
          </cell>
          <cell r="AN17" t="str">
            <v>A</v>
          </cell>
          <cell r="AO17" t="str">
            <v>A</v>
          </cell>
          <cell r="AP17" t="str">
            <v>C</v>
          </cell>
          <cell r="AQ17" t="str">
            <v>B</v>
          </cell>
          <cell r="AR17" t="str">
            <v>A</v>
          </cell>
          <cell r="AS17" t="str">
            <v>A</v>
          </cell>
          <cell r="AT17" t="str">
            <v>A</v>
          </cell>
          <cell r="AU17" t="str">
            <v>B</v>
          </cell>
          <cell r="AV17" t="str">
            <v>B</v>
          </cell>
          <cell r="AW17" t="str">
            <v>B</v>
          </cell>
          <cell r="AX17" t="str">
            <v>C</v>
          </cell>
          <cell r="AY17" t="str">
            <v>A</v>
          </cell>
          <cell r="AZ17" t="str">
            <v>C</v>
          </cell>
          <cell r="BA17" t="str">
            <v>A</v>
          </cell>
          <cell r="BB17" t="str">
            <v>B</v>
          </cell>
          <cell r="BC17" t="str">
            <v>C</v>
          </cell>
          <cell r="BD17" t="str">
            <v>C</v>
          </cell>
          <cell r="BE17" t="str">
            <v>B</v>
          </cell>
          <cell r="BF17" t="str">
            <v>A</v>
          </cell>
          <cell r="BG17" t="str">
            <v>B</v>
          </cell>
          <cell r="BH17" t="str">
            <v>A</v>
          </cell>
          <cell r="BI17" t="str">
            <v>B</v>
          </cell>
          <cell r="BJ17" t="str">
            <v>C</v>
          </cell>
          <cell r="BK17" t="str">
            <v>A</v>
          </cell>
          <cell r="BL17" t="str">
            <v>B</v>
          </cell>
          <cell r="BM17" t="str">
            <v>B</v>
          </cell>
          <cell r="BN17" t="str">
            <v>A</v>
          </cell>
          <cell r="BO17" t="str">
            <v>C</v>
          </cell>
          <cell r="BP17" t="str">
            <v>C</v>
          </cell>
          <cell r="BQ17" t="str">
            <v>C</v>
          </cell>
        </row>
        <row r="18">
          <cell r="Z18" t="str">
            <v>99810008</v>
          </cell>
          <cell r="AA18" t="str">
            <v>99.7.025.40033.04584</v>
          </cell>
          <cell r="AB18" t="str">
            <v>HENDRA PRAYITNO</v>
          </cell>
          <cell r="AC18" t="str">
            <v>MADIUN</v>
          </cell>
          <cell r="AD18">
            <v>29587</v>
          </cell>
          <cell r="AE18" t="str">
            <v>A</v>
          </cell>
          <cell r="AF18" t="str">
            <v>C</v>
          </cell>
          <cell r="AG18" t="str">
            <v>C</v>
          </cell>
          <cell r="AH18" t="str">
            <v>A</v>
          </cell>
          <cell r="AI18" t="str">
            <v>A</v>
          </cell>
          <cell r="AJ18" t="str">
            <v>A</v>
          </cell>
          <cell r="AK18" t="str">
            <v>A</v>
          </cell>
          <cell r="AL18" t="str">
            <v>C</v>
          </cell>
          <cell r="AM18" t="str">
            <v>C</v>
          </cell>
          <cell r="AN18" t="str">
            <v>B</v>
          </cell>
          <cell r="AO18" t="str">
            <v>A</v>
          </cell>
          <cell r="AP18" t="str">
            <v>C</v>
          </cell>
          <cell r="AQ18" t="str">
            <v>C</v>
          </cell>
          <cell r="AR18" t="str">
            <v>A</v>
          </cell>
          <cell r="AS18" t="str">
            <v>A</v>
          </cell>
          <cell r="AT18" t="str">
            <v>B</v>
          </cell>
          <cell r="AU18" t="str">
            <v>B</v>
          </cell>
          <cell r="AV18" t="str">
            <v>A</v>
          </cell>
          <cell r="AW18" t="str">
            <v>B</v>
          </cell>
          <cell r="AX18" t="str">
            <v>B</v>
          </cell>
          <cell r="AY18" t="str">
            <v>A</v>
          </cell>
          <cell r="AZ18" t="str">
            <v>B</v>
          </cell>
          <cell r="BA18" t="str">
            <v>A</v>
          </cell>
          <cell r="BB18" t="str">
            <v>B</v>
          </cell>
          <cell r="BC18" t="str">
            <v>C</v>
          </cell>
          <cell r="BD18" t="str">
            <v>A</v>
          </cell>
          <cell r="BE18" t="str">
            <v>B</v>
          </cell>
          <cell r="BF18" t="str">
            <v>B</v>
          </cell>
          <cell r="BG18" t="str">
            <v>C</v>
          </cell>
          <cell r="BH18" t="str">
            <v>A</v>
          </cell>
          <cell r="BI18" t="str">
            <v>C</v>
          </cell>
          <cell r="BJ18" t="str">
            <v>C</v>
          </cell>
          <cell r="BK18" t="str">
            <v>C</v>
          </cell>
          <cell r="BL18" t="str">
            <v>A</v>
          </cell>
          <cell r="BM18" t="str">
            <v>C</v>
          </cell>
          <cell r="BN18" t="str">
            <v>C</v>
          </cell>
          <cell r="BO18" t="str">
            <v>B</v>
          </cell>
          <cell r="BP18" t="str">
            <v>A</v>
          </cell>
          <cell r="BQ18" t="str">
            <v>A</v>
          </cell>
        </row>
        <row r="19">
          <cell r="Z19" t="str">
            <v>99810009</v>
          </cell>
          <cell r="AA19" t="str">
            <v/>
          </cell>
          <cell r="AB19" t="str">
            <v>AGUS WIDAYAT</v>
          </cell>
          <cell r="AC19" t="str">
            <v>MALANG</v>
          </cell>
          <cell r="AD19">
            <v>28527</v>
          </cell>
          <cell r="AE19" t="str">
            <v>C</v>
          </cell>
          <cell r="AF19" t="str">
            <v>B</v>
          </cell>
          <cell r="AG19" t="str">
            <v>B</v>
          </cell>
          <cell r="AH19" t="str">
            <v>A</v>
          </cell>
          <cell r="AI19" t="str">
            <v>B</v>
          </cell>
          <cell r="AJ19" t="str">
            <v>B</v>
          </cell>
          <cell r="AK19" t="str">
            <v>B</v>
          </cell>
          <cell r="AL19" t="str">
            <v>A</v>
          </cell>
          <cell r="AM19" t="str">
            <v>C</v>
          </cell>
          <cell r="AN19" t="str">
            <v>B</v>
          </cell>
          <cell r="AO19" t="str">
            <v>A</v>
          </cell>
          <cell r="AP19" t="str">
            <v>C</v>
          </cell>
          <cell r="AQ19" t="str">
            <v>A</v>
          </cell>
          <cell r="AR19" t="str">
            <v>A</v>
          </cell>
          <cell r="AS19" t="str">
            <v>B</v>
          </cell>
          <cell r="AT19" t="str">
            <v>B</v>
          </cell>
          <cell r="AU19" t="str">
            <v>B</v>
          </cell>
          <cell r="AV19" t="str">
            <v>C</v>
          </cell>
          <cell r="AW19" t="str">
            <v>C</v>
          </cell>
          <cell r="AX19" t="str">
            <v>A</v>
          </cell>
          <cell r="AY19" t="str">
            <v>A</v>
          </cell>
          <cell r="AZ19" t="str">
            <v>C</v>
          </cell>
          <cell r="BA19" t="str">
            <v>C</v>
          </cell>
          <cell r="BB19" t="str">
            <v>C</v>
          </cell>
          <cell r="BC19" t="str">
            <v>A</v>
          </cell>
          <cell r="BD19" t="str">
            <v>C</v>
          </cell>
          <cell r="BE19" t="str">
            <v>C</v>
          </cell>
          <cell r="BF19" t="str">
            <v>C</v>
          </cell>
          <cell r="BG19" t="str">
            <v>A</v>
          </cell>
          <cell r="BH19" t="str">
            <v>C</v>
          </cell>
          <cell r="BI19" t="str">
            <v>A</v>
          </cell>
          <cell r="BJ19" t="str">
            <v>B</v>
          </cell>
          <cell r="BK19" t="str">
            <v>B</v>
          </cell>
          <cell r="BL19" t="str">
            <v>B</v>
          </cell>
          <cell r="BM19" t="str">
            <v>A</v>
          </cell>
          <cell r="BN19" t="str">
            <v>B</v>
          </cell>
          <cell r="BO19" t="str">
            <v>A</v>
          </cell>
          <cell r="BP19" t="str">
            <v>C</v>
          </cell>
          <cell r="BQ19" t="str">
            <v>A</v>
          </cell>
        </row>
        <row r="20">
          <cell r="Z20" t="str">
            <v>99810010</v>
          </cell>
          <cell r="AA20" t="str">
            <v>99.7.025.40033.04586</v>
          </cell>
          <cell r="AB20" t="str">
            <v>SANTOSO SISHADI WIBOWO</v>
          </cell>
          <cell r="AC20" t="str">
            <v>SURABAYA</v>
          </cell>
          <cell r="AD20">
            <v>29106</v>
          </cell>
          <cell r="AE20" t="str">
            <v>B</v>
          </cell>
          <cell r="AF20" t="str">
            <v>B</v>
          </cell>
          <cell r="AG20" t="str">
            <v>A</v>
          </cell>
          <cell r="AH20" t="str">
            <v>A</v>
          </cell>
          <cell r="AI20" t="str">
            <v>B</v>
          </cell>
          <cell r="AJ20" t="str">
            <v>B</v>
          </cell>
          <cell r="AK20" t="str">
            <v>B</v>
          </cell>
          <cell r="AL20" t="str">
            <v>A</v>
          </cell>
          <cell r="AM20" t="str">
            <v>A</v>
          </cell>
          <cell r="AN20" t="str">
            <v>A</v>
          </cell>
          <cell r="AO20" t="str">
            <v>A</v>
          </cell>
          <cell r="AP20" t="str">
            <v>A</v>
          </cell>
          <cell r="AQ20" t="str">
            <v>A</v>
          </cell>
          <cell r="AR20" t="str">
            <v>B</v>
          </cell>
          <cell r="AS20" t="str">
            <v>C</v>
          </cell>
          <cell r="AT20" t="str">
            <v>C</v>
          </cell>
          <cell r="AU20" t="str">
            <v>B</v>
          </cell>
          <cell r="AV20" t="str">
            <v>A</v>
          </cell>
          <cell r="AW20" t="str">
            <v>B</v>
          </cell>
          <cell r="AX20" t="str">
            <v>C</v>
          </cell>
          <cell r="AY20" t="str">
            <v>C</v>
          </cell>
          <cell r="AZ20" t="str">
            <v>B</v>
          </cell>
          <cell r="BA20" t="str">
            <v>A</v>
          </cell>
          <cell r="BB20" t="str">
            <v>B</v>
          </cell>
          <cell r="BC20" t="str">
            <v>A</v>
          </cell>
          <cell r="BD20" t="str">
            <v>B</v>
          </cell>
          <cell r="BE20" t="str">
            <v>A</v>
          </cell>
          <cell r="BF20" t="str">
            <v>A</v>
          </cell>
          <cell r="BG20" t="str">
            <v>B</v>
          </cell>
          <cell r="BH20" t="str">
            <v>C</v>
          </cell>
          <cell r="BI20" t="str">
            <v>B</v>
          </cell>
          <cell r="BJ20" t="str">
            <v>A</v>
          </cell>
          <cell r="BK20" t="str">
            <v>B</v>
          </cell>
          <cell r="BL20" t="str">
            <v>B</v>
          </cell>
          <cell r="BM20" t="str">
            <v>C</v>
          </cell>
          <cell r="BN20" t="str">
            <v>A</v>
          </cell>
          <cell r="BO20" t="str">
            <v>B</v>
          </cell>
          <cell r="BP20" t="str">
            <v>A</v>
          </cell>
          <cell r="BQ20" t="str">
            <v>A</v>
          </cell>
        </row>
        <row r="21">
          <cell r="Z21" t="str">
            <v>99810011</v>
          </cell>
          <cell r="AA21" t="str">
            <v>99.7.025.40033.04587</v>
          </cell>
          <cell r="AB21" t="str">
            <v>INDAH TRIANI</v>
          </cell>
          <cell r="AC21" t="str">
            <v>MALANG</v>
          </cell>
          <cell r="AD21">
            <v>28942</v>
          </cell>
          <cell r="AE21" t="str">
            <v>C</v>
          </cell>
          <cell r="AF21" t="str">
            <v>C</v>
          </cell>
          <cell r="AG21" t="str">
            <v>A</v>
          </cell>
          <cell r="AH21" t="str">
            <v>C</v>
          </cell>
          <cell r="AI21" t="str">
            <v>A</v>
          </cell>
          <cell r="AJ21" t="str">
            <v>B</v>
          </cell>
          <cell r="AK21" t="str">
            <v>A</v>
          </cell>
          <cell r="AL21" t="str">
            <v>A</v>
          </cell>
          <cell r="AM21" t="str">
            <v>B</v>
          </cell>
          <cell r="AN21" t="str">
            <v>C</v>
          </cell>
          <cell r="AO21" t="str">
            <v>B</v>
          </cell>
          <cell r="AP21" t="str">
            <v>C</v>
          </cell>
          <cell r="AQ21" t="str">
            <v>A</v>
          </cell>
          <cell r="AR21" t="str">
            <v>A</v>
          </cell>
          <cell r="AS21" t="str">
            <v>C</v>
          </cell>
          <cell r="AT21" t="str">
            <v>B</v>
          </cell>
          <cell r="AU21" t="str">
            <v>B</v>
          </cell>
          <cell r="AV21" t="str">
            <v>B</v>
          </cell>
          <cell r="AW21" t="str">
            <v>B</v>
          </cell>
          <cell r="AX21" t="str">
            <v>B</v>
          </cell>
          <cell r="AY21" t="str">
            <v>B</v>
          </cell>
          <cell r="AZ21" t="str">
            <v>B</v>
          </cell>
          <cell r="BA21" t="str">
            <v>C</v>
          </cell>
          <cell r="BB21" t="str">
            <v>A</v>
          </cell>
          <cell r="BC21" t="str">
            <v>A</v>
          </cell>
          <cell r="BD21" t="str">
            <v>A</v>
          </cell>
          <cell r="BE21" t="str">
            <v>B</v>
          </cell>
          <cell r="BF21" t="str">
            <v>C</v>
          </cell>
          <cell r="BG21" t="str">
            <v>C</v>
          </cell>
          <cell r="BH21" t="str">
            <v>A</v>
          </cell>
          <cell r="BI21" t="str">
            <v>C</v>
          </cell>
          <cell r="BJ21" t="str">
            <v>B</v>
          </cell>
          <cell r="BK21" t="str">
            <v>A</v>
          </cell>
          <cell r="BL21" t="str">
            <v>C</v>
          </cell>
          <cell r="BM21" t="str">
            <v>B</v>
          </cell>
          <cell r="BN21" t="str">
            <v>A</v>
          </cell>
          <cell r="BO21" t="str">
            <v>A</v>
          </cell>
          <cell r="BP21" t="str">
            <v>C</v>
          </cell>
          <cell r="BQ21" t="str">
            <v>A</v>
          </cell>
        </row>
        <row r="22">
          <cell r="Z22" t="str">
            <v>99810012</v>
          </cell>
          <cell r="AA22" t="str">
            <v>99.7.025.40033.04588</v>
          </cell>
          <cell r="AB22" t="str">
            <v>RINA IRAWATI</v>
          </cell>
          <cell r="AC22" t="str">
            <v>MADIUN</v>
          </cell>
          <cell r="AD22">
            <v>26866</v>
          </cell>
          <cell r="AE22" t="str">
            <v>B</v>
          </cell>
          <cell r="AF22" t="str">
            <v>B</v>
          </cell>
          <cell r="AG22" t="str">
            <v>B</v>
          </cell>
          <cell r="AH22" t="str">
            <v>B</v>
          </cell>
          <cell r="AI22" t="str">
            <v>A</v>
          </cell>
          <cell r="AJ22" t="str">
            <v>C</v>
          </cell>
          <cell r="AK22" t="str">
            <v>C</v>
          </cell>
          <cell r="AL22" t="str">
            <v>B</v>
          </cell>
          <cell r="AM22" t="str">
            <v>C</v>
          </cell>
          <cell r="AN22" t="str">
            <v>A</v>
          </cell>
          <cell r="AO22" t="str">
            <v>A</v>
          </cell>
          <cell r="AP22" t="str">
            <v>B</v>
          </cell>
          <cell r="AQ22" t="str">
            <v>C</v>
          </cell>
          <cell r="AR22" t="str">
            <v>B</v>
          </cell>
          <cell r="AS22" t="str">
            <v>B</v>
          </cell>
          <cell r="AT22" t="str">
            <v>A</v>
          </cell>
          <cell r="AU22" t="str">
            <v>A</v>
          </cell>
          <cell r="AV22" t="str">
            <v>B</v>
          </cell>
          <cell r="AW22" t="str">
            <v>C</v>
          </cell>
          <cell r="AX22" t="str">
            <v>B</v>
          </cell>
          <cell r="AY22" t="str">
            <v>C</v>
          </cell>
          <cell r="AZ22" t="str">
            <v>C</v>
          </cell>
          <cell r="BA22" t="str">
            <v>B</v>
          </cell>
          <cell r="BB22" t="str">
            <v>C</v>
          </cell>
          <cell r="BC22" t="str">
            <v>C</v>
          </cell>
          <cell r="BD22" t="str">
            <v>B</v>
          </cell>
          <cell r="BE22" t="str">
            <v>B</v>
          </cell>
          <cell r="BF22" t="str">
            <v>A</v>
          </cell>
          <cell r="BG22" t="str">
            <v>C</v>
          </cell>
          <cell r="BH22" t="str">
            <v>C</v>
          </cell>
          <cell r="BI22" t="str">
            <v>A</v>
          </cell>
          <cell r="BJ22" t="str">
            <v>B</v>
          </cell>
          <cell r="BK22" t="str">
            <v>A</v>
          </cell>
          <cell r="BL22" t="str">
            <v>A</v>
          </cell>
          <cell r="BM22" t="str">
            <v>A</v>
          </cell>
          <cell r="BN22" t="str">
            <v>A</v>
          </cell>
          <cell r="BO22" t="str">
            <v>B</v>
          </cell>
          <cell r="BP22" t="str">
            <v>A</v>
          </cell>
          <cell r="BQ22" t="str">
            <v>B</v>
          </cell>
        </row>
        <row r="23">
          <cell r="Z23" t="str">
            <v>99810013</v>
          </cell>
          <cell r="AA23" t="str">
            <v>99.7.025.40033.04589</v>
          </cell>
          <cell r="AB23" t="str">
            <v>JOLAR RUSPAMUDJIE</v>
          </cell>
          <cell r="AC23" t="str">
            <v>SUMBAWA</v>
          </cell>
          <cell r="AD23">
            <v>29631</v>
          </cell>
          <cell r="AE23" t="str">
            <v>C</v>
          </cell>
          <cell r="AF23" t="str">
            <v>B</v>
          </cell>
          <cell r="AG23" t="str">
            <v>C</v>
          </cell>
          <cell r="AH23" t="str">
            <v>B</v>
          </cell>
          <cell r="AI23" t="str">
            <v>B</v>
          </cell>
          <cell r="AJ23" t="str">
            <v>C</v>
          </cell>
          <cell r="AK23" t="str">
            <v>C</v>
          </cell>
          <cell r="AL23" t="str">
            <v>A</v>
          </cell>
          <cell r="AM23" t="str">
            <v>A</v>
          </cell>
          <cell r="AN23" t="str">
            <v>A</v>
          </cell>
          <cell r="AO23" t="str">
            <v>A</v>
          </cell>
          <cell r="AP23" t="str">
            <v>B</v>
          </cell>
          <cell r="AQ23" t="str">
            <v>A</v>
          </cell>
          <cell r="AR23" t="str">
            <v>B</v>
          </cell>
          <cell r="AS23" t="str">
            <v>A</v>
          </cell>
          <cell r="AT23" t="str">
            <v>B</v>
          </cell>
          <cell r="AU23" t="str">
            <v>A</v>
          </cell>
          <cell r="AV23" t="str">
            <v>C</v>
          </cell>
          <cell r="AW23" t="str">
            <v>C</v>
          </cell>
          <cell r="AX23" t="str">
            <v>C</v>
          </cell>
          <cell r="AY23" t="str">
            <v>A</v>
          </cell>
          <cell r="AZ23" t="str">
            <v>B</v>
          </cell>
          <cell r="BA23" t="str">
            <v>C</v>
          </cell>
          <cell r="BB23" t="str">
            <v>A</v>
          </cell>
          <cell r="BC23" t="str">
            <v>B</v>
          </cell>
          <cell r="BD23" t="str">
            <v>B</v>
          </cell>
          <cell r="BE23" t="str">
            <v>A</v>
          </cell>
          <cell r="BF23" t="str">
            <v>B</v>
          </cell>
          <cell r="BG23" t="str">
            <v>A</v>
          </cell>
          <cell r="BH23" t="str">
            <v>C</v>
          </cell>
          <cell r="BI23" t="str">
            <v>B</v>
          </cell>
          <cell r="BJ23" t="str">
            <v>B</v>
          </cell>
          <cell r="BK23" t="str">
            <v>B</v>
          </cell>
          <cell r="BL23" t="str">
            <v>C</v>
          </cell>
          <cell r="BM23" t="str">
            <v>B</v>
          </cell>
          <cell r="BN23" t="str">
            <v>C</v>
          </cell>
          <cell r="BO23" t="str">
            <v>B</v>
          </cell>
          <cell r="BP23" t="str">
            <v>C</v>
          </cell>
          <cell r="BQ23" t="str">
            <v>B</v>
          </cell>
        </row>
        <row r="24">
          <cell r="Z24" t="str">
            <v>99810014</v>
          </cell>
          <cell r="AA24" t="str">
            <v>99.7.025.40033.04590</v>
          </cell>
          <cell r="AB24" t="str">
            <v>SRI SELVI WAHYUNINGSIH</v>
          </cell>
          <cell r="AC24" t="str">
            <v>SUMENEP</v>
          </cell>
          <cell r="AD24">
            <v>29012</v>
          </cell>
          <cell r="AE24" t="str">
            <v>C</v>
          </cell>
          <cell r="AF24" t="str">
            <v>A</v>
          </cell>
          <cell r="AG24" t="str">
            <v>A</v>
          </cell>
          <cell r="AH24" t="str">
            <v>B</v>
          </cell>
          <cell r="AI24" t="str">
            <v>B</v>
          </cell>
          <cell r="AJ24" t="str">
            <v>B</v>
          </cell>
          <cell r="AK24" t="str">
            <v>A</v>
          </cell>
          <cell r="AL24" t="str">
            <v>C</v>
          </cell>
          <cell r="AM24" t="str">
            <v>B</v>
          </cell>
          <cell r="AN24" t="str">
            <v>A</v>
          </cell>
          <cell r="AO24" t="str">
            <v>B</v>
          </cell>
          <cell r="AP24" t="str">
            <v>C</v>
          </cell>
          <cell r="AQ24" t="str">
            <v>C</v>
          </cell>
          <cell r="AR24" t="str">
            <v>B</v>
          </cell>
          <cell r="AS24" t="str">
            <v>B</v>
          </cell>
          <cell r="AT24" t="str">
            <v>A</v>
          </cell>
          <cell r="AU24" t="str">
            <v>B</v>
          </cell>
          <cell r="AV24" t="str">
            <v>B</v>
          </cell>
          <cell r="AW24" t="str">
            <v>A</v>
          </cell>
          <cell r="AX24" t="str">
            <v>A</v>
          </cell>
          <cell r="AY24" t="str">
            <v>C</v>
          </cell>
          <cell r="AZ24" t="str">
            <v>A</v>
          </cell>
          <cell r="BA24" t="str">
            <v>C</v>
          </cell>
          <cell r="BB24" t="str">
            <v>C</v>
          </cell>
          <cell r="BC24" t="str">
            <v>C</v>
          </cell>
          <cell r="BD24" t="str">
            <v>C</v>
          </cell>
          <cell r="BE24" t="str">
            <v>A</v>
          </cell>
          <cell r="BF24" t="str">
            <v>A</v>
          </cell>
          <cell r="BG24" t="str">
            <v>B</v>
          </cell>
          <cell r="BH24" t="str">
            <v>C</v>
          </cell>
          <cell r="BI24" t="str">
            <v>B</v>
          </cell>
          <cell r="BJ24" t="str">
            <v>C</v>
          </cell>
          <cell r="BK24" t="str">
            <v>A</v>
          </cell>
          <cell r="BL24" t="str">
            <v>A</v>
          </cell>
          <cell r="BM24" t="str">
            <v>B</v>
          </cell>
          <cell r="BN24" t="str">
            <v>A</v>
          </cell>
          <cell r="BO24" t="str">
            <v>A</v>
          </cell>
          <cell r="BP24" t="str">
            <v>A</v>
          </cell>
          <cell r="BQ24" t="str">
            <v>B</v>
          </cell>
        </row>
        <row r="25">
          <cell r="Z25" t="str">
            <v>99810015</v>
          </cell>
          <cell r="AA25" t="str">
            <v>99.7.025.40033.04591</v>
          </cell>
          <cell r="AB25" t="str">
            <v>YUDI HERMANTO</v>
          </cell>
          <cell r="AC25" t="str">
            <v>SURABAYA</v>
          </cell>
          <cell r="AD25">
            <v>28717</v>
          </cell>
          <cell r="AE25" t="str">
            <v>C</v>
          </cell>
          <cell r="AF25" t="str">
            <v>C</v>
          </cell>
          <cell r="AG25" t="str">
            <v>C</v>
          </cell>
          <cell r="AH25" t="str">
            <v>C</v>
          </cell>
          <cell r="AI25" t="str">
            <v>C</v>
          </cell>
          <cell r="AJ25" t="str">
            <v>C</v>
          </cell>
          <cell r="AK25" t="str">
            <v>A</v>
          </cell>
          <cell r="AL25" t="str">
            <v>A</v>
          </cell>
          <cell r="AM25" t="str">
            <v>B</v>
          </cell>
          <cell r="AN25" t="str">
            <v>C</v>
          </cell>
          <cell r="AO25" t="str">
            <v>B</v>
          </cell>
          <cell r="AP25" t="str">
            <v>B</v>
          </cell>
          <cell r="AQ25" t="str">
            <v>C</v>
          </cell>
          <cell r="AR25" t="str">
            <v>A</v>
          </cell>
          <cell r="AS25" t="str">
            <v>B</v>
          </cell>
          <cell r="AT25" t="str">
            <v>B</v>
          </cell>
          <cell r="AU25" t="str">
            <v>B</v>
          </cell>
          <cell r="AV25" t="str">
            <v>C</v>
          </cell>
          <cell r="AW25" t="str">
            <v>B</v>
          </cell>
          <cell r="AX25" t="str">
            <v>B</v>
          </cell>
          <cell r="AY25" t="str">
            <v>A</v>
          </cell>
          <cell r="AZ25" t="str">
            <v>B</v>
          </cell>
          <cell r="BA25" t="str">
            <v>B</v>
          </cell>
          <cell r="BB25" t="str">
            <v>C</v>
          </cell>
          <cell r="BC25" t="str">
            <v>A</v>
          </cell>
          <cell r="BD25" t="str">
            <v>B</v>
          </cell>
          <cell r="BE25" t="str">
            <v>B</v>
          </cell>
          <cell r="BF25" t="str">
            <v>B</v>
          </cell>
          <cell r="BG25" t="str">
            <v>C</v>
          </cell>
          <cell r="BH25" t="str">
            <v>C</v>
          </cell>
          <cell r="BI25" t="str">
            <v>A</v>
          </cell>
          <cell r="BJ25" t="str">
            <v>C</v>
          </cell>
          <cell r="BK25" t="str">
            <v>C</v>
          </cell>
          <cell r="BL25" t="str">
            <v>C</v>
          </cell>
          <cell r="BM25" t="str">
            <v>B</v>
          </cell>
          <cell r="BN25" t="str">
            <v>C</v>
          </cell>
          <cell r="BO25" t="str">
            <v>B</v>
          </cell>
          <cell r="BP25" t="str">
            <v>B</v>
          </cell>
          <cell r="BQ25" t="str">
            <v>B</v>
          </cell>
        </row>
        <row r="26">
          <cell r="Z26" t="str">
            <v>99810016</v>
          </cell>
          <cell r="AA26" t="str">
            <v>99.7.025.40033.04592</v>
          </cell>
          <cell r="AB26" t="str">
            <v>JEFFRY CHRISTIAN TARONGI</v>
          </cell>
          <cell r="AC26" t="str">
            <v>JAKARTA</v>
          </cell>
          <cell r="AD26">
            <v>29703</v>
          </cell>
          <cell r="AE26" t="str">
            <v>A</v>
          </cell>
          <cell r="AF26" t="str">
            <v>C</v>
          </cell>
          <cell r="AG26" t="str">
            <v>C</v>
          </cell>
          <cell r="AH26" t="str">
            <v>A</v>
          </cell>
          <cell r="AI26" t="str">
            <v>A</v>
          </cell>
          <cell r="AJ26" t="str">
            <v>A</v>
          </cell>
          <cell r="AK26" t="str">
            <v>A</v>
          </cell>
          <cell r="AL26" t="str">
            <v>B</v>
          </cell>
          <cell r="AM26" t="str">
            <v>B</v>
          </cell>
          <cell r="AN26" t="str">
            <v>C</v>
          </cell>
          <cell r="AO26" t="str">
            <v>C</v>
          </cell>
          <cell r="AP26" t="str">
            <v>C</v>
          </cell>
          <cell r="AQ26" t="str">
            <v>C</v>
          </cell>
          <cell r="AR26" t="str">
            <v>C</v>
          </cell>
          <cell r="AS26" t="str">
            <v>B</v>
          </cell>
          <cell r="AT26" t="str">
            <v>B</v>
          </cell>
          <cell r="AU26" t="str">
            <v>A</v>
          </cell>
          <cell r="AV26" t="str">
            <v>C</v>
          </cell>
          <cell r="AW26" t="str">
            <v>C</v>
          </cell>
          <cell r="AX26" t="str">
            <v>B</v>
          </cell>
          <cell r="AY26" t="str">
            <v>A</v>
          </cell>
          <cell r="AZ26" t="str">
            <v>C</v>
          </cell>
          <cell r="BA26" t="str">
            <v>C</v>
          </cell>
          <cell r="BB26" t="str">
            <v>C</v>
          </cell>
          <cell r="BC26" t="str">
            <v>B</v>
          </cell>
          <cell r="BD26" t="str">
            <v>B</v>
          </cell>
          <cell r="BE26" t="str">
            <v>B</v>
          </cell>
          <cell r="BF26" t="str">
            <v>C</v>
          </cell>
          <cell r="BG26" t="str">
            <v>C</v>
          </cell>
          <cell r="BH26" t="str">
            <v>C</v>
          </cell>
          <cell r="BI26" t="str">
            <v>B</v>
          </cell>
          <cell r="BJ26" t="str">
            <v>B</v>
          </cell>
          <cell r="BK26" t="str">
            <v>A</v>
          </cell>
          <cell r="BL26" t="str">
            <v>C</v>
          </cell>
          <cell r="BM26" t="str">
            <v>A</v>
          </cell>
          <cell r="BN26" t="str">
            <v>A</v>
          </cell>
          <cell r="BO26" t="str">
            <v>B</v>
          </cell>
          <cell r="BP26" t="str">
            <v>A</v>
          </cell>
          <cell r="BQ26" t="str">
            <v>A</v>
          </cell>
        </row>
        <row r="27">
          <cell r="Z27" t="str">
            <v>99810017</v>
          </cell>
          <cell r="AA27" t="str">
            <v>99.7.025.40033.04593</v>
          </cell>
          <cell r="AB27" t="str">
            <v>MUHAMAD IRFAN HELMI AS ARI</v>
          </cell>
          <cell r="AC27" t="str">
            <v>TULUNGAGUNG</v>
          </cell>
          <cell r="AD27">
            <v>29476</v>
          </cell>
          <cell r="AE27" t="str">
            <v>B</v>
          </cell>
          <cell r="AF27" t="str">
            <v>A</v>
          </cell>
          <cell r="AG27" t="str">
            <v>C</v>
          </cell>
          <cell r="AH27" t="str">
            <v>A</v>
          </cell>
          <cell r="AI27" t="str">
            <v>A</v>
          </cell>
          <cell r="AJ27" t="str">
            <v>A</v>
          </cell>
          <cell r="AK27" t="str">
            <v>C</v>
          </cell>
          <cell r="AL27" t="str">
            <v>B</v>
          </cell>
          <cell r="AM27" t="str">
            <v>B</v>
          </cell>
          <cell r="AN27" t="str">
            <v>A</v>
          </cell>
          <cell r="AO27" t="str">
            <v>B</v>
          </cell>
          <cell r="AP27" t="str">
            <v>C</v>
          </cell>
          <cell r="AQ27" t="str">
            <v>A</v>
          </cell>
          <cell r="AR27" t="str">
            <v>C</v>
          </cell>
          <cell r="AS27" t="str">
            <v>A</v>
          </cell>
          <cell r="AT27" t="str">
            <v>B</v>
          </cell>
          <cell r="AU27" t="str">
            <v>B</v>
          </cell>
          <cell r="AV27" t="str">
            <v>C</v>
          </cell>
          <cell r="AW27" t="str">
            <v>B</v>
          </cell>
          <cell r="AX27" t="str">
            <v>C</v>
          </cell>
          <cell r="AY27" t="str">
            <v>B</v>
          </cell>
          <cell r="AZ27" t="str">
            <v>C</v>
          </cell>
          <cell r="BA27" t="str">
            <v>B</v>
          </cell>
          <cell r="BB27" t="str">
            <v>A</v>
          </cell>
          <cell r="BC27" t="str">
            <v>A</v>
          </cell>
          <cell r="BD27" t="str">
            <v>A</v>
          </cell>
          <cell r="BE27" t="str">
            <v>C</v>
          </cell>
          <cell r="BF27" t="str">
            <v>B</v>
          </cell>
          <cell r="BG27" t="str">
            <v>C</v>
          </cell>
          <cell r="BH27" t="str">
            <v>C</v>
          </cell>
          <cell r="BI27" t="str">
            <v>A</v>
          </cell>
          <cell r="BJ27" t="str">
            <v>A</v>
          </cell>
          <cell r="BK27" t="str">
            <v>B</v>
          </cell>
          <cell r="BL27" t="str">
            <v>B</v>
          </cell>
          <cell r="BM27" t="str">
            <v>C</v>
          </cell>
          <cell r="BN27" t="str">
            <v>C</v>
          </cell>
          <cell r="BO27" t="str">
            <v>C</v>
          </cell>
          <cell r="BP27" t="str">
            <v>B</v>
          </cell>
          <cell r="BQ27" t="str">
            <v>C</v>
          </cell>
        </row>
        <row r="28">
          <cell r="Z28" t="str">
            <v>99810018</v>
          </cell>
          <cell r="AA28" t="str">
            <v/>
          </cell>
          <cell r="AB28" t="str">
            <v>LISA YURI ERTANTI</v>
          </cell>
          <cell r="AC28" t="str">
            <v>KAPAN</v>
          </cell>
          <cell r="AD28">
            <v>29747</v>
          </cell>
          <cell r="AE28" t="str">
            <v>B</v>
          </cell>
          <cell r="AF28" t="str">
            <v>B</v>
          </cell>
          <cell r="AG28" t="str">
            <v>C</v>
          </cell>
          <cell r="AH28" t="str">
            <v>C</v>
          </cell>
          <cell r="AI28" t="str">
            <v>B</v>
          </cell>
          <cell r="AJ28" t="str">
            <v>B</v>
          </cell>
          <cell r="AK28" t="str">
            <v>C</v>
          </cell>
          <cell r="AL28" t="str">
            <v>B</v>
          </cell>
          <cell r="AM28" t="str">
            <v>B</v>
          </cell>
          <cell r="AN28" t="str">
            <v>B</v>
          </cell>
          <cell r="AO28" t="str">
            <v>B</v>
          </cell>
          <cell r="AP28" t="str">
            <v>B</v>
          </cell>
          <cell r="AQ28" t="str">
            <v>C</v>
          </cell>
          <cell r="AR28" t="str">
            <v>A</v>
          </cell>
          <cell r="AS28" t="str">
            <v>C</v>
          </cell>
          <cell r="AT28" t="str">
            <v>B</v>
          </cell>
          <cell r="AU28" t="str">
            <v>A</v>
          </cell>
          <cell r="AV28" t="str">
            <v>B</v>
          </cell>
          <cell r="AW28" t="str">
            <v>A</v>
          </cell>
          <cell r="AX28" t="str">
            <v>B</v>
          </cell>
          <cell r="AY28" t="str">
            <v>A</v>
          </cell>
          <cell r="AZ28" t="str">
            <v>B</v>
          </cell>
          <cell r="BA28" t="str">
            <v>A</v>
          </cell>
          <cell r="BB28" t="str">
            <v>C</v>
          </cell>
          <cell r="BC28" t="str">
            <v>A</v>
          </cell>
          <cell r="BD28" t="str">
            <v>B</v>
          </cell>
          <cell r="BE28" t="str">
            <v>C</v>
          </cell>
          <cell r="BF28" t="str">
            <v>A</v>
          </cell>
          <cell r="BG28" t="str">
            <v>A</v>
          </cell>
          <cell r="BH28" t="str">
            <v>B</v>
          </cell>
          <cell r="BI28" t="str">
            <v>C</v>
          </cell>
          <cell r="BJ28" t="str">
            <v>C</v>
          </cell>
          <cell r="BK28" t="str">
            <v>B</v>
          </cell>
          <cell r="BL28" t="str">
            <v>B</v>
          </cell>
          <cell r="BM28" t="str">
            <v>B</v>
          </cell>
          <cell r="BN28" t="str">
            <v>C</v>
          </cell>
          <cell r="BO28" t="str">
            <v>B</v>
          </cell>
          <cell r="BP28" t="str">
            <v>C</v>
          </cell>
          <cell r="BQ28" t="str">
            <v>C</v>
          </cell>
        </row>
        <row r="29">
          <cell r="Z29" t="str">
            <v>99810019</v>
          </cell>
          <cell r="AA29" t="str">
            <v>99.7.025.40033.04595</v>
          </cell>
          <cell r="AB29" t="str">
            <v>HEYA S. BANI</v>
          </cell>
          <cell r="AC29" t="str">
            <v>KEFAMENANU</v>
          </cell>
          <cell r="AD29">
            <v>29690</v>
          </cell>
          <cell r="AE29" t="str">
            <v>C</v>
          </cell>
          <cell r="AF29" t="str">
            <v>A</v>
          </cell>
          <cell r="AG29" t="str">
            <v>B</v>
          </cell>
          <cell r="AH29" t="str">
            <v>B</v>
          </cell>
          <cell r="AI29" t="str">
            <v>B</v>
          </cell>
          <cell r="AJ29" t="str">
            <v>B</v>
          </cell>
          <cell r="AK29" t="str">
            <v>C</v>
          </cell>
          <cell r="AL29" t="str">
            <v>B</v>
          </cell>
          <cell r="AM29" t="str">
            <v>C</v>
          </cell>
          <cell r="AN29" t="str">
            <v>A</v>
          </cell>
          <cell r="AO29" t="str">
            <v>C</v>
          </cell>
          <cell r="AP29" t="str">
            <v>A</v>
          </cell>
          <cell r="AQ29" t="str">
            <v>A</v>
          </cell>
          <cell r="AR29" t="str">
            <v>C</v>
          </cell>
          <cell r="AS29" t="str">
            <v>A</v>
          </cell>
          <cell r="AT29" t="str">
            <v>B</v>
          </cell>
          <cell r="AU29" t="str">
            <v>B</v>
          </cell>
          <cell r="AV29" t="str">
            <v>B</v>
          </cell>
          <cell r="AW29" t="str">
            <v>B</v>
          </cell>
          <cell r="AX29" t="str">
            <v>B</v>
          </cell>
          <cell r="AY29" t="str">
            <v>A</v>
          </cell>
          <cell r="AZ29" t="str">
            <v>A</v>
          </cell>
          <cell r="BA29" t="str">
            <v>A</v>
          </cell>
          <cell r="BB29" t="str">
            <v>A</v>
          </cell>
          <cell r="BC29" t="str">
            <v>A</v>
          </cell>
          <cell r="BD29" t="str">
            <v>C</v>
          </cell>
          <cell r="BE29" t="str">
            <v>C</v>
          </cell>
          <cell r="BF29" t="str">
            <v>B</v>
          </cell>
          <cell r="BG29" t="str">
            <v>A</v>
          </cell>
          <cell r="BH29" t="str">
            <v>A</v>
          </cell>
          <cell r="BI29" t="str">
            <v>C</v>
          </cell>
          <cell r="BJ29" t="str">
            <v>A</v>
          </cell>
          <cell r="BK29" t="str">
            <v>C</v>
          </cell>
          <cell r="BL29" t="str">
            <v>A</v>
          </cell>
          <cell r="BM29" t="str">
            <v>A</v>
          </cell>
          <cell r="BN29" t="str">
            <v>C</v>
          </cell>
          <cell r="BO29" t="str">
            <v>A</v>
          </cell>
          <cell r="BP29" t="str">
            <v>A</v>
          </cell>
          <cell r="BQ29" t="str">
            <v>B</v>
          </cell>
        </row>
        <row r="30">
          <cell r="Z30" t="str">
            <v>99810020</v>
          </cell>
          <cell r="AA30" t="str">
            <v>99.7.025.40033.04596</v>
          </cell>
          <cell r="AB30" t="str">
            <v>MUHAMMAD IRWAN</v>
          </cell>
          <cell r="AC30" t="str">
            <v>WAEBUKA RUTENG</v>
          </cell>
          <cell r="AD30">
            <v>28911</v>
          </cell>
          <cell r="AE30" t="str">
            <v>B</v>
          </cell>
          <cell r="AF30" t="str">
            <v>A</v>
          </cell>
          <cell r="AG30" t="str">
            <v>C</v>
          </cell>
          <cell r="AH30" t="str">
            <v>A</v>
          </cell>
          <cell r="AI30" t="str">
            <v>C</v>
          </cell>
          <cell r="AJ30" t="str">
            <v>C</v>
          </cell>
          <cell r="AK30" t="str">
            <v>C</v>
          </cell>
          <cell r="AL30" t="str">
            <v>B</v>
          </cell>
          <cell r="AM30" t="str">
            <v>A</v>
          </cell>
          <cell r="AN30" t="str">
            <v>B</v>
          </cell>
          <cell r="AO30" t="str">
            <v>B</v>
          </cell>
          <cell r="AP30" t="str">
            <v>A</v>
          </cell>
          <cell r="AQ30" t="str">
            <v>A</v>
          </cell>
          <cell r="AR30" t="str">
            <v>B</v>
          </cell>
          <cell r="AS30" t="str">
            <v>B</v>
          </cell>
          <cell r="AT30" t="str">
            <v>B</v>
          </cell>
          <cell r="AU30" t="str">
            <v>A</v>
          </cell>
          <cell r="AV30" t="str">
            <v>A</v>
          </cell>
          <cell r="AW30" t="str">
            <v>C</v>
          </cell>
          <cell r="AX30" t="str">
            <v>C</v>
          </cell>
          <cell r="AY30" t="str">
            <v>C</v>
          </cell>
          <cell r="AZ30" t="str">
            <v>C</v>
          </cell>
          <cell r="BA30" t="str">
            <v>A</v>
          </cell>
          <cell r="BB30" t="str">
            <v>B</v>
          </cell>
          <cell r="BC30" t="str">
            <v>C</v>
          </cell>
          <cell r="BD30" t="str">
            <v>B</v>
          </cell>
          <cell r="BE30" t="str">
            <v>B</v>
          </cell>
          <cell r="BF30" t="str">
            <v>C</v>
          </cell>
          <cell r="BG30" t="str">
            <v>A</v>
          </cell>
          <cell r="BH30" t="str">
            <v>C</v>
          </cell>
          <cell r="BI30" t="str">
            <v>A</v>
          </cell>
          <cell r="BJ30" t="str">
            <v>A</v>
          </cell>
          <cell r="BK30" t="str">
            <v>A</v>
          </cell>
          <cell r="BL30" t="str">
            <v>B</v>
          </cell>
          <cell r="BM30" t="str">
            <v>B</v>
          </cell>
          <cell r="BN30" t="str">
            <v>C</v>
          </cell>
          <cell r="BO30" t="str">
            <v>B</v>
          </cell>
          <cell r="BP30" t="str">
            <v>B</v>
          </cell>
          <cell r="BQ30" t="str">
            <v>A</v>
          </cell>
        </row>
        <row r="31">
          <cell r="Z31" t="str">
            <v>99810021</v>
          </cell>
          <cell r="AA31" t="str">
            <v/>
          </cell>
          <cell r="AB31" t="str">
            <v>SELVIANA DAIMA</v>
          </cell>
          <cell r="AC31" t="str">
            <v>BOJONEGORO</v>
          </cell>
          <cell r="AD31">
            <v>29692</v>
          </cell>
          <cell r="AE31" t="str">
            <v>A</v>
          </cell>
          <cell r="AF31" t="str">
            <v>C</v>
          </cell>
          <cell r="AG31" t="str">
            <v>A</v>
          </cell>
          <cell r="AH31" t="str">
            <v>C</v>
          </cell>
          <cell r="AI31" t="str">
            <v>B</v>
          </cell>
          <cell r="AJ31" t="str">
            <v>B</v>
          </cell>
          <cell r="AK31" t="str">
            <v>A</v>
          </cell>
          <cell r="AL31" t="str">
            <v>B</v>
          </cell>
          <cell r="AM31" t="str">
            <v>B</v>
          </cell>
          <cell r="AN31" t="str">
            <v>C</v>
          </cell>
          <cell r="AO31" t="str">
            <v>C</v>
          </cell>
          <cell r="AP31" t="str">
            <v>A</v>
          </cell>
          <cell r="AQ31" t="str">
            <v>A</v>
          </cell>
          <cell r="AR31" t="str">
            <v>C</v>
          </cell>
          <cell r="AS31" t="str">
            <v>A</v>
          </cell>
          <cell r="AT31" t="str">
            <v>B</v>
          </cell>
          <cell r="AU31" t="str">
            <v>A</v>
          </cell>
          <cell r="AV31" t="str">
            <v>C</v>
          </cell>
          <cell r="AW31" t="str">
            <v>B</v>
          </cell>
          <cell r="AX31" t="str">
            <v>C</v>
          </cell>
          <cell r="AY31" t="str">
            <v>C</v>
          </cell>
          <cell r="AZ31" t="str">
            <v>A</v>
          </cell>
          <cell r="BA31" t="str">
            <v>C</v>
          </cell>
          <cell r="BB31" t="str">
            <v>B</v>
          </cell>
          <cell r="BC31" t="str">
            <v>B</v>
          </cell>
          <cell r="BD31" t="str">
            <v>A</v>
          </cell>
          <cell r="BE31" t="str">
            <v>A</v>
          </cell>
          <cell r="BF31" t="str">
            <v>A</v>
          </cell>
          <cell r="BG31" t="str">
            <v>B</v>
          </cell>
          <cell r="BH31" t="str">
            <v>C</v>
          </cell>
          <cell r="BI31" t="str">
            <v>A</v>
          </cell>
          <cell r="BJ31" t="str">
            <v>C</v>
          </cell>
          <cell r="BK31" t="str">
            <v>C</v>
          </cell>
          <cell r="BL31" t="str">
            <v>B</v>
          </cell>
          <cell r="BM31" t="str">
            <v>A</v>
          </cell>
          <cell r="BN31" t="str">
            <v>C</v>
          </cell>
          <cell r="BO31" t="str">
            <v>A</v>
          </cell>
          <cell r="BP31" t="str">
            <v>C</v>
          </cell>
          <cell r="BQ31" t="str">
            <v>A</v>
          </cell>
        </row>
        <row r="32">
          <cell r="Z32" t="str">
            <v>99810022</v>
          </cell>
          <cell r="AA32" t="str">
            <v>99.7.025.40033.04598</v>
          </cell>
          <cell r="AB32" t="str">
            <v>SUCIPTO</v>
          </cell>
          <cell r="AC32" t="str">
            <v>KOTA BARU</v>
          </cell>
          <cell r="AD32">
            <v>29618</v>
          </cell>
          <cell r="AE32" t="str">
            <v>A</v>
          </cell>
          <cell r="AF32" t="str">
            <v>B</v>
          </cell>
          <cell r="AG32" t="str">
            <v>C</v>
          </cell>
          <cell r="AH32" t="str">
            <v>A</v>
          </cell>
          <cell r="AI32" t="str">
            <v>A</v>
          </cell>
          <cell r="AJ32" t="str">
            <v>C</v>
          </cell>
          <cell r="AK32" t="str">
            <v>B</v>
          </cell>
          <cell r="AL32" t="str">
            <v>C</v>
          </cell>
          <cell r="AM32" t="str">
            <v>A</v>
          </cell>
          <cell r="AN32" t="str">
            <v>C</v>
          </cell>
          <cell r="AO32" t="str">
            <v>C</v>
          </cell>
          <cell r="AP32" t="str">
            <v>B</v>
          </cell>
          <cell r="AQ32" t="str">
            <v>C</v>
          </cell>
          <cell r="AR32" t="str">
            <v>B</v>
          </cell>
          <cell r="AS32" t="str">
            <v>C</v>
          </cell>
          <cell r="AT32" t="str">
            <v>C</v>
          </cell>
          <cell r="AU32" t="str">
            <v>B</v>
          </cell>
          <cell r="AV32" t="str">
            <v>A</v>
          </cell>
          <cell r="AW32" t="str">
            <v>C</v>
          </cell>
          <cell r="AX32" t="str">
            <v>A</v>
          </cell>
          <cell r="AY32" t="str">
            <v>C</v>
          </cell>
          <cell r="AZ32" t="str">
            <v>C</v>
          </cell>
          <cell r="BA32" t="str">
            <v>A</v>
          </cell>
          <cell r="BB32" t="str">
            <v>A</v>
          </cell>
          <cell r="BC32" t="str">
            <v>C</v>
          </cell>
          <cell r="BD32" t="str">
            <v>C</v>
          </cell>
          <cell r="BE32" t="str">
            <v>C</v>
          </cell>
          <cell r="BF32" t="str">
            <v>B</v>
          </cell>
          <cell r="BG32" t="str">
            <v>A</v>
          </cell>
          <cell r="BH32" t="str">
            <v>A</v>
          </cell>
          <cell r="BI32" t="str">
            <v>B</v>
          </cell>
          <cell r="BJ32" t="str">
            <v>A</v>
          </cell>
          <cell r="BK32" t="str">
            <v>B</v>
          </cell>
          <cell r="BL32" t="str">
            <v>B</v>
          </cell>
          <cell r="BM32" t="str">
            <v>A</v>
          </cell>
          <cell r="BN32" t="str">
            <v>A</v>
          </cell>
          <cell r="BO32" t="str">
            <v>C</v>
          </cell>
          <cell r="BP32" t="str">
            <v>A</v>
          </cell>
          <cell r="BQ32" t="str">
            <v>B</v>
          </cell>
        </row>
        <row r="33">
          <cell r="Z33" t="str">
            <v>99810023</v>
          </cell>
          <cell r="AA33" t="str">
            <v>99.7.025.40033.04599</v>
          </cell>
          <cell r="AB33" t="str">
            <v>NOOR AULIYANI</v>
          </cell>
          <cell r="AC33" t="str">
            <v>BLITAR</v>
          </cell>
          <cell r="AD33">
            <v>28859</v>
          </cell>
          <cell r="AE33" t="str">
            <v>B</v>
          </cell>
          <cell r="AF33" t="str">
            <v>C</v>
          </cell>
          <cell r="AG33" t="str">
            <v>B</v>
          </cell>
          <cell r="AH33" t="str">
            <v>C</v>
          </cell>
          <cell r="AI33" t="str">
            <v>C</v>
          </cell>
          <cell r="AJ33" t="str">
            <v>B</v>
          </cell>
          <cell r="AK33" t="str">
            <v>B</v>
          </cell>
          <cell r="AL33" t="str">
            <v>A</v>
          </cell>
          <cell r="AM33" t="str">
            <v>B</v>
          </cell>
          <cell r="AN33" t="str">
            <v>C</v>
          </cell>
          <cell r="AO33" t="str">
            <v>C</v>
          </cell>
          <cell r="AP33" t="str">
            <v>B</v>
          </cell>
          <cell r="AQ33" t="str">
            <v>A</v>
          </cell>
          <cell r="AR33" t="str">
            <v>B</v>
          </cell>
          <cell r="AS33" t="str">
            <v>A</v>
          </cell>
          <cell r="AT33" t="str">
            <v>A</v>
          </cell>
          <cell r="AU33" t="str">
            <v>B</v>
          </cell>
          <cell r="AV33" t="str">
            <v>A</v>
          </cell>
          <cell r="AW33" t="str">
            <v>B</v>
          </cell>
          <cell r="AX33" t="str">
            <v>C</v>
          </cell>
          <cell r="AY33" t="str">
            <v>B</v>
          </cell>
          <cell r="AZ33" t="str">
            <v>C</v>
          </cell>
          <cell r="BA33" t="str">
            <v>A</v>
          </cell>
          <cell r="BB33" t="str">
            <v>C</v>
          </cell>
          <cell r="BC33" t="str">
            <v>B</v>
          </cell>
          <cell r="BD33" t="str">
            <v>C</v>
          </cell>
          <cell r="BE33" t="str">
            <v>A</v>
          </cell>
          <cell r="BF33" t="str">
            <v>B</v>
          </cell>
          <cell r="BG33" t="str">
            <v>B</v>
          </cell>
          <cell r="BH33" t="str">
            <v>C</v>
          </cell>
          <cell r="BI33" t="str">
            <v>C</v>
          </cell>
          <cell r="BJ33" t="str">
            <v>B</v>
          </cell>
          <cell r="BK33" t="str">
            <v>A</v>
          </cell>
          <cell r="BL33" t="str">
            <v>C</v>
          </cell>
          <cell r="BM33" t="str">
            <v>C</v>
          </cell>
          <cell r="BN33" t="str">
            <v>C</v>
          </cell>
          <cell r="BO33" t="str">
            <v>B</v>
          </cell>
          <cell r="BP33" t="str">
            <v>B</v>
          </cell>
          <cell r="BQ33" t="str">
            <v>A</v>
          </cell>
        </row>
        <row r="34">
          <cell r="Z34" t="str">
            <v>99810024</v>
          </cell>
          <cell r="AA34" t="str">
            <v>99.7.025.40033.04600</v>
          </cell>
          <cell r="AB34" t="str">
            <v>LILIK SUGIANTI</v>
          </cell>
          <cell r="AC34" t="str">
            <v>BAJAWA</v>
          </cell>
          <cell r="AD34">
            <v>29303</v>
          </cell>
          <cell r="AE34" t="str">
            <v>B</v>
          </cell>
          <cell r="AF34" t="str">
            <v>A</v>
          </cell>
          <cell r="AG34" t="str">
            <v>C</v>
          </cell>
          <cell r="AH34" t="str">
            <v>A</v>
          </cell>
          <cell r="AI34" t="str">
            <v>B</v>
          </cell>
          <cell r="AJ34" t="str">
            <v>A</v>
          </cell>
          <cell r="AK34" t="str">
            <v>A</v>
          </cell>
          <cell r="AL34" t="str">
            <v>B</v>
          </cell>
          <cell r="AM34" t="str">
            <v>C</v>
          </cell>
          <cell r="AN34" t="str">
            <v>C</v>
          </cell>
          <cell r="AO34" t="str">
            <v>A</v>
          </cell>
          <cell r="AP34" t="str">
            <v>A</v>
          </cell>
          <cell r="AQ34" t="str">
            <v>B</v>
          </cell>
          <cell r="AR34" t="str">
            <v>C</v>
          </cell>
          <cell r="AS34" t="str">
            <v>C</v>
          </cell>
          <cell r="AT34" t="str">
            <v>A</v>
          </cell>
          <cell r="AU34" t="str">
            <v>C</v>
          </cell>
          <cell r="AV34" t="str">
            <v>B</v>
          </cell>
          <cell r="AW34" t="str">
            <v>B</v>
          </cell>
          <cell r="AX34" t="str">
            <v>C</v>
          </cell>
          <cell r="AY34" t="str">
            <v>C</v>
          </cell>
          <cell r="AZ34" t="str">
            <v>A</v>
          </cell>
          <cell r="BA34" t="str">
            <v>A</v>
          </cell>
          <cell r="BB34" t="str">
            <v>C</v>
          </cell>
          <cell r="BC34" t="str">
            <v>B</v>
          </cell>
          <cell r="BD34" t="str">
            <v>A</v>
          </cell>
          <cell r="BE34" t="str">
            <v>A</v>
          </cell>
          <cell r="BF34" t="str">
            <v>A</v>
          </cell>
          <cell r="BG34" t="str">
            <v>C</v>
          </cell>
          <cell r="BH34" t="str">
            <v>C</v>
          </cell>
          <cell r="BI34" t="str">
            <v>B</v>
          </cell>
          <cell r="BJ34" t="str">
            <v>B</v>
          </cell>
          <cell r="BK34" t="str">
            <v>A</v>
          </cell>
          <cell r="BL34" t="str">
            <v>B</v>
          </cell>
          <cell r="BM34" t="str">
            <v>C</v>
          </cell>
          <cell r="BN34" t="str">
            <v>B</v>
          </cell>
          <cell r="BO34" t="str">
            <v>A</v>
          </cell>
          <cell r="BP34" t="str">
            <v>A</v>
          </cell>
          <cell r="BQ34" t="str">
            <v>A</v>
          </cell>
        </row>
        <row r="35">
          <cell r="Z35" t="str">
            <v>99810025</v>
          </cell>
          <cell r="AA35" t="str">
            <v>99.7.025.40033.04601</v>
          </cell>
          <cell r="AB35" t="str">
            <v>EVODIA KATHARINA BEBHE MAKU</v>
          </cell>
          <cell r="AC35" t="str">
            <v>MALANG</v>
          </cell>
          <cell r="AD35">
            <v>29051</v>
          </cell>
          <cell r="AE35" t="str">
            <v>A</v>
          </cell>
          <cell r="AF35" t="str">
            <v>B</v>
          </cell>
          <cell r="AG35" t="str">
            <v>B</v>
          </cell>
          <cell r="AH35" t="str">
            <v>C</v>
          </cell>
          <cell r="AI35" t="str">
            <v>B</v>
          </cell>
          <cell r="AJ35" t="str">
            <v>A</v>
          </cell>
          <cell r="AK35" t="str">
            <v>A</v>
          </cell>
          <cell r="AL35" t="str">
            <v>A</v>
          </cell>
          <cell r="AM35" t="str">
            <v>B</v>
          </cell>
          <cell r="AN35" t="str">
            <v>B</v>
          </cell>
          <cell r="AO35" t="str">
            <v>A</v>
          </cell>
          <cell r="AP35" t="str">
            <v>C</v>
          </cell>
          <cell r="AQ35" t="str">
            <v>C</v>
          </cell>
          <cell r="AR35" t="str">
            <v>A</v>
          </cell>
          <cell r="AS35" t="str">
            <v>C</v>
          </cell>
          <cell r="AT35" t="str">
            <v>C</v>
          </cell>
          <cell r="AU35" t="str">
            <v>C</v>
          </cell>
          <cell r="AV35" t="str">
            <v>B</v>
          </cell>
          <cell r="AW35" t="str">
            <v>B</v>
          </cell>
          <cell r="AX35" t="str">
            <v>C</v>
          </cell>
          <cell r="AY35" t="str">
            <v>C</v>
          </cell>
          <cell r="AZ35" t="str">
            <v>A</v>
          </cell>
          <cell r="BA35" t="str">
            <v>C</v>
          </cell>
          <cell r="BB35" t="str">
            <v>B</v>
          </cell>
          <cell r="BC35" t="str">
            <v>B</v>
          </cell>
          <cell r="BD35" t="str">
            <v>B</v>
          </cell>
          <cell r="BE35" t="str">
            <v>C</v>
          </cell>
          <cell r="BF35" t="str">
            <v>C</v>
          </cell>
          <cell r="BG35" t="str">
            <v>C</v>
          </cell>
          <cell r="BH35" t="str">
            <v>A</v>
          </cell>
          <cell r="BI35" t="str">
            <v>C</v>
          </cell>
          <cell r="BJ35" t="str">
            <v>A</v>
          </cell>
          <cell r="BK35" t="str">
            <v>A</v>
          </cell>
          <cell r="BL35" t="str">
            <v>C</v>
          </cell>
          <cell r="BM35" t="str">
            <v>C</v>
          </cell>
          <cell r="BN35" t="str">
            <v>C</v>
          </cell>
          <cell r="BO35" t="str">
            <v>A</v>
          </cell>
          <cell r="BP35" t="str">
            <v>A</v>
          </cell>
          <cell r="BQ35" t="str">
            <v>B</v>
          </cell>
        </row>
        <row r="36">
          <cell r="Z36" t="str">
            <v>99810026</v>
          </cell>
          <cell r="AA36" t="str">
            <v>99.7.025.40033.04602</v>
          </cell>
          <cell r="AB36" t="str">
            <v>TRI ERAWATI</v>
          </cell>
          <cell r="AC36" t="str">
            <v>PONOROGO</v>
          </cell>
          <cell r="AD36">
            <v>29326</v>
          </cell>
          <cell r="AE36" t="str">
            <v>C</v>
          </cell>
          <cell r="AF36" t="str">
            <v>C</v>
          </cell>
          <cell r="AG36" t="str">
            <v>A</v>
          </cell>
          <cell r="AH36" t="str">
            <v>C</v>
          </cell>
          <cell r="AI36" t="str">
            <v>C</v>
          </cell>
          <cell r="AJ36" t="str">
            <v>C</v>
          </cell>
          <cell r="AK36" t="str">
            <v>B</v>
          </cell>
          <cell r="AL36" t="str">
            <v>A</v>
          </cell>
          <cell r="AM36" t="str">
            <v>A</v>
          </cell>
          <cell r="AN36" t="str">
            <v>C</v>
          </cell>
          <cell r="AO36" t="str">
            <v>B</v>
          </cell>
          <cell r="AP36" t="str">
            <v>A</v>
          </cell>
          <cell r="AQ36" t="str">
            <v>B</v>
          </cell>
          <cell r="AR36" t="str">
            <v>A</v>
          </cell>
          <cell r="AS36" t="str">
            <v>A</v>
          </cell>
          <cell r="AT36" t="str">
            <v>A</v>
          </cell>
          <cell r="AU36" t="str">
            <v>A</v>
          </cell>
          <cell r="AV36" t="str">
            <v>C</v>
          </cell>
          <cell r="AW36" t="str">
            <v>C</v>
          </cell>
          <cell r="AX36" t="str">
            <v>C</v>
          </cell>
          <cell r="AY36" t="str">
            <v>C</v>
          </cell>
          <cell r="AZ36" t="str">
            <v>C</v>
          </cell>
          <cell r="BA36" t="str">
            <v>B</v>
          </cell>
          <cell r="BB36" t="str">
            <v>C</v>
          </cell>
          <cell r="BC36" t="str">
            <v>C</v>
          </cell>
          <cell r="BD36" t="str">
            <v>A</v>
          </cell>
          <cell r="BE36" t="str">
            <v>C</v>
          </cell>
          <cell r="BF36" t="str">
            <v>C</v>
          </cell>
          <cell r="BG36" t="str">
            <v>B</v>
          </cell>
          <cell r="BH36" t="str">
            <v>A</v>
          </cell>
          <cell r="BI36" t="str">
            <v>A</v>
          </cell>
          <cell r="BJ36" t="str">
            <v>C</v>
          </cell>
          <cell r="BK36" t="str">
            <v>A</v>
          </cell>
          <cell r="BL36" t="str">
            <v>B</v>
          </cell>
          <cell r="BM36" t="str">
            <v>A</v>
          </cell>
          <cell r="BN36" t="str">
            <v>A</v>
          </cell>
          <cell r="BO36" t="str">
            <v>B</v>
          </cell>
          <cell r="BP36" t="str">
            <v>A</v>
          </cell>
          <cell r="BQ36" t="str">
            <v>A</v>
          </cell>
        </row>
        <row r="37">
          <cell r="Z37" t="str">
            <v>99810027</v>
          </cell>
          <cell r="AA37" t="str">
            <v>99.7.025.40033.04603</v>
          </cell>
          <cell r="AB37" t="str">
            <v>SETYO COKRO HADI SAPUTRO</v>
          </cell>
          <cell r="AC37" t="str">
            <v>KEDIRI</v>
          </cell>
          <cell r="AD37">
            <v>28568</v>
          </cell>
          <cell r="AE37" t="str">
            <v>B</v>
          </cell>
          <cell r="AF37" t="str">
            <v>A</v>
          </cell>
          <cell r="AG37" t="str">
            <v>B</v>
          </cell>
          <cell r="AH37" t="str">
            <v>B</v>
          </cell>
          <cell r="AI37" t="str">
            <v>B</v>
          </cell>
          <cell r="AJ37" t="str">
            <v>A</v>
          </cell>
          <cell r="AK37" t="str">
            <v>B</v>
          </cell>
          <cell r="AL37" t="str">
            <v>B</v>
          </cell>
          <cell r="AM37" t="str">
            <v>B</v>
          </cell>
          <cell r="AN37" t="str">
            <v>A</v>
          </cell>
          <cell r="AO37" t="str">
            <v>B</v>
          </cell>
          <cell r="AP37" t="str">
            <v>B</v>
          </cell>
          <cell r="AQ37" t="str">
            <v>C</v>
          </cell>
          <cell r="AR37" t="str">
            <v>B</v>
          </cell>
          <cell r="AS37" t="str">
            <v>C</v>
          </cell>
          <cell r="AT37" t="str">
            <v>C</v>
          </cell>
          <cell r="AU37" t="str">
            <v>B</v>
          </cell>
          <cell r="AV37" t="str">
            <v>C</v>
          </cell>
          <cell r="AW37" t="str">
            <v>C</v>
          </cell>
          <cell r="AX37" t="str">
            <v>C</v>
          </cell>
          <cell r="AY37" t="str">
            <v>B</v>
          </cell>
          <cell r="AZ37" t="str">
            <v>C</v>
          </cell>
          <cell r="BA37" t="str">
            <v>B</v>
          </cell>
          <cell r="BB37" t="str">
            <v>C</v>
          </cell>
          <cell r="BC37" t="str">
            <v>A</v>
          </cell>
          <cell r="BD37" t="str">
            <v>C</v>
          </cell>
          <cell r="BE37" t="str">
            <v>B</v>
          </cell>
          <cell r="BF37" t="str">
            <v>B</v>
          </cell>
          <cell r="BG37" t="str">
            <v>C</v>
          </cell>
          <cell r="BH37" t="str">
            <v>C</v>
          </cell>
          <cell r="BI37" t="str">
            <v>B</v>
          </cell>
          <cell r="BJ37" t="str">
            <v>A</v>
          </cell>
          <cell r="BK37" t="str">
            <v>C</v>
          </cell>
          <cell r="BL37" t="str">
            <v>A</v>
          </cell>
          <cell r="BM37" t="str">
            <v>A</v>
          </cell>
          <cell r="BN37" t="str">
            <v>C</v>
          </cell>
          <cell r="BO37" t="str">
            <v>B</v>
          </cell>
          <cell r="BP37" t="str">
            <v>A</v>
          </cell>
          <cell r="BQ37" t="str">
            <v>C</v>
          </cell>
        </row>
        <row r="38">
          <cell r="Z38" t="str">
            <v>99810028</v>
          </cell>
          <cell r="AA38" t="str">
            <v>99.7.025.40033.04604</v>
          </cell>
          <cell r="AB38" t="str">
            <v>HERTANTO</v>
          </cell>
          <cell r="AC38" t="str">
            <v xml:space="preserve"> PAGAR ALAM</v>
          </cell>
          <cell r="AD38">
            <v>27485</v>
          </cell>
          <cell r="AE38" t="str">
            <v>A</v>
          </cell>
          <cell r="AF38" t="str">
            <v>A</v>
          </cell>
          <cell r="AG38" t="str">
            <v>A</v>
          </cell>
          <cell r="AH38" t="str">
            <v>C</v>
          </cell>
          <cell r="AI38" t="str">
            <v>A</v>
          </cell>
          <cell r="AJ38" t="str">
            <v>A</v>
          </cell>
          <cell r="AK38" t="str">
            <v>C</v>
          </cell>
          <cell r="AL38" t="str">
            <v>C</v>
          </cell>
          <cell r="AM38" t="str">
            <v>B</v>
          </cell>
          <cell r="AN38" t="str">
            <v>A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A</v>
          </cell>
          <cell r="AS38" t="str">
            <v>C</v>
          </cell>
          <cell r="AT38" t="str">
            <v>A</v>
          </cell>
          <cell r="AU38" t="str">
            <v>A</v>
          </cell>
          <cell r="AV38" t="str">
            <v>A</v>
          </cell>
          <cell r="AW38" t="str">
            <v>C</v>
          </cell>
          <cell r="AX38" t="str">
            <v>A</v>
          </cell>
          <cell r="AY38" t="str">
            <v>C</v>
          </cell>
          <cell r="AZ38" t="str">
            <v>A</v>
          </cell>
          <cell r="BA38" t="str">
            <v>C</v>
          </cell>
          <cell r="BB38" t="str">
            <v>B</v>
          </cell>
          <cell r="BC38" t="str">
            <v>A</v>
          </cell>
          <cell r="BD38" t="str">
            <v>C</v>
          </cell>
          <cell r="BE38" t="str">
            <v>B</v>
          </cell>
          <cell r="BF38" t="str">
            <v>B</v>
          </cell>
          <cell r="BG38" t="str">
            <v>C</v>
          </cell>
          <cell r="BH38" t="str">
            <v>C</v>
          </cell>
          <cell r="BI38" t="str">
            <v>B</v>
          </cell>
          <cell r="BJ38" t="str">
            <v>C</v>
          </cell>
          <cell r="BK38" t="str">
            <v>C</v>
          </cell>
          <cell r="BL38" t="str">
            <v>C</v>
          </cell>
          <cell r="BM38" t="str">
            <v>C</v>
          </cell>
          <cell r="BN38" t="str">
            <v>B</v>
          </cell>
          <cell r="BO38" t="str">
            <v>A</v>
          </cell>
          <cell r="BP38" t="str">
            <v>C</v>
          </cell>
          <cell r="BQ38" t="str">
            <v>B</v>
          </cell>
        </row>
        <row r="39">
          <cell r="Z39" t="str">
            <v>99810029</v>
          </cell>
          <cell r="AA39" t="str">
            <v>99.7.025.40033.04605</v>
          </cell>
          <cell r="AB39" t="str">
            <v>ABDUL BASIT APRIANTO</v>
          </cell>
          <cell r="AC39" t="str">
            <v>SANGA-SANGA</v>
          </cell>
          <cell r="AD39">
            <v>28943</v>
          </cell>
          <cell r="AE39" t="str">
            <v>B</v>
          </cell>
          <cell r="AF39" t="str">
            <v>B</v>
          </cell>
          <cell r="AG39" t="str">
            <v>A</v>
          </cell>
          <cell r="AH39" t="str">
            <v>A</v>
          </cell>
          <cell r="AI39" t="str">
            <v>A</v>
          </cell>
          <cell r="AJ39" t="str">
            <v>B</v>
          </cell>
          <cell r="AK39" t="str">
            <v>C</v>
          </cell>
          <cell r="AL39" t="str">
            <v>C</v>
          </cell>
          <cell r="AM39" t="str">
            <v>A</v>
          </cell>
          <cell r="AN39" t="str">
            <v>B</v>
          </cell>
          <cell r="AO39" t="str">
            <v>C</v>
          </cell>
          <cell r="AP39" t="str">
            <v>A</v>
          </cell>
          <cell r="AQ39" t="str">
            <v>A</v>
          </cell>
          <cell r="AR39" t="str">
            <v>C</v>
          </cell>
          <cell r="AS39" t="str">
            <v>A</v>
          </cell>
          <cell r="AT39" t="str">
            <v>C</v>
          </cell>
          <cell r="AU39" t="str">
            <v>B</v>
          </cell>
          <cell r="AV39" t="str">
            <v>C</v>
          </cell>
          <cell r="AW39" t="str">
            <v>C</v>
          </cell>
          <cell r="AX39" t="str">
            <v>C</v>
          </cell>
          <cell r="AY39" t="str">
            <v>B</v>
          </cell>
          <cell r="AZ39" t="str">
            <v>B</v>
          </cell>
          <cell r="BA39" t="str">
            <v>B</v>
          </cell>
          <cell r="BB39" t="str">
            <v>C</v>
          </cell>
          <cell r="BC39" t="str">
            <v>A</v>
          </cell>
          <cell r="BD39" t="str">
            <v>B</v>
          </cell>
          <cell r="BE39" t="str">
            <v>B</v>
          </cell>
          <cell r="BF39" t="str">
            <v>A</v>
          </cell>
          <cell r="BG39" t="str">
            <v>C</v>
          </cell>
          <cell r="BH39" t="str">
            <v>B</v>
          </cell>
          <cell r="BI39" t="str">
            <v>C</v>
          </cell>
          <cell r="BJ39" t="str">
            <v>B</v>
          </cell>
          <cell r="BK39" t="str">
            <v>A</v>
          </cell>
          <cell r="BL39" t="str">
            <v>A</v>
          </cell>
          <cell r="BM39" t="str">
            <v>A</v>
          </cell>
          <cell r="BN39" t="str">
            <v>B</v>
          </cell>
          <cell r="BO39" t="str">
            <v>A</v>
          </cell>
          <cell r="BP39" t="str">
            <v>B</v>
          </cell>
          <cell r="BQ39" t="str">
            <v>A</v>
          </cell>
        </row>
        <row r="40">
          <cell r="Z40" t="str">
            <v>99810030</v>
          </cell>
          <cell r="AA40" t="str">
            <v>99.7.025.40033.04606</v>
          </cell>
          <cell r="AB40" t="str">
            <v>CHRYSTYANSEN WEMPY</v>
          </cell>
          <cell r="AC40" t="str">
            <v>PADANGPANJANG</v>
          </cell>
          <cell r="AD40">
            <v>29914</v>
          </cell>
          <cell r="AE40" t="str">
            <v>B</v>
          </cell>
          <cell r="AF40" t="str">
            <v>A</v>
          </cell>
          <cell r="AG40" t="str">
            <v>B</v>
          </cell>
          <cell r="AH40" t="str">
            <v>C</v>
          </cell>
          <cell r="AI40" t="str">
            <v>B</v>
          </cell>
          <cell r="AJ40" t="str">
            <v>A</v>
          </cell>
          <cell r="AK40" t="str">
            <v>B</v>
          </cell>
          <cell r="AL40" t="str">
            <v>A</v>
          </cell>
          <cell r="AM40" t="str">
            <v>B</v>
          </cell>
          <cell r="AN40" t="str">
            <v>C</v>
          </cell>
          <cell r="AO40" t="str">
            <v>C</v>
          </cell>
          <cell r="AP40" t="str">
            <v>C</v>
          </cell>
          <cell r="AQ40" t="str">
            <v>A</v>
          </cell>
          <cell r="AR40" t="str">
            <v>A</v>
          </cell>
          <cell r="AS40" t="str">
            <v>B</v>
          </cell>
          <cell r="AT40" t="str">
            <v>C</v>
          </cell>
          <cell r="AU40" t="str">
            <v>B</v>
          </cell>
          <cell r="AV40" t="str">
            <v>C</v>
          </cell>
          <cell r="AW40" t="str">
            <v>A</v>
          </cell>
          <cell r="AX40" t="str">
            <v>A</v>
          </cell>
          <cell r="AY40" t="str">
            <v>A</v>
          </cell>
          <cell r="AZ40" t="str">
            <v>C</v>
          </cell>
          <cell r="BA40" t="str">
            <v>A</v>
          </cell>
          <cell r="BB40" t="str">
            <v>A</v>
          </cell>
          <cell r="BC40" t="str">
            <v>B</v>
          </cell>
          <cell r="BD40" t="str">
            <v>C</v>
          </cell>
          <cell r="BE40" t="str">
            <v>B</v>
          </cell>
          <cell r="BF40" t="str">
            <v>C</v>
          </cell>
          <cell r="BG40" t="str">
            <v>B</v>
          </cell>
          <cell r="BH40" t="str">
            <v>B</v>
          </cell>
          <cell r="BI40" t="str">
            <v>B</v>
          </cell>
          <cell r="BJ40" t="str">
            <v>B</v>
          </cell>
          <cell r="BK40" t="str">
            <v>A</v>
          </cell>
          <cell r="BL40" t="str">
            <v>A</v>
          </cell>
          <cell r="BM40" t="str">
            <v>A</v>
          </cell>
          <cell r="BN40" t="str">
            <v>C</v>
          </cell>
          <cell r="BO40" t="str">
            <v>C</v>
          </cell>
          <cell r="BP40" t="str">
            <v>A</v>
          </cell>
          <cell r="BQ40" t="str">
            <v>C</v>
          </cell>
        </row>
        <row r="41">
          <cell r="Z41" t="str">
            <v>99810031</v>
          </cell>
          <cell r="AA41" t="str">
            <v>99.7.025.40033.04607</v>
          </cell>
          <cell r="AB41" t="str">
            <v>WIRA METTA SUKOCO</v>
          </cell>
          <cell r="AC41" t="str">
            <v>BUBUNAN</v>
          </cell>
          <cell r="AD41">
            <v>30189</v>
          </cell>
          <cell r="AE41" t="str">
            <v>C</v>
          </cell>
          <cell r="AF41" t="str">
            <v>A</v>
          </cell>
          <cell r="AG41" t="str">
            <v>B</v>
          </cell>
          <cell r="AH41" t="str">
            <v>C</v>
          </cell>
          <cell r="AI41" t="str">
            <v>B</v>
          </cell>
          <cell r="AJ41" t="str">
            <v>B</v>
          </cell>
          <cell r="AK41" t="str">
            <v>B</v>
          </cell>
          <cell r="AL41" t="str">
            <v>C</v>
          </cell>
          <cell r="AM41" t="str">
            <v>B</v>
          </cell>
          <cell r="AN41" t="str">
            <v>B</v>
          </cell>
          <cell r="AO41" t="str">
            <v>C</v>
          </cell>
          <cell r="AP41" t="str">
            <v>B</v>
          </cell>
          <cell r="AQ41" t="str">
            <v>C</v>
          </cell>
          <cell r="AR41" t="str">
            <v>B</v>
          </cell>
          <cell r="AS41" t="str">
            <v>A</v>
          </cell>
          <cell r="AT41" t="str">
            <v>B</v>
          </cell>
          <cell r="AU41" t="str">
            <v>C</v>
          </cell>
          <cell r="AV41" t="str">
            <v>C</v>
          </cell>
          <cell r="AW41" t="str">
            <v>C</v>
          </cell>
          <cell r="AX41" t="str">
            <v>A</v>
          </cell>
          <cell r="AY41" t="str">
            <v>B</v>
          </cell>
          <cell r="AZ41" t="str">
            <v>B</v>
          </cell>
          <cell r="BA41" t="str">
            <v>A</v>
          </cell>
          <cell r="BB41" t="str">
            <v>C</v>
          </cell>
          <cell r="BC41" t="str">
            <v>A</v>
          </cell>
          <cell r="BD41" t="str">
            <v>A</v>
          </cell>
          <cell r="BE41" t="str">
            <v>B</v>
          </cell>
          <cell r="BF41" t="str">
            <v>C</v>
          </cell>
          <cell r="BG41" t="str">
            <v>C</v>
          </cell>
          <cell r="BH41" t="str">
            <v>A</v>
          </cell>
          <cell r="BI41" t="str">
            <v>A</v>
          </cell>
          <cell r="BJ41" t="str">
            <v>C</v>
          </cell>
          <cell r="BK41" t="str">
            <v>A</v>
          </cell>
          <cell r="BL41" t="str">
            <v>A</v>
          </cell>
          <cell r="BM41" t="str">
            <v>C</v>
          </cell>
          <cell r="BN41" t="str">
            <v>B</v>
          </cell>
          <cell r="BO41" t="str">
            <v>C</v>
          </cell>
          <cell r="BP41" t="str">
            <v>A</v>
          </cell>
          <cell r="BQ41" t="str">
            <v>C</v>
          </cell>
        </row>
        <row r="42">
          <cell r="Z42" t="str">
            <v>99810032</v>
          </cell>
          <cell r="AA42" t="str">
            <v>99.7.025.40033.04608</v>
          </cell>
          <cell r="AB42" t="str">
            <v>LUH ANIK SUMADIANI ADI</v>
          </cell>
          <cell r="AC42" t="str">
            <v>MALANG</v>
          </cell>
          <cell r="AD42">
            <v>28555</v>
          </cell>
          <cell r="AE42" t="str">
            <v>A</v>
          </cell>
          <cell r="AF42" t="str">
            <v>A</v>
          </cell>
          <cell r="AG42" t="str">
            <v>C</v>
          </cell>
          <cell r="AH42" t="str">
            <v>C</v>
          </cell>
          <cell r="AI42" t="str">
            <v>A</v>
          </cell>
          <cell r="AJ42" t="str">
            <v>B</v>
          </cell>
          <cell r="AK42" t="str">
            <v>A</v>
          </cell>
          <cell r="AL42" t="str">
            <v>C</v>
          </cell>
          <cell r="AM42" t="str">
            <v>A</v>
          </cell>
          <cell r="AN42" t="str">
            <v>B</v>
          </cell>
          <cell r="AO42" t="str">
            <v>C</v>
          </cell>
          <cell r="AP42" t="str">
            <v>C</v>
          </cell>
          <cell r="AQ42" t="str">
            <v>B</v>
          </cell>
          <cell r="AR42" t="str">
            <v>B</v>
          </cell>
          <cell r="AS42" t="str">
            <v>A</v>
          </cell>
          <cell r="AT42" t="str">
            <v>C</v>
          </cell>
          <cell r="AU42" t="str">
            <v>B</v>
          </cell>
          <cell r="AV42" t="str">
            <v>B</v>
          </cell>
          <cell r="AW42" t="str">
            <v>B</v>
          </cell>
          <cell r="AX42" t="str">
            <v>B</v>
          </cell>
          <cell r="AY42" t="str">
            <v>A</v>
          </cell>
          <cell r="AZ42" t="str">
            <v>B</v>
          </cell>
          <cell r="BA42" t="str">
            <v>A</v>
          </cell>
          <cell r="BB42" t="str">
            <v>A</v>
          </cell>
          <cell r="BC42" t="str">
            <v>C</v>
          </cell>
          <cell r="BD42" t="str">
            <v>C</v>
          </cell>
          <cell r="BE42" t="str">
            <v>B</v>
          </cell>
          <cell r="BF42" t="str">
            <v>A</v>
          </cell>
          <cell r="BG42" t="str">
            <v>B</v>
          </cell>
          <cell r="BH42" t="str">
            <v>C</v>
          </cell>
          <cell r="BI42" t="str">
            <v>A</v>
          </cell>
          <cell r="BJ42" t="str">
            <v>B</v>
          </cell>
          <cell r="BK42" t="str">
            <v>A</v>
          </cell>
          <cell r="BL42" t="str">
            <v>C</v>
          </cell>
          <cell r="BM42" t="str">
            <v>A</v>
          </cell>
          <cell r="BN42" t="str">
            <v>C</v>
          </cell>
          <cell r="BO42" t="str">
            <v>A</v>
          </cell>
          <cell r="BP42" t="str">
            <v>A</v>
          </cell>
          <cell r="BQ42" t="str">
            <v>C</v>
          </cell>
        </row>
        <row r="43">
          <cell r="Z43" t="str">
            <v>99810033</v>
          </cell>
          <cell r="AA43" t="str">
            <v>99.7.025.40033.04609</v>
          </cell>
          <cell r="AB43" t="str">
            <v>WAHYU ADI SUCAHYO</v>
          </cell>
          <cell r="AC43" t="str">
            <v>KARDI RUTENG</v>
          </cell>
          <cell r="AD43">
            <v>29475</v>
          </cell>
          <cell r="AE43" t="str">
            <v>C</v>
          </cell>
          <cell r="AF43" t="str">
            <v>A</v>
          </cell>
          <cell r="AG43" t="str">
            <v>B</v>
          </cell>
          <cell r="AH43" t="str">
            <v>B</v>
          </cell>
          <cell r="AI43" t="str">
            <v>C</v>
          </cell>
          <cell r="AJ43" t="str">
            <v>B</v>
          </cell>
          <cell r="AK43" t="str">
            <v>C</v>
          </cell>
          <cell r="AL43" t="str">
            <v>C</v>
          </cell>
          <cell r="AM43" t="str">
            <v>C</v>
          </cell>
          <cell r="AN43" t="str">
            <v>B</v>
          </cell>
          <cell r="AO43" t="str">
            <v>C</v>
          </cell>
          <cell r="AP43" t="str">
            <v>C</v>
          </cell>
          <cell r="AQ43" t="str">
            <v>A</v>
          </cell>
          <cell r="AR43" t="str">
            <v>B</v>
          </cell>
          <cell r="AS43" t="str">
            <v>A</v>
          </cell>
          <cell r="AT43" t="str">
            <v>A</v>
          </cell>
          <cell r="AU43" t="str">
            <v>C</v>
          </cell>
          <cell r="AV43" t="str">
            <v>C</v>
          </cell>
          <cell r="AW43" t="str">
            <v>C</v>
          </cell>
          <cell r="AX43" t="str">
            <v>B</v>
          </cell>
          <cell r="AY43" t="str">
            <v>C</v>
          </cell>
          <cell r="AZ43" t="str">
            <v>C</v>
          </cell>
          <cell r="BA43" t="str">
            <v>B</v>
          </cell>
          <cell r="BB43" t="str">
            <v>B</v>
          </cell>
          <cell r="BC43" t="str">
            <v>B</v>
          </cell>
          <cell r="BD43" t="str">
            <v>B</v>
          </cell>
          <cell r="BE43" t="str">
            <v>A</v>
          </cell>
          <cell r="BF43" t="str">
            <v>C</v>
          </cell>
          <cell r="BG43" t="str">
            <v>A</v>
          </cell>
          <cell r="BH43" t="str">
            <v>A</v>
          </cell>
          <cell r="BI43" t="str">
            <v>A</v>
          </cell>
          <cell r="BJ43" t="str">
            <v>C</v>
          </cell>
          <cell r="BK43" t="str">
            <v>C</v>
          </cell>
          <cell r="BL43" t="str">
            <v>C</v>
          </cell>
          <cell r="BM43" t="str">
            <v>A</v>
          </cell>
          <cell r="BN43" t="str">
            <v>A</v>
          </cell>
          <cell r="BO43" t="str">
            <v>A</v>
          </cell>
          <cell r="BP43" t="str">
            <v>A</v>
          </cell>
          <cell r="BQ43" t="str">
            <v>A</v>
          </cell>
        </row>
        <row r="44">
          <cell r="Z44" t="str">
            <v>99810034</v>
          </cell>
          <cell r="AA44" t="str">
            <v>99.7.025.40033.04561</v>
          </cell>
          <cell r="AB44" t="str">
            <v>ESTER VENITA LUMUN</v>
          </cell>
          <cell r="AC44" t="str">
            <v>MALANG</v>
          </cell>
          <cell r="AD44">
            <v>29262</v>
          </cell>
          <cell r="AE44" t="str">
            <v>C</v>
          </cell>
          <cell r="AF44" t="str">
            <v>A</v>
          </cell>
          <cell r="AG44" t="str">
            <v>A</v>
          </cell>
          <cell r="AH44" t="str">
            <v>C</v>
          </cell>
          <cell r="AI44" t="str">
            <v>C</v>
          </cell>
          <cell r="AJ44" t="str">
            <v>A</v>
          </cell>
          <cell r="AK44" t="str">
            <v>A</v>
          </cell>
          <cell r="AL44" t="str">
            <v>A</v>
          </cell>
          <cell r="AM44" t="str">
            <v>A</v>
          </cell>
          <cell r="AN44" t="str">
            <v>C</v>
          </cell>
          <cell r="AO44" t="str">
            <v>B</v>
          </cell>
          <cell r="AP44" t="str">
            <v>B</v>
          </cell>
          <cell r="AQ44" t="str">
            <v>C</v>
          </cell>
          <cell r="AR44" t="str">
            <v>A</v>
          </cell>
          <cell r="AS44" t="str">
            <v>C</v>
          </cell>
          <cell r="AT44" t="str">
            <v>A</v>
          </cell>
          <cell r="AU44" t="str">
            <v>C</v>
          </cell>
          <cell r="AV44" t="str">
            <v>B</v>
          </cell>
          <cell r="AW44" t="str">
            <v>B</v>
          </cell>
          <cell r="AX44" t="str">
            <v>B</v>
          </cell>
          <cell r="AY44" t="str">
            <v>B</v>
          </cell>
          <cell r="AZ44" t="str">
            <v>B</v>
          </cell>
          <cell r="BA44" t="str">
            <v>C</v>
          </cell>
          <cell r="BB44" t="str">
            <v>C</v>
          </cell>
          <cell r="BC44" t="str">
            <v>C</v>
          </cell>
          <cell r="BD44" t="str">
            <v>B</v>
          </cell>
          <cell r="BE44" t="str">
            <v>C</v>
          </cell>
          <cell r="BF44" t="str">
            <v>C</v>
          </cell>
          <cell r="BG44" t="str">
            <v>B</v>
          </cell>
          <cell r="BH44" t="str">
            <v>B</v>
          </cell>
          <cell r="BI44" t="str">
            <v>A</v>
          </cell>
          <cell r="BJ44" t="str">
            <v>B</v>
          </cell>
          <cell r="BK44" t="str">
            <v>A</v>
          </cell>
          <cell r="BL44" t="str">
            <v>A</v>
          </cell>
          <cell r="BM44" t="str">
            <v>A</v>
          </cell>
          <cell r="BN44" t="str">
            <v>B</v>
          </cell>
          <cell r="BO44" t="str">
            <v>B</v>
          </cell>
          <cell r="BP44" t="str">
            <v>B</v>
          </cell>
          <cell r="BQ44" t="str">
            <v>C</v>
          </cell>
        </row>
        <row r="45">
          <cell r="Z45" t="str">
            <v>99810035</v>
          </cell>
          <cell r="AA45" t="str">
            <v>99.7.025.40033.04611</v>
          </cell>
          <cell r="AB45" t="str">
            <v>AKHMAD KUZAENI</v>
          </cell>
          <cell r="AC45" t="str">
            <v>PASURUAN</v>
          </cell>
          <cell r="AD45">
            <v>28633</v>
          </cell>
          <cell r="AE45" t="str">
            <v>B</v>
          </cell>
          <cell r="AF45" t="str">
            <v>A</v>
          </cell>
          <cell r="AG45" t="str">
            <v>C</v>
          </cell>
          <cell r="AH45" t="str">
            <v>C</v>
          </cell>
          <cell r="AI45" t="str">
            <v>C</v>
          </cell>
          <cell r="AJ45" t="str">
            <v>B</v>
          </cell>
          <cell r="AK45" t="str">
            <v>A</v>
          </cell>
          <cell r="AL45" t="str">
            <v>C</v>
          </cell>
          <cell r="AM45" t="str">
            <v>C</v>
          </cell>
          <cell r="AN45" t="str">
            <v>B</v>
          </cell>
          <cell r="AO45" t="str">
            <v>C</v>
          </cell>
          <cell r="AP45" t="str">
            <v>B</v>
          </cell>
          <cell r="AQ45" t="str">
            <v>A</v>
          </cell>
          <cell r="AR45" t="str">
            <v>B</v>
          </cell>
          <cell r="AS45" t="str">
            <v>C</v>
          </cell>
          <cell r="AT45" t="str">
            <v>C</v>
          </cell>
          <cell r="AU45" t="str">
            <v>C</v>
          </cell>
          <cell r="AV45" t="str">
            <v>B</v>
          </cell>
          <cell r="AW45" t="str">
            <v>C</v>
          </cell>
          <cell r="AX45" t="str">
            <v>C</v>
          </cell>
          <cell r="AY45" t="str">
            <v>A</v>
          </cell>
          <cell r="AZ45" t="str">
            <v>C</v>
          </cell>
          <cell r="BA45" t="str">
            <v>C</v>
          </cell>
          <cell r="BB45" t="str">
            <v>A</v>
          </cell>
          <cell r="BC45" t="str">
            <v>B</v>
          </cell>
          <cell r="BD45" t="str">
            <v>C</v>
          </cell>
          <cell r="BE45" t="str">
            <v>B</v>
          </cell>
          <cell r="BF45" t="str">
            <v>B</v>
          </cell>
          <cell r="BG45" t="str">
            <v>A</v>
          </cell>
          <cell r="BH45" t="str">
            <v>B</v>
          </cell>
          <cell r="BI45" t="str">
            <v>C</v>
          </cell>
          <cell r="BJ45" t="str">
            <v>A</v>
          </cell>
          <cell r="BK45" t="str">
            <v>A</v>
          </cell>
          <cell r="BL45" t="str">
            <v>A</v>
          </cell>
          <cell r="BM45" t="str">
            <v>B</v>
          </cell>
          <cell r="BN45" t="str">
            <v>C</v>
          </cell>
          <cell r="BO45" t="str">
            <v>A</v>
          </cell>
          <cell r="BP45" t="str">
            <v>C</v>
          </cell>
          <cell r="BQ45" t="str">
            <v>A</v>
          </cell>
        </row>
        <row r="46">
          <cell r="Z46" t="str">
            <v>99810036</v>
          </cell>
          <cell r="AA46" t="str">
            <v>99.7.025.40033.04612</v>
          </cell>
          <cell r="AB46" t="str">
            <v>EKO BUDHI SUCAHYONO</v>
          </cell>
          <cell r="AC46" t="str">
            <v>KUPANG</v>
          </cell>
          <cell r="AD46">
            <v>29336</v>
          </cell>
          <cell r="AE46" t="str">
            <v>A</v>
          </cell>
          <cell r="AF46" t="str">
            <v>C</v>
          </cell>
          <cell r="AG46" t="str">
            <v>C</v>
          </cell>
          <cell r="AH46" t="str">
            <v>A</v>
          </cell>
          <cell r="AI46" t="str">
            <v>C</v>
          </cell>
          <cell r="AJ46" t="str">
            <v>A</v>
          </cell>
          <cell r="AK46" t="str">
            <v>A</v>
          </cell>
          <cell r="AL46" t="str">
            <v>C</v>
          </cell>
          <cell r="AM46" t="str">
            <v>A</v>
          </cell>
          <cell r="AN46" t="str">
            <v>B</v>
          </cell>
          <cell r="AO46" t="str">
            <v>A</v>
          </cell>
          <cell r="AP46" t="str">
            <v>C</v>
          </cell>
          <cell r="AQ46" t="str">
            <v>C</v>
          </cell>
          <cell r="AR46" t="str">
            <v>C</v>
          </cell>
          <cell r="AS46" t="str">
            <v>B</v>
          </cell>
          <cell r="AT46" t="str">
            <v>B</v>
          </cell>
          <cell r="AU46" t="str">
            <v>A</v>
          </cell>
          <cell r="AV46" t="str">
            <v>B</v>
          </cell>
          <cell r="AW46" t="str">
            <v>A</v>
          </cell>
          <cell r="AX46" t="str">
            <v>C</v>
          </cell>
          <cell r="AY46" t="str">
            <v>C</v>
          </cell>
          <cell r="AZ46" t="str">
            <v>C</v>
          </cell>
          <cell r="BA46" t="str">
            <v>A</v>
          </cell>
          <cell r="BB46" t="str">
            <v>A</v>
          </cell>
          <cell r="BC46" t="str">
            <v>B</v>
          </cell>
          <cell r="BD46" t="str">
            <v>B</v>
          </cell>
          <cell r="BE46" t="str">
            <v>A</v>
          </cell>
          <cell r="BF46" t="str">
            <v>A</v>
          </cell>
          <cell r="BG46" t="str">
            <v>A</v>
          </cell>
          <cell r="BH46" t="str">
            <v>A</v>
          </cell>
          <cell r="BI46" t="str">
            <v>A</v>
          </cell>
          <cell r="BJ46" t="str">
            <v>B</v>
          </cell>
          <cell r="BK46" t="str">
            <v>C</v>
          </cell>
          <cell r="BL46" t="str">
            <v>B</v>
          </cell>
          <cell r="BM46" t="str">
            <v>B</v>
          </cell>
          <cell r="BN46" t="str">
            <v>A</v>
          </cell>
          <cell r="BO46" t="str">
            <v>B</v>
          </cell>
          <cell r="BP46" t="str">
            <v>B</v>
          </cell>
          <cell r="BQ46" t="str">
            <v>C</v>
          </cell>
        </row>
        <row r="47">
          <cell r="Z47" t="str">
            <v>99810037</v>
          </cell>
          <cell r="AA47" t="str">
            <v>99.7.025.40033.04613</v>
          </cell>
          <cell r="AB47" t="str">
            <v>BISRY SYAMSURI M. TAHER</v>
          </cell>
          <cell r="AC47" t="str">
            <v>KEDIRI</v>
          </cell>
          <cell r="AD47">
            <v>29449</v>
          </cell>
          <cell r="AE47" t="str">
            <v>A</v>
          </cell>
          <cell r="AF47" t="str">
            <v>B</v>
          </cell>
          <cell r="AG47" t="str">
            <v>A</v>
          </cell>
          <cell r="AH47" t="str">
            <v>A</v>
          </cell>
          <cell r="AI47" t="str">
            <v>A</v>
          </cell>
          <cell r="AJ47" t="str">
            <v>C</v>
          </cell>
          <cell r="AK47" t="str">
            <v>B</v>
          </cell>
          <cell r="AL47" t="str">
            <v>A</v>
          </cell>
          <cell r="AM47" t="str">
            <v>B</v>
          </cell>
          <cell r="AN47" t="str">
            <v>A</v>
          </cell>
          <cell r="AO47" t="str">
            <v>C</v>
          </cell>
          <cell r="AP47" t="str">
            <v>A</v>
          </cell>
          <cell r="AQ47" t="str">
            <v>A</v>
          </cell>
          <cell r="AR47" t="str">
            <v>C</v>
          </cell>
          <cell r="AS47" t="str">
            <v>A</v>
          </cell>
          <cell r="AT47" t="str">
            <v>B</v>
          </cell>
          <cell r="AU47" t="str">
            <v>B</v>
          </cell>
          <cell r="AV47" t="str">
            <v>C</v>
          </cell>
          <cell r="AW47" t="str">
            <v>B</v>
          </cell>
          <cell r="AX47" t="str">
            <v>A</v>
          </cell>
          <cell r="AY47" t="str">
            <v>C</v>
          </cell>
          <cell r="AZ47" t="str">
            <v>C</v>
          </cell>
          <cell r="BA47" t="str">
            <v>C</v>
          </cell>
          <cell r="BB47" t="str">
            <v>B</v>
          </cell>
          <cell r="BC47" t="str">
            <v>A</v>
          </cell>
          <cell r="BD47" t="str">
            <v>A</v>
          </cell>
          <cell r="BE47" t="str">
            <v>A</v>
          </cell>
          <cell r="BF47" t="str">
            <v>B</v>
          </cell>
          <cell r="BG47" t="str">
            <v>C</v>
          </cell>
          <cell r="BH47" t="str">
            <v>B</v>
          </cell>
          <cell r="BI47" t="str">
            <v>A</v>
          </cell>
          <cell r="BJ47" t="str">
            <v>A</v>
          </cell>
          <cell r="BK47" t="str">
            <v>C</v>
          </cell>
          <cell r="BL47" t="str">
            <v>C</v>
          </cell>
          <cell r="BM47" t="str">
            <v>C</v>
          </cell>
          <cell r="BN47" t="str">
            <v>A</v>
          </cell>
          <cell r="BO47" t="str">
            <v>A</v>
          </cell>
          <cell r="BP47" t="str">
            <v>A</v>
          </cell>
          <cell r="BQ47" t="str">
            <v>C</v>
          </cell>
        </row>
        <row r="48">
          <cell r="Z48" t="str">
            <v>99810038</v>
          </cell>
          <cell r="AA48" t="str">
            <v>99.7.025.40033.04614</v>
          </cell>
          <cell r="AB48" t="str">
            <v>AGUSTIN FITRI ASTUTIK</v>
          </cell>
          <cell r="AC48" t="str">
            <v>MALANG</v>
          </cell>
          <cell r="AD48">
            <v>29555</v>
          </cell>
          <cell r="AE48" t="str">
            <v>C</v>
          </cell>
          <cell r="AF48" t="str">
            <v>A</v>
          </cell>
          <cell r="AG48" t="str">
            <v>A</v>
          </cell>
          <cell r="AH48" t="str">
            <v>C</v>
          </cell>
          <cell r="AI48" t="str">
            <v>B</v>
          </cell>
          <cell r="AJ48" t="str">
            <v>C</v>
          </cell>
          <cell r="AK48" t="str">
            <v>C</v>
          </cell>
          <cell r="AL48" t="str">
            <v>A</v>
          </cell>
          <cell r="AM48" t="str">
            <v>C</v>
          </cell>
          <cell r="AN48" t="str">
            <v>B</v>
          </cell>
          <cell r="AO48" t="str">
            <v>B</v>
          </cell>
          <cell r="AP48" t="str">
            <v>C</v>
          </cell>
          <cell r="AQ48" t="str">
            <v>B</v>
          </cell>
          <cell r="AR48" t="str">
            <v>A</v>
          </cell>
          <cell r="AS48" t="str">
            <v>B</v>
          </cell>
          <cell r="AT48" t="str">
            <v>A</v>
          </cell>
          <cell r="AU48" t="str">
            <v>A</v>
          </cell>
          <cell r="AV48" t="str">
            <v>A</v>
          </cell>
          <cell r="AW48" t="str">
            <v>A</v>
          </cell>
          <cell r="AX48" t="str">
            <v>A</v>
          </cell>
          <cell r="AY48" t="str">
            <v>C</v>
          </cell>
          <cell r="AZ48" t="str">
            <v>C</v>
          </cell>
          <cell r="BA48" t="str">
            <v>A</v>
          </cell>
          <cell r="BB48" t="str">
            <v>A</v>
          </cell>
          <cell r="BC48" t="str">
            <v>A</v>
          </cell>
          <cell r="BD48" t="str">
            <v>B</v>
          </cell>
          <cell r="BE48" t="str">
            <v>C</v>
          </cell>
          <cell r="BF48" t="str">
            <v>A</v>
          </cell>
          <cell r="BG48" t="str">
            <v>A</v>
          </cell>
          <cell r="BH48" t="str">
            <v>C</v>
          </cell>
          <cell r="BI48" t="str">
            <v>A</v>
          </cell>
          <cell r="BJ48" t="str">
            <v>A</v>
          </cell>
          <cell r="BK48" t="str">
            <v>C</v>
          </cell>
          <cell r="BL48" t="str">
            <v>B</v>
          </cell>
          <cell r="BM48" t="str">
            <v>B</v>
          </cell>
          <cell r="BN48" t="str">
            <v>C</v>
          </cell>
          <cell r="BO48" t="str">
            <v>A</v>
          </cell>
          <cell r="BP48" t="str">
            <v>B</v>
          </cell>
          <cell r="BQ48" t="str">
            <v>C</v>
          </cell>
        </row>
        <row r="49">
          <cell r="Z49" t="str">
            <v>99810039</v>
          </cell>
          <cell r="AA49" t="str">
            <v>99.7.025.40033.04615</v>
          </cell>
          <cell r="AB49" t="str">
            <v>HENI WIDYAWATI</v>
          </cell>
          <cell r="AC49" t="str">
            <v>TABANAN</v>
          </cell>
          <cell r="AD49">
            <v>29681</v>
          </cell>
          <cell r="AE49" t="str">
            <v>C</v>
          </cell>
          <cell r="AF49" t="str">
            <v>B</v>
          </cell>
          <cell r="AG49" t="str">
            <v>B</v>
          </cell>
          <cell r="AH49" t="str">
            <v>A</v>
          </cell>
          <cell r="AI49" t="str">
            <v>B</v>
          </cell>
          <cell r="AJ49" t="str">
            <v>C</v>
          </cell>
          <cell r="AK49" t="str">
            <v>A</v>
          </cell>
          <cell r="AL49" t="str">
            <v>C</v>
          </cell>
          <cell r="AM49" t="str">
            <v>C</v>
          </cell>
          <cell r="AN49" t="str">
            <v>C</v>
          </cell>
          <cell r="AO49" t="str">
            <v>A</v>
          </cell>
          <cell r="AP49" t="str">
            <v>C</v>
          </cell>
          <cell r="AQ49" t="str">
            <v>C</v>
          </cell>
          <cell r="AR49" t="str">
            <v>C</v>
          </cell>
          <cell r="AS49" t="str">
            <v>C</v>
          </cell>
          <cell r="AT49" t="str">
            <v>C</v>
          </cell>
          <cell r="AU49" t="str">
            <v>A</v>
          </cell>
          <cell r="AV49" t="str">
            <v>A</v>
          </cell>
          <cell r="AW49" t="str">
            <v>A</v>
          </cell>
          <cell r="AX49" t="str">
            <v>B</v>
          </cell>
          <cell r="AY49" t="str">
            <v>B</v>
          </cell>
          <cell r="AZ49" t="str">
            <v>C</v>
          </cell>
          <cell r="BA49" t="str">
            <v>C</v>
          </cell>
          <cell r="BB49" t="str">
            <v>B</v>
          </cell>
          <cell r="BC49" t="str">
            <v>B</v>
          </cell>
          <cell r="BD49" t="str">
            <v>B</v>
          </cell>
          <cell r="BE49" t="str">
            <v>B</v>
          </cell>
          <cell r="BF49" t="str">
            <v>B</v>
          </cell>
          <cell r="BG49" t="str">
            <v>A</v>
          </cell>
          <cell r="BH49" t="str">
            <v>B</v>
          </cell>
          <cell r="BI49" t="str">
            <v>C</v>
          </cell>
          <cell r="BJ49" t="str">
            <v>C</v>
          </cell>
          <cell r="BK49" t="str">
            <v>A</v>
          </cell>
          <cell r="BL49" t="str">
            <v>A</v>
          </cell>
          <cell r="BM49" t="str">
            <v>B</v>
          </cell>
          <cell r="BN49" t="str">
            <v>B</v>
          </cell>
          <cell r="BO49" t="str">
            <v>C</v>
          </cell>
          <cell r="BP49" t="str">
            <v>C</v>
          </cell>
          <cell r="BQ49" t="str">
            <v>C</v>
          </cell>
        </row>
        <row r="50">
          <cell r="Z50" t="str">
            <v>99810040</v>
          </cell>
          <cell r="AA50" t="str">
            <v>99.7.025.40033.04616</v>
          </cell>
          <cell r="AB50" t="str">
            <v>W.S. HADI KIRONO</v>
          </cell>
          <cell r="AC50" t="str">
            <v>PALOPO</v>
          </cell>
          <cell r="AD50">
            <v>28486</v>
          </cell>
          <cell r="AE50" t="str">
            <v>C</v>
          </cell>
          <cell r="AF50" t="str">
            <v>B</v>
          </cell>
          <cell r="AG50" t="str">
            <v>C</v>
          </cell>
          <cell r="AH50" t="str">
            <v>C</v>
          </cell>
          <cell r="AI50" t="str">
            <v>A</v>
          </cell>
          <cell r="AJ50" t="str">
            <v>C</v>
          </cell>
          <cell r="AK50" t="str">
            <v>A</v>
          </cell>
          <cell r="AL50" t="str">
            <v>B</v>
          </cell>
          <cell r="AM50" t="str">
            <v>B</v>
          </cell>
          <cell r="AN50" t="str">
            <v>B</v>
          </cell>
          <cell r="AO50" t="str">
            <v>A</v>
          </cell>
          <cell r="AP50" t="str">
            <v>B</v>
          </cell>
          <cell r="AQ50" t="str">
            <v>C</v>
          </cell>
          <cell r="AR50" t="str">
            <v>A</v>
          </cell>
          <cell r="AS50" t="str">
            <v>A</v>
          </cell>
          <cell r="AT50" t="str">
            <v>C</v>
          </cell>
          <cell r="AU50" t="str">
            <v>B</v>
          </cell>
          <cell r="AV50" t="str">
            <v>B</v>
          </cell>
          <cell r="AW50" t="str">
            <v>B</v>
          </cell>
          <cell r="AX50" t="str">
            <v>C</v>
          </cell>
          <cell r="AY50" t="str">
            <v>B</v>
          </cell>
          <cell r="AZ50" t="str">
            <v>A</v>
          </cell>
          <cell r="BA50" t="str">
            <v>C</v>
          </cell>
          <cell r="BB50" t="str">
            <v>B</v>
          </cell>
          <cell r="BC50" t="str">
            <v>B</v>
          </cell>
          <cell r="BD50" t="str">
            <v>A</v>
          </cell>
          <cell r="BE50" t="str">
            <v>A</v>
          </cell>
          <cell r="BF50" t="str">
            <v>B</v>
          </cell>
          <cell r="BG50" t="str">
            <v>C</v>
          </cell>
          <cell r="BH50" t="str">
            <v>C</v>
          </cell>
          <cell r="BI50" t="str">
            <v>C</v>
          </cell>
          <cell r="BJ50" t="str">
            <v>A</v>
          </cell>
          <cell r="BK50" t="str">
            <v>B</v>
          </cell>
          <cell r="BL50" t="str">
            <v>B</v>
          </cell>
          <cell r="BM50" t="str">
            <v>C</v>
          </cell>
          <cell r="BN50" t="str">
            <v>A</v>
          </cell>
          <cell r="BO50" t="str">
            <v>A</v>
          </cell>
          <cell r="BP50" t="str">
            <v>C</v>
          </cell>
          <cell r="BQ50" t="str">
            <v>B</v>
          </cell>
        </row>
        <row r="51">
          <cell r="Z51" t="str">
            <v>99810041</v>
          </cell>
          <cell r="AA51" t="str">
            <v>99.7.025.40033.04617</v>
          </cell>
          <cell r="AB51" t="str">
            <v>DENI RANTEPASAK</v>
          </cell>
          <cell r="AC51" t="str">
            <v>MALANG</v>
          </cell>
          <cell r="AD51">
            <v>29594</v>
          </cell>
          <cell r="AE51" t="str">
            <v>A</v>
          </cell>
          <cell r="AF51" t="str">
            <v>B</v>
          </cell>
          <cell r="AG51" t="str">
            <v>C</v>
          </cell>
          <cell r="AH51" t="str">
            <v>A</v>
          </cell>
          <cell r="AI51" t="str">
            <v>C</v>
          </cell>
          <cell r="AJ51" t="str">
            <v>C</v>
          </cell>
          <cell r="AK51" t="str">
            <v>C</v>
          </cell>
          <cell r="AL51" t="str">
            <v>C</v>
          </cell>
          <cell r="AM51" t="str">
            <v>C</v>
          </cell>
          <cell r="AN51" t="str">
            <v>C</v>
          </cell>
          <cell r="AO51" t="str">
            <v>B</v>
          </cell>
          <cell r="AP51" t="str">
            <v>A</v>
          </cell>
          <cell r="AQ51" t="str">
            <v>A</v>
          </cell>
          <cell r="AR51" t="str">
            <v>B</v>
          </cell>
          <cell r="AS51" t="str">
            <v>B</v>
          </cell>
          <cell r="AT51" t="str">
            <v>A</v>
          </cell>
          <cell r="AU51" t="str">
            <v>C</v>
          </cell>
          <cell r="AV51" t="str">
            <v>C</v>
          </cell>
          <cell r="AW51" t="str">
            <v>C</v>
          </cell>
          <cell r="AX51" t="str">
            <v>A</v>
          </cell>
          <cell r="AY51" t="str">
            <v>B</v>
          </cell>
          <cell r="AZ51" t="str">
            <v>A</v>
          </cell>
          <cell r="BA51" t="str">
            <v>B</v>
          </cell>
          <cell r="BB51" t="str">
            <v>A</v>
          </cell>
          <cell r="BC51" t="str">
            <v>C</v>
          </cell>
          <cell r="BD51" t="str">
            <v>C</v>
          </cell>
          <cell r="BE51" t="str">
            <v>C</v>
          </cell>
          <cell r="BF51" t="str">
            <v>C</v>
          </cell>
          <cell r="BG51" t="str">
            <v>C</v>
          </cell>
          <cell r="BH51" t="str">
            <v>B</v>
          </cell>
          <cell r="BI51" t="str">
            <v>C</v>
          </cell>
          <cell r="BJ51" t="str">
            <v>A</v>
          </cell>
          <cell r="BK51" t="str">
            <v>A</v>
          </cell>
          <cell r="BL51" t="str">
            <v>A</v>
          </cell>
          <cell r="BM51" t="str">
            <v>A</v>
          </cell>
          <cell r="BN51" t="str">
            <v>B</v>
          </cell>
          <cell r="BO51" t="str">
            <v>B</v>
          </cell>
          <cell r="BP51" t="str">
            <v>A</v>
          </cell>
          <cell r="BQ51" t="str">
            <v>C</v>
          </cell>
        </row>
        <row r="52">
          <cell r="Z52" t="str">
            <v>99810042</v>
          </cell>
          <cell r="AA52" t="str">
            <v>99.7.025.40033.04618</v>
          </cell>
          <cell r="AB52" t="str">
            <v>SIGIT RASIANTO</v>
          </cell>
          <cell r="AC52" t="str">
            <v>SIDOARJO</v>
          </cell>
          <cell r="AD52">
            <v>29778</v>
          </cell>
          <cell r="AE52" t="str">
            <v>B</v>
          </cell>
          <cell r="AF52" t="str">
            <v>A</v>
          </cell>
          <cell r="AG52" t="str">
            <v>B</v>
          </cell>
          <cell r="AH52" t="str">
            <v>C</v>
          </cell>
          <cell r="AI52" t="str">
            <v>B</v>
          </cell>
          <cell r="AJ52" t="str">
            <v>B</v>
          </cell>
          <cell r="AK52" t="str">
            <v>A</v>
          </cell>
          <cell r="AL52" t="str">
            <v>B</v>
          </cell>
          <cell r="AM52" t="str">
            <v>A</v>
          </cell>
          <cell r="AN52" t="str">
            <v>B</v>
          </cell>
          <cell r="AO52" t="str">
            <v>B</v>
          </cell>
          <cell r="AP52" t="str">
            <v>B</v>
          </cell>
          <cell r="AQ52" t="str">
            <v>C</v>
          </cell>
          <cell r="AR52" t="str">
            <v>C</v>
          </cell>
          <cell r="AS52" t="str">
            <v>A</v>
          </cell>
          <cell r="AT52" t="str">
            <v>C</v>
          </cell>
          <cell r="AU52" t="str">
            <v>A</v>
          </cell>
          <cell r="AV52" t="str">
            <v>C</v>
          </cell>
          <cell r="AW52" t="str">
            <v>C</v>
          </cell>
          <cell r="AX52" t="str">
            <v>C</v>
          </cell>
          <cell r="AY52" t="str">
            <v>B</v>
          </cell>
          <cell r="AZ52" t="str">
            <v>A</v>
          </cell>
          <cell r="BA52" t="str">
            <v>B</v>
          </cell>
          <cell r="BB52" t="str">
            <v>A</v>
          </cell>
          <cell r="BC52" t="str">
            <v>A</v>
          </cell>
          <cell r="BD52" t="str">
            <v>B</v>
          </cell>
          <cell r="BE52" t="str">
            <v>B</v>
          </cell>
          <cell r="BF52" t="str">
            <v>C</v>
          </cell>
          <cell r="BG52" t="str">
            <v>C</v>
          </cell>
          <cell r="BH52" t="str">
            <v>C</v>
          </cell>
          <cell r="BI52" t="str">
            <v>C</v>
          </cell>
          <cell r="BJ52" t="str">
            <v>A</v>
          </cell>
          <cell r="BK52" t="str">
            <v>B</v>
          </cell>
          <cell r="BL52" t="str">
            <v>B</v>
          </cell>
          <cell r="BM52" t="str">
            <v>C</v>
          </cell>
          <cell r="BN52" t="str">
            <v>A</v>
          </cell>
          <cell r="BO52" t="str">
            <v>A</v>
          </cell>
          <cell r="BP52" t="str">
            <v>A</v>
          </cell>
          <cell r="BQ52" t="str">
            <v>A</v>
          </cell>
        </row>
        <row r="53">
          <cell r="Z53" t="str">
            <v>99810043</v>
          </cell>
          <cell r="AA53" t="str">
            <v>99.7.025.40033.04619</v>
          </cell>
          <cell r="AB53" t="str">
            <v>UMMI SHOLIKAH</v>
          </cell>
          <cell r="AC53" t="str">
            <v>REO FLORES NTT</v>
          </cell>
          <cell r="AD53">
            <v>29644</v>
          </cell>
          <cell r="AE53" t="str">
            <v>B</v>
          </cell>
          <cell r="AF53" t="str">
            <v>C</v>
          </cell>
          <cell r="AG53" t="str">
            <v>B</v>
          </cell>
          <cell r="AH53" t="str">
            <v>B</v>
          </cell>
          <cell r="AI53" t="str">
            <v>B</v>
          </cell>
          <cell r="AJ53" t="str">
            <v>B</v>
          </cell>
          <cell r="AK53" t="str">
            <v>A</v>
          </cell>
          <cell r="AL53" t="str">
            <v>C</v>
          </cell>
          <cell r="AM53" t="str">
            <v>A</v>
          </cell>
          <cell r="AN53" t="str">
            <v>B</v>
          </cell>
          <cell r="AO53" t="str">
            <v>A</v>
          </cell>
          <cell r="AP53" t="str">
            <v>B</v>
          </cell>
          <cell r="AQ53" t="str">
            <v>C</v>
          </cell>
          <cell r="AR53" t="str">
            <v>C</v>
          </cell>
          <cell r="AS53" t="str">
            <v>A</v>
          </cell>
          <cell r="AT53" t="str">
            <v>C</v>
          </cell>
          <cell r="AU53" t="str">
            <v>C</v>
          </cell>
          <cell r="AV53" t="str">
            <v>B</v>
          </cell>
          <cell r="AW53" t="str">
            <v>A</v>
          </cell>
          <cell r="AX53" t="str">
            <v>B</v>
          </cell>
          <cell r="AY53" t="str">
            <v>C</v>
          </cell>
          <cell r="AZ53" t="str">
            <v>B</v>
          </cell>
          <cell r="BA53" t="str">
            <v>B</v>
          </cell>
          <cell r="BB53" t="str">
            <v>C</v>
          </cell>
          <cell r="BC53" t="str">
            <v>C</v>
          </cell>
          <cell r="BD53" t="str">
            <v>B</v>
          </cell>
          <cell r="BE53" t="str">
            <v>A</v>
          </cell>
          <cell r="BF53" t="str">
            <v>A</v>
          </cell>
          <cell r="BG53" t="str">
            <v>B</v>
          </cell>
          <cell r="BH53" t="str">
            <v>C</v>
          </cell>
          <cell r="BI53" t="str">
            <v>B</v>
          </cell>
          <cell r="BJ53" t="str">
            <v>B</v>
          </cell>
          <cell r="BK53" t="str">
            <v>B</v>
          </cell>
          <cell r="BL53" t="str">
            <v>B</v>
          </cell>
          <cell r="BM53" t="str">
            <v>B</v>
          </cell>
          <cell r="BN53" t="str">
            <v>B</v>
          </cell>
          <cell r="BO53" t="str">
            <v>A</v>
          </cell>
          <cell r="BP53" t="str">
            <v>A</v>
          </cell>
          <cell r="BQ53" t="str">
            <v>A</v>
          </cell>
        </row>
        <row r="54">
          <cell r="Z54" t="str">
            <v>99810044</v>
          </cell>
          <cell r="AA54" t="str">
            <v>99.7.025.40033.04620</v>
          </cell>
          <cell r="AB54" t="str">
            <v>VIKTOR LAWRY</v>
          </cell>
          <cell r="AC54" t="str">
            <v>KUPANG</v>
          </cell>
          <cell r="AD54">
            <v>29534</v>
          </cell>
          <cell r="AE54" t="str">
            <v>C</v>
          </cell>
          <cell r="AF54" t="str">
            <v>B</v>
          </cell>
          <cell r="AG54" t="str">
            <v>A</v>
          </cell>
          <cell r="AH54" t="str">
            <v>A</v>
          </cell>
          <cell r="AI54" t="str">
            <v>A</v>
          </cell>
          <cell r="AJ54" t="str">
            <v>B</v>
          </cell>
          <cell r="AK54" t="str">
            <v>A</v>
          </cell>
          <cell r="AL54" t="str">
            <v>C</v>
          </cell>
          <cell r="AM54" t="str">
            <v>B</v>
          </cell>
          <cell r="AN54" t="str">
            <v>B</v>
          </cell>
          <cell r="AO54" t="str">
            <v>C</v>
          </cell>
          <cell r="AP54" t="str">
            <v>A</v>
          </cell>
          <cell r="AQ54" t="str">
            <v>B</v>
          </cell>
          <cell r="AR54" t="str">
            <v>A</v>
          </cell>
          <cell r="AS54" t="str">
            <v>A</v>
          </cell>
          <cell r="AT54" t="str">
            <v>A</v>
          </cell>
          <cell r="AU54" t="str">
            <v>C</v>
          </cell>
          <cell r="AV54" t="str">
            <v>B</v>
          </cell>
          <cell r="AW54" t="str">
            <v>B</v>
          </cell>
          <cell r="AX54" t="str">
            <v>A</v>
          </cell>
          <cell r="AY54" t="str">
            <v>B</v>
          </cell>
          <cell r="AZ54" t="str">
            <v>A</v>
          </cell>
          <cell r="BA54" t="str">
            <v>B</v>
          </cell>
          <cell r="BB54" t="str">
            <v>C</v>
          </cell>
          <cell r="BC54" t="str">
            <v>C</v>
          </cell>
          <cell r="BD54" t="str">
            <v>B</v>
          </cell>
          <cell r="BE54" t="str">
            <v>B</v>
          </cell>
          <cell r="BF54" t="str">
            <v>C</v>
          </cell>
          <cell r="BG54" t="str">
            <v>A</v>
          </cell>
          <cell r="BH54" t="str">
            <v>A</v>
          </cell>
          <cell r="BI54" t="str">
            <v>B</v>
          </cell>
          <cell r="BJ54" t="str">
            <v>A</v>
          </cell>
          <cell r="BK54" t="str">
            <v>B</v>
          </cell>
          <cell r="BL54" t="str">
            <v>B</v>
          </cell>
          <cell r="BM54" t="str">
            <v>C</v>
          </cell>
          <cell r="BN54" t="str">
            <v>A</v>
          </cell>
          <cell r="BO54" t="str">
            <v>A</v>
          </cell>
          <cell r="BP54" t="str">
            <v>A</v>
          </cell>
          <cell r="BQ54" t="str">
            <v>C</v>
          </cell>
        </row>
        <row r="55">
          <cell r="Z55" t="str">
            <v>99810045</v>
          </cell>
          <cell r="AA55" t="str">
            <v>99.7.025.40033.04621</v>
          </cell>
          <cell r="AB55" t="str">
            <v>AGIL GUDBAN</v>
          </cell>
          <cell r="AC55" t="str">
            <v>BLITAR</v>
          </cell>
          <cell r="AD55">
            <v>27442</v>
          </cell>
          <cell r="AE55" t="str">
            <v>C</v>
          </cell>
          <cell r="AF55" t="str">
            <v>C</v>
          </cell>
          <cell r="AG55" t="str">
            <v>C</v>
          </cell>
          <cell r="AH55" t="str">
            <v>C</v>
          </cell>
          <cell r="AI55" t="str">
            <v>C</v>
          </cell>
          <cell r="AJ55" t="str">
            <v>C</v>
          </cell>
          <cell r="AK55" t="str">
            <v>B</v>
          </cell>
          <cell r="AL55" t="str">
            <v>C</v>
          </cell>
          <cell r="AM55" t="str">
            <v>B</v>
          </cell>
          <cell r="AN55" t="str">
            <v>C</v>
          </cell>
          <cell r="AO55" t="str">
            <v>A</v>
          </cell>
          <cell r="AP55" t="str">
            <v>A</v>
          </cell>
          <cell r="AQ55" t="str">
            <v>B</v>
          </cell>
          <cell r="AR55" t="str">
            <v>A</v>
          </cell>
          <cell r="AS55" t="str">
            <v>C</v>
          </cell>
          <cell r="AT55" t="str">
            <v>B</v>
          </cell>
          <cell r="AU55" t="str">
            <v>B</v>
          </cell>
          <cell r="AV55" t="str">
            <v>B</v>
          </cell>
          <cell r="AW55" t="str">
            <v>C</v>
          </cell>
          <cell r="AX55" t="str">
            <v>C</v>
          </cell>
          <cell r="AY55" t="str">
            <v>A</v>
          </cell>
          <cell r="AZ55" t="str">
            <v>A</v>
          </cell>
          <cell r="BA55" t="str">
            <v>A</v>
          </cell>
          <cell r="BB55" t="str">
            <v>B</v>
          </cell>
          <cell r="BC55" t="str">
            <v>B</v>
          </cell>
          <cell r="BD55" t="str">
            <v>C</v>
          </cell>
          <cell r="BE55" t="str">
            <v>A</v>
          </cell>
          <cell r="BF55" t="str">
            <v>A</v>
          </cell>
          <cell r="BG55" t="str">
            <v>A</v>
          </cell>
          <cell r="BH55" t="str">
            <v>A</v>
          </cell>
          <cell r="BI55" t="str">
            <v>A</v>
          </cell>
          <cell r="BJ55" t="str">
            <v>C</v>
          </cell>
          <cell r="BK55" t="str">
            <v>A</v>
          </cell>
          <cell r="BL55" t="str">
            <v>C</v>
          </cell>
          <cell r="BM55" t="str">
            <v>A</v>
          </cell>
          <cell r="BN55" t="str">
            <v>A</v>
          </cell>
          <cell r="BO55" t="str">
            <v>C</v>
          </cell>
          <cell r="BP55" t="str">
            <v>A</v>
          </cell>
          <cell r="BQ55" t="str">
            <v>A</v>
          </cell>
        </row>
        <row r="56">
          <cell r="Z56" t="str">
            <v>99810046</v>
          </cell>
          <cell r="AA56" t="str">
            <v>99.7.025.40033.04622</v>
          </cell>
          <cell r="AB56" t="str">
            <v>YUDHA ANSHORI</v>
          </cell>
          <cell r="AC56" t="str">
            <v>BALIKPAPAN</v>
          </cell>
          <cell r="AD56">
            <v>28620</v>
          </cell>
          <cell r="AE56" t="str">
            <v>B</v>
          </cell>
          <cell r="AF56" t="str">
            <v>B</v>
          </cell>
          <cell r="AG56" t="str">
            <v>A</v>
          </cell>
          <cell r="AH56" t="str">
            <v>A</v>
          </cell>
          <cell r="AI56" t="str">
            <v>C</v>
          </cell>
          <cell r="AJ56" t="str">
            <v>B</v>
          </cell>
          <cell r="AK56" t="str">
            <v>A</v>
          </cell>
          <cell r="AL56" t="str">
            <v>B</v>
          </cell>
          <cell r="AM56" t="str">
            <v>A</v>
          </cell>
          <cell r="AN56" t="str">
            <v>A</v>
          </cell>
          <cell r="AO56" t="str">
            <v>C</v>
          </cell>
          <cell r="AP56" t="str">
            <v>B</v>
          </cell>
          <cell r="AQ56" t="str">
            <v>C</v>
          </cell>
          <cell r="AR56" t="str">
            <v>A</v>
          </cell>
          <cell r="AS56" t="str">
            <v>A</v>
          </cell>
          <cell r="AT56" t="str">
            <v>A</v>
          </cell>
          <cell r="AU56" t="str">
            <v>A</v>
          </cell>
          <cell r="AV56" t="str">
            <v>A</v>
          </cell>
          <cell r="AW56" t="str">
            <v>C</v>
          </cell>
          <cell r="AX56" t="str">
            <v>A</v>
          </cell>
          <cell r="AY56" t="str">
            <v>A</v>
          </cell>
          <cell r="AZ56" t="str">
            <v>B</v>
          </cell>
          <cell r="BA56" t="str">
            <v>A</v>
          </cell>
          <cell r="BB56" t="str">
            <v>C</v>
          </cell>
          <cell r="BC56" t="str">
            <v>C</v>
          </cell>
          <cell r="BD56" t="str">
            <v>B</v>
          </cell>
          <cell r="BE56" t="str">
            <v>C</v>
          </cell>
          <cell r="BF56" t="str">
            <v>B</v>
          </cell>
          <cell r="BG56" t="str">
            <v>A</v>
          </cell>
          <cell r="BH56" t="str">
            <v>A</v>
          </cell>
          <cell r="BI56" t="str">
            <v>C</v>
          </cell>
          <cell r="BJ56" t="str">
            <v>B</v>
          </cell>
          <cell r="BK56" t="str">
            <v>C</v>
          </cell>
          <cell r="BL56" t="str">
            <v>C</v>
          </cell>
          <cell r="BM56" t="str">
            <v>A</v>
          </cell>
          <cell r="BN56" t="str">
            <v>C</v>
          </cell>
          <cell r="BO56" t="str">
            <v>A</v>
          </cell>
          <cell r="BP56" t="str">
            <v>C</v>
          </cell>
          <cell r="BQ56" t="str">
            <v>B</v>
          </cell>
        </row>
        <row r="57">
          <cell r="Z57" t="str">
            <v>99810047</v>
          </cell>
          <cell r="AA57" t="str">
            <v>99.7.025.40033.04623</v>
          </cell>
          <cell r="AB57" t="str">
            <v>SANDY ABADI</v>
          </cell>
          <cell r="AC57" t="str">
            <v>PONGGAK BLITAR</v>
          </cell>
          <cell r="AD57">
            <v>30221</v>
          </cell>
          <cell r="AE57" t="str">
            <v>B</v>
          </cell>
          <cell r="AF57" t="str">
            <v>B</v>
          </cell>
          <cell r="AG57" t="str">
            <v>B</v>
          </cell>
          <cell r="AH57" t="str">
            <v>C</v>
          </cell>
          <cell r="AI57" t="str">
            <v>C</v>
          </cell>
          <cell r="AJ57" t="str">
            <v>B</v>
          </cell>
          <cell r="AK57" t="str">
            <v>A</v>
          </cell>
          <cell r="AL57" t="str">
            <v>B</v>
          </cell>
          <cell r="AM57" t="str">
            <v>A</v>
          </cell>
          <cell r="AN57" t="str">
            <v>B</v>
          </cell>
          <cell r="AO57" t="str">
            <v>A</v>
          </cell>
          <cell r="AP57" t="str">
            <v>B</v>
          </cell>
          <cell r="AQ57" t="str">
            <v>C</v>
          </cell>
          <cell r="AR57" t="str">
            <v>B</v>
          </cell>
          <cell r="AS57" t="str">
            <v>C</v>
          </cell>
          <cell r="AT57" t="str">
            <v>B</v>
          </cell>
          <cell r="AU57" t="str">
            <v>C</v>
          </cell>
          <cell r="AV57" t="str">
            <v>C</v>
          </cell>
          <cell r="AW57" t="str">
            <v>C</v>
          </cell>
          <cell r="AX57" t="str">
            <v>C</v>
          </cell>
          <cell r="AY57" t="str">
            <v>A</v>
          </cell>
          <cell r="AZ57" t="str">
            <v>A</v>
          </cell>
          <cell r="BA57" t="str">
            <v>B</v>
          </cell>
          <cell r="BB57" t="str">
            <v>A</v>
          </cell>
          <cell r="BC57" t="str">
            <v>C</v>
          </cell>
          <cell r="BD57" t="str">
            <v>A</v>
          </cell>
          <cell r="BE57" t="str">
            <v>A</v>
          </cell>
          <cell r="BF57" t="str">
            <v>C</v>
          </cell>
          <cell r="BG57" t="str">
            <v>A</v>
          </cell>
          <cell r="BH57" t="str">
            <v>A</v>
          </cell>
          <cell r="BI57" t="str">
            <v>C</v>
          </cell>
          <cell r="BJ57" t="str">
            <v>C</v>
          </cell>
          <cell r="BK57" t="str">
            <v>B</v>
          </cell>
          <cell r="BL57" t="str">
            <v>A</v>
          </cell>
          <cell r="BM57" t="str">
            <v>B</v>
          </cell>
          <cell r="BN57" t="str">
            <v>B</v>
          </cell>
          <cell r="BO57" t="str">
            <v>C</v>
          </cell>
          <cell r="BP57" t="str">
            <v>B</v>
          </cell>
          <cell r="BQ57" t="str">
            <v>B</v>
          </cell>
        </row>
        <row r="58">
          <cell r="Z58" t="str">
            <v>99810048</v>
          </cell>
          <cell r="AA58" t="str">
            <v>99.7.025.40033.04624</v>
          </cell>
          <cell r="AB58" t="str">
            <v>SULISTIANI</v>
          </cell>
          <cell r="AC58" t="str">
            <v>JAYAPURA</v>
          </cell>
          <cell r="AD58">
            <v>29519</v>
          </cell>
          <cell r="AE58" t="str">
            <v>C</v>
          </cell>
          <cell r="AF58" t="str">
            <v>A</v>
          </cell>
          <cell r="AG58" t="str">
            <v>B</v>
          </cell>
          <cell r="AH58" t="str">
            <v>B</v>
          </cell>
          <cell r="AI58" t="str">
            <v>C</v>
          </cell>
          <cell r="AJ58" t="str">
            <v>A</v>
          </cell>
          <cell r="AK58" t="str">
            <v>C</v>
          </cell>
          <cell r="AL58" t="str">
            <v>A</v>
          </cell>
          <cell r="AM58" t="str">
            <v>B</v>
          </cell>
          <cell r="AN58" t="str">
            <v>C</v>
          </cell>
          <cell r="AO58" t="str">
            <v>C</v>
          </cell>
          <cell r="AP58" t="str">
            <v>C</v>
          </cell>
          <cell r="AQ58" t="str">
            <v>C</v>
          </cell>
          <cell r="AR58" t="str">
            <v>A</v>
          </cell>
          <cell r="AS58" t="str">
            <v>C</v>
          </cell>
          <cell r="AT58" t="str">
            <v>B</v>
          </cell>
          <cell r="AU58" t="str">
            <v>A</v>
          </cell>
          <cell r="AV58" t="str">
            <v>A</v>
          </cell>
          <cell r="AW58" t="str">
            <v>C</v>
          </cell>
          <cell r="AX58" t="str">
            <v>C</v>
          </cell>
          <cell r="AY58" t="str">
            <v>A</v>
          </cell>
          <cell r="AZ58" t="str">
            <v>A</v>
          </cell>
          <cell r="BA58" t="str">
            <v>C</v>
          </cell>
          <cell r="BB58" t="str">
            <v>C</v>
          </cell>
          <cell r="BC58" t="str">
            <v>A</v>
          </cell>
          <cell r="BD58" t="str">
            <v>B</v>
          </cell>
          <cell r="BE58" t="str">
            <v>B</v>
          </cell>
          <cell r="BF58" t="str">
            <v>C</v>
          </cell>
          <cell r="BG58" t="str">
            <v>A</v>
          </cell>
          <cell r="BH58" t="str">
            <v>C</v>
          </cell>
          <cell r="BI58" t="str">
            <v>B</v>
          </cell>
          <cell r="BJ58" t="str">
            <v>B</v>
          </cell>
          <cell r="BK58" t="str">
            <v>B</v>
          </cell>
          <cell r="BL58" t="str">
            <v>B</v>
          </cell>
          <cell r="BM58" t="str">
            <v>A</v>
          </cell>
          <cell r="BN58" t="str">
            <v>B</v>
          </cell>
          <cell r="BO58" t="str">
            <v>C</v>
          </cell>
          <cell r="BP58" t="str">
            <v>C</v>
          </cell>
          <cell r="BQ58" t="str">
            <v>C</v>
          </cell>
        </row>
        <row r="59">
          <cell r="Z59" t="str">
            <v>99810049</v>
          </cell>
          <cell r="AA59" t="str">
            <v>99.7.025.40033.04625</v>
          </cell>
          <cell r="AB59" t="str">
            <v>RENNY EVANORA MANURUNG</v>
          </cell>
          <cell r="AC59" t="str">
            <v>BNAJRMASIN</v>
          </cell>
          <cell r="AD59">
            <v>29152</v>
          </cell>
          <cell r="AE59" t="str">
            <v>B</v>
          </cell>
          <cell r="AF59" t="str">
            <v>B</v>
          </cell>
          <cell r="AG59" t="str">
            <v>A</v>
          </cell>
          <cell r="AH59" t="str">
            <v>B</v>
          </cell>
          <cell r="AI59" t="str">
            <v>C</v>
          </cell>
          <cell r="AJ59" t="str">
            <v>C</v>
          </cell>
          <cell r="AK59" t="str">
            <v>A</v>
          </cell>
          <cell r="AL59" t="str">
            <v>A</v>
          </cell>
          <cell r="AM59" t="str">
            <v>B</v>
          </cell>
          <cell r="AN59" t="str">
            <v>B</v>
          </cell>
          <cell r="AO59" t="str">
            <v>C</v>
          </cell>
          <cell r="AP59" t="str">
            <v>A</v>
          </cell>
          <cell r="AQ59" t="str">
            <v>C</v>
          </cell>
          <cell r="AR59" t="str">
            <v>B</v>
          </cell>
          <cell r="AS59" t="str">
            <v>B</v>
          </cell>
          <cell r="AT59" t="str">
            <v>C</v>
          </cell>
          <cell r="AU59" t="str">
            <v>A</v>
          </cell>
          <cell r="AV59" t="str">
            <v>B</v>
          </cell>
          <cell r="AW59" t="str">
            <v>A</v>
          </cell>
          <cell r="AX59" t="str">
            <v>C</v>
          </cell>
          <cell r="AY59" t="str">
            <v>A</v>
          </cell>
          <cell r="AZ59" t="str">
            <v>C</v>
          </cell>
          <cell r="BA59" t="str">
            <v>C</v>
          </cell>
          <cell r="BB59" t="str">
            <v>C</v>
          </cell>
          <cell r="BC59" t="str">
            <v>A</v>
          </cell>
          <cell r="BD59" t="str">
            <v>B</v>
          </cell>
          <cell r="BE59" t="str">
            <v>C</v>
          </cell>
          <cell r="BF59" t="str">
            <v>B</v>
          </cell>
          <cell r="BG59" t="str">
            <v>C</v>
          </cell>
          <cell r="BH59" t="str">
            <v>C</v>
          </cell>
          <cell r="BI59" t="str">
            <v>B</v>
          </cell>
          <cell r="BJ59" t="str">
            <v>B</v>
          </cell>
          <cell r="BK59" t="str">
            <v>A</v>
          </cell>
          <cell r="BL59" t="str">
            <v>A</v>
          </cell>
          <cell r="BM59" t="str">
            <v>C</v>
          </cell>
          <cell r="BN59" t="str">
            <v>A</v>
          </cell>
          <cell r="BO59" t="str">
            <v>C</v>
          </cell>
          <cell r="BP59" t="str">
            <v>C</v>
          </cell>
          <cell r="BQ59" t="str">
            <v>C</v>
          </cell>
        </row>
        <row r="60">
          <cell r="Z60" t="str">
            <v>99810050</v>
          </cell>
          <cell r="AA60" t="str">
            <v>99.7.025.40033.04626</v>
          </cell>
          <cell r="AB60" t="str">
            <v>DIAMI HERLIANTI</v>
          </cell>
          <cell r="AC60" t="str">
            <v>MALANG</v>
          </cell>
          <cell r="AD60">
            <v>29634</v>
          </cell>
          <cell r="AE60" t="str">
            <v>B</v>
          </cell>
          <cell r="AF60" t="str">
            <v>B</v>
          </cell>
          <cell r="AG60" t="str">
            <v>A</v>
          </cell>
          <cell r="AH60" t="str">
            <v>A</v>
          </cell>
          <cell r="AI60" t="str">
            <v>B</v>
          </cell>
          <cell r="AJ60" t="str">
            <v>A</v>
          </cell>
          <cell r="AK60" t="str">
            <v>A</v>
          </cell>
          <cell r="AL60" t="str">
            <v>A</v>
          </cell>
          <cell r="AM60" t="str">
            <v>B</v>
          </cell>
          <cell r="AN60" t="str">
            <v>C</v>
          </cell>
          <cell r="AO60" t="str">
            <v>C</v>
          </cell>
          <cell r="AP60" t="str">
            <v>C</v>
          </cell>
          <cell r="AQ60" t="str">
            <v>B</v>
          </cell>
          <cell r="AR60" t="str">
            <v>B</v>
          </cell>
          <cell r="AS60" t="str">
            <v>B</v>
          </cell>
          <cell r="AT60" t="str">
            <v>B</v>
          </cell>
          <cell r="AU60" t="str">
            <v>B</v>
          </cell>
          <cell r="AV60" t="str">
            <v>B</v>
          </cell>
          <cell r="AW60" t="str">
            <v>A</v>
          </cell>
          <cell r="AX60" t="str">
            <v>C</v>
          </cell>
          <cell r="AY60" t="str">
            <v>A</v>
          </cell>
          <cell r="AZ60" t="str">
            <v>B</v>
          </cell>
          <cell r="BA60" t="str">
            <v>B</v>
          </cell>
          <cell r="BB60" t="str">
            <v>C</v>
          </cell>
          <cell r="BC60" t="str">
            <v>A</v>
          </cell>
          <cell r="BD60" t="str">
            <v>A</v>
          </cell>
          <cell r="BE60" t="str">
            <v>A</v>
          </cell>
          <cell r="BF60" t="str">
            <v>B</v>
          </cell>
          <cell r="BG60" t="str">
            <v>A</v>
          </cell>
          <cell r="BH60" t="str">
            <v>A</v>
          </cell>
          <cell r="BI60" t="str">
            <v>B</v>
          </cell>
          <cell r="BJ60" t="str">
            <v>A</v>
          </cell>
          <cell r="BK60" t="str">
            <v>B</v>
          </cell>
          <cell r="BL60" t="str">
            <v>B</v>
          </cell>
          <cell r="BM60" t="str">
            <v>A</v>
          </cell>
          <cell r="BN60" t="str">
            <v>A</v>
          </cell>
          <cell r="BO60" t="str">
            <v>B</v>
          </cell>
          <cell r="BP60" t="str">
            <v>C</v>
          </cell>
          <cell r="BQ60" t="str">
            <v>C</v>
          </cell>
        </row>
        <row r="61">
          <cell r="Z61" t="str">
            <v>99810051</v>
          </cell>
          <cell r="AA61" t="str">
            <v>99.7.025.40033.04627</v>
          </cell>
          <cell r="AB61" t="str">
            <v>AGUS PRIYONO</v>
          </cell>
          <cell r="AC61" t="str">
            <v>KUPANG</v>
          </cell>
          <cell r="AD61">
            <v>27093</v>
          </cell>
          <cell r="AE61" t="str">
            <v>A</v>
          </cell>
          <cell r="AF61" t="str">
            <v>B</v>
          </cell>
          <cell r="AG61" t="str">
            <v>B</v>
          </cell>
          <cell r="AH61" t="str">
            <v>C</v>
          </cell>
          <cell r="AI61" t="str">
            <v>C</v>
          </cell>
          <cell r="AJ61" t="str">
            <v>B</v>
          </cell>
          <cell r="AK61" t="str">
            <v>A</v>
          </cell>
          <cell r="AL61" t="str">
            <v>B</v>
          </cell>
          <cell r="AM61" t="str">
            <v>B</v>
          </cell>
          <cell r="AN61" t="str">
            <v>B</v>
          </cell>
          <cell r="AO61" t="str">
            <v>C</v>
          </cell>
          <cell r="AP61" t="str">
            <v>A</v>
          </cell>
          <cell r="AQ61" t="str">
            <v>B</v>
          </cell>
          <cell r="AR61" t="str">
            <v>A</v>
          </cell>
          <cell r="AS61" t="str">
            <v>A</v>
          </cell>
          <cell r="AT61" t="str">
            <v>B</v>
          </cell>
          <cell r="AU61" t="str">
            <v>A</v>
          </cell>
          <cell r="AV61" t="str">
            <v>A</v>
          </cell>
          <cell r="AW61" t="str">
            <v>C</v>
          </cell>
          <cell r="AX61" t="str">
            <v>A</v>
          </cell>
          <cell r="AY61" t="str">
            <v>B</v>
          </cell>
          <cell r="AZ61" t="str">
            <v>C</v>
          </cell>
          <cell r="BA61" t="str">
            <v>B</v>
          </cell>
          <cell r="BB61" t="str">
            <v>C</v>
          </cell>
          <cell r="BC61" t="str">
            <v>C</v>
          </cell>
          <cell r="BD61" t="str">
            <v>A</v>
          </cell>
          <cell r="BE61" t="str">
            <v>A</v>
          </cell>
          <cell r="BF61" t="str">
            <v>C</v>
          </cell>
          <cell r="BG61" t="str">
            <v>A</v>
          </cell>
          <cell r="BH61" t="str">
            <v>A</v>
          </cell>
          <cell r="BI61" t="str">
            <v>A</v>
          </cell>
          <cell r="BJ61" t="str">
            <v>B</v>
          </cell>
          <cell r="BK61" t="str">
            <v>A</v>
          </cell>
          <cell r="BL61" t="str">
            <v>C</v>
          </cell>
          <cell r="BM61" t="str">
            <v>B</v>
          </cell>
          <cell r="BN61" t="str">
            <v>B</v>
          </cell>
          <cell r="BO61" t="str">
            <v>B</v>
          </cell>
          <cell r="BP61" t="str">
            <v>B</v>
          </cell>
          <cell r="BQ61" t="str">
            <v>A</v>
          </cell>
        </row>
        <row r="62">
          <cell r="Z62" t="str">
            <v>99810052</v>
          </cell>
          <cell r="AA62" t="str">
            <v>99.7.025.40033.04629</v>
          </cell>
          <cell r="AB62" t="str">
            <v>LENY RUPIDARA</v>
          </cell>
          <cell r="AC62" t="str">
            <v>BANYUWANGI</v>
          </cell>
          <cell r="AD62">
            <v>28938</v>
          </cell>
          <cell r="AE62" t="str">
            <v>C</v>
          </cell>
          <cell r="AF62" t="str">
            <v>C</v>
          </cell>
          <cell r="AG62" t="str">
            <v>B</v>
          </cell>
          <cell r="AH62" t="str">
            <v>A</v>
          </cell>
          <cell r="AI62" t="str">
            <v>C</v>
          </cell>
          <cell r="AJ62" t="str">
            <v>A</v>
          </cell>
          <cell r="AK62" t="str">
            <v>C</v>
          </cell>
          <cell r="AL62" t="str">
            <v>B</v>
          </cell>
          <cell r="AM62" t="str">
            <v>C</v>
          </cell>
          <cell r="AN62" t="str">
            <v>B</v>
          </cell>
          <cell r="AO62" t="str">
            <v>C</v>
          </cell>
          <cell r="AP62" t="str">
            <v>B</v>
          </cell>
          <cell r="AQ62" t="str">
            <v>C</v>
          </cell>
          <cell r="AR62" t="str">
            <v>A</v>
          </cell>
          <cell r="AS62" t="str">
            <v>C</v>
          </cell>
          <cell r="AT62" t="str">
            <v>C</v>
          </cell>
          <cell r="AU62" t="str">
            <v>A</v>
          </cell>
          <cell r="AV62" t="str">
            <v>C</v>
          </cell>
          <cell r="AW62" t="str">
            <v>C</v>
          </cell>
          <cell r="AX62" t="str">
            <v>A</v>
          </cell>
          <cell r="AY62" t="str">
            <v>C</v>
          </cell>
          <cell r="AZ62" t="str">
            <v>C</v>
          </cell>
          <cell r="BA62" t="str">
            <v>A</v>
          </cell>
          <cell r="BB62" t="str">
            <v>B</v>
          </cell>
          <cell r="BC62" t="str">
            <v>C</v>
          </cell>
          <cell r="BD62" t="str">
            <v>C</v>
          </cell>
          <cell r="BE62" t="str">
            <v>A</v>
          </cell>
          <cell r="BF62" t="str">
            <v>A</v>
          </cell>
          <cell r="BG62" t="str">
            <v>C</v>
          </cell>
          <cell r="BH62" t="str">
            <v>A</v>
          </cell>
          <cell r="BI62" t="str">
            <v>A</v>
          </cell>
          <cell r="BJ62" t="str">
            <v>B</v>
          </cell>
          <cell r="BK62" t="str">
            <v>B</v>
          </cell>
          <cell r="BL62" t="str">
            <v>A</v>
          </cell>
          <cell r="BM62" t="str">
            <v>A</v>
          </cell>
          <cell r="BN62" t="str">
            <v>A</v>
          </cell>
          <cell r="BO62" t="str">
            <v>A</v>
          </cell>
          <cell r="BP62" t="str">
            <v>C</v>
          </cell>
          <cell r="BQ62" t="str">
            <v>A</v>
          </cell>
        </row>
        <row r="63">
          <cell r="Z63" t="str">
            <v>99810053</v>
          </cell>
          <cell r="AA63" t="str">
            <v>99.7.025.40033.04630</v>
          </cell>
          <cell r="AB63" t="str">
            <v>WINING YUNI PRESTINI</v>
          </cell>
          <cell r="AC63" t="str">
            <v>KEWAPANTE</v>
          </cell>
          <cell r="AD63">
            <v>28953</v>
          </cell>
          <cell r="AE63" t="str">
            <v>B</v>
          </cell>
          <cell r="AF63" t="str">
            <v>A</v>
          </cell>
          <cell r="AG63" t="str">
            <v>C</v>
          </cell>
          <cell r="AH63" t="str">
            <v>A</v>
          </cell>
          <cell r="AI63" t="str">
            <v>C</v>
          </cell>
          <cell r="AJ63" t="str">
            <v>A</v>
          </cell>
          <cell r="AK63" t="str">
            <v>B</v>
          </cell>
          <cell r="AL63" t="str">
            <v>A</v>
          </cell>
          <cell r="AM63" t="str">
            <v>C</v>
          </cell>
          <cell r="AN63" t="str">
            <v>A</v>
          </cell>
          <cell r="AO63" t="str">
            <v>A</v>
          </cell>
          <cell r="AP63" t="str">
            <v>B</v>
          </cell>
          <cell r="AQ63" t="str">
            <v>B</v>
          </cell>
          <cell r="AR63" t="str">
            <v>B</v>
          </cell>
          <cell r="AS63" t="str">
            <v>A</v>
          </cell>
          <cell r="AT63" t="str">
            <v>A</v>
          </cell>
          <cell r="AU63" t="str">
            <v>B</v>
          </cell>
          <cell r="AV63" t="str">
            <v>C</v>
          </cell>
          <cell r="AW63" t="str">
            <v>A</v>
          </cell>
          <cell r="AX63" t="str">
            <v>B</v>
          </cell>
          <cell r="AY63" t="str">
            <v>B</v>
          </cell>
          <cell r="AZ63" t="str">
            <v>C</v>
          </cell>
          <cell r="BA63" t="str">
            <v>A</v>
          </cell>
          <cell r="BB63" t="str">
            <v>A</v>
          </cell>
          <cell r="BC63" t="str">
            <v>A</v>
          </cell>
          <cell r="BD63" t="str">
            <v>C</v>
          </cell>
          <cell r="BE63" t="str">
            <v>C</v>
          </cell>
          <cell r="BF63" t="str">
            <v>C</v>
          </cell>
          <cell r="BG63" t="str">
            <v>A</v>
          </cell>
          <cell r="BH63" t="str">
            <v>A</v>
          </cell>
          <cell r="BI63" t="str">
            <v>A</v>
          </cell>
          <cell r="BJ63" t="str">
            <v>C</v>
          </cell>
          <cell r="BK63" t="str">
            <v>A</v>
          </cell>
          <cell r="BL63" t="str">
            <v>C</v>
          </cell>
          <cell r="BM63" t="str">
            <v>A</v>
          </cell>
          <cell r="BN63" t="str">
            <v>C</v>
          </cell>
          <cell r="BO63" t="str">
            <v>A</v>
          </cell>
          <cell r="BP63" t="str">
            <v>B</v>
          </cell>
          <cell r="BQ63" t="str">
            <v>A</v>
          </cell>
        </row>
        <row r="64">
          <cell r="Z64" t="str">
            <v>99810054</v>
          </cell>
          <cell r="AA64" t="str">
            <v>99.7.025.40033.04631</v>
          </cell>
          <cell r="AB64" t="str">
            <v>HARY SUPRAPTO</v>
          </cell>
          <cell r="AC64" t="str">
            <v>WEONG ELAR</v>
          </cell>
          <cell r="AD64">
            <v>27990</v>
          </cell>
          <cell r="AE64" t="str">
            <v>B</v>
          </cell>
          <cell r="AF64" t="str">
            <v>A</v>
          </cell>
          <cell r="AG64" t="str">
            <v>A</v>
          </cell>
          <cell r="AH64" t="str">
            <v>B</v>
          </cell>
          <cell r="AI64" t="str">
            <v>C</v>
          </cell>
          <cell r="AJ64" t="str">
            <v>C</v>
          </cell>
          <cell r="AK64" t="str">
            <v>B</v>
          </cell>
          <cell r="AL64" t="str">
            <v>A</v>
          </cell>
          <cell r="AM64" t="str">
            <v>C</v>
          </cell>
          <cell r="AN64" t="str">
            <v>B</v>
          </cell>
          <cell r="AO64" t="str">
            <v>C</v>
          </cell>
          <cell r="AP64" t="str">
            <v>B</v>
          </cell>
          <cell r="AQ64" t="str">
            <v>B</v>
          </cell>
          <cell r="AR64" t="str">
            <v>A</v>
          </cell>
          <cell r="AS64" t="str">
            <v>C</v>
          </cell>
          <cell r="AT64" t="str">
            <v>B</v>
          </cell>
          <cell r="AU64" t="str">
            <v>C</v>
          </cell>
          <cell r="AV64" t="str">
            <v>C</v>
          </cell>
          <cell r="AW64" t="str">
            <v>A</v>
          </cell>
          <cell r="AX64" t="str">
            <v>A</v>
          </cell>
          <cell r="AY64" t="str">
            <v>A</v>
          </cell>
          <cell r="AZ64" t="str">
            <v>B</v>
          </cell>
          <cell r="BA64" t="str">
            <v>B</v>
          </cell>
          <cell r="BB64" t="str">
            <v>A</v>
          </cell>
          <cell r="BC64" t="str">
            <v>B</v>
          </cell>
          <cell r="BD64" t="str">
            <v>C</v>
          </cell>
          <cell r="BE64" t="str">
            <v>B</v>
          </cell>
          <cell r="BF64" t="str">
            <v>A</v>
          </cell>
          <cell r="BG64" t="str">
            <v>A</v>
          </cell>
          <cell r="BH64" t="str">
            <v>B</v>
          </cell>
          <cell r="BI64" t="str">
            <v>B</v>
          </cell>
          <cell r="BJ64" t="str">
            <v>B</v>
          </cell>
          <cell r="BK64" t="str">
            <v>B</v>
          </cell>
          <cell r="BL64" t="str">
            <v>B</v>
          </cell>
          <cell r="BM64" t="str">
            <v>C</v>
          </cell>
          <cell r="BN64" t="str">
            <v>B</v>
          </cell>
          <cell r="BO64" t="str">
            <v>A</v>
          </cell>
          <cell r="BP64" t="str">
            <v>C</v>
          </cell>
          <cell r="BQ64" t="str">
            <v>C</v>
          </cell>
        </row>
        <row r="65">
          <cell r="Z65" t="str">
            <v>99810055</v>
          </cell>
          <cell r="AA65" t="str">
            <v>99.7.025.40033.04632</v>
          </cell>
          <cell r="AB65" t="str">
            <v>TIRZA MARSELINA CLAUDIANA</v>
          </cell>
          <cell r="AC65" t="str">
            <v>MALANG</v>
          </cell>
          <cell r="AD65">
            <v>29836</v>
          </cell>
          <cell r="AE65" t="str">
            <v>C</v>
          </cell>
          <cell r="AF65" t="str">
            <v>B</v>
          </cell>
          <cell r="AG65" t="str">
            <v>A</v>
          </cell>
          <cell r="AH65" t="str">
            <v>B</v>
          </cell>
          <cell r="AI65" t="str">
            <v>A</v>
          </cell>
          <cell r="AJ65" t="str">
            <v>C</v>
          </cell>
          <cell r="AK65" t="str">
            <v>C</v>
          </cell>
          <cell r="AL65" t="str">
            <v>C</v>
          </cell>
          <cell r="AM65" t="str">
            <v>C</v>
          </cell>
          <cell r="AN65" t="str">
            <v>B</v>
          </cell>
          <cell r="AO65" t="str">
            <v>B</v>
          </cell>
          <cell r="AP65" t="str">
            <v>C</v>
          </cell>
          <cell r="AQ65" t="str">
            <v>A</v>
          </cell>
          <cell r="AR65" t="str">
            <v>B</v>
          </cell>
          <cell r="AS65" t="str">
            <v>A</v>
          </cell>
          <cell r="AT65" t="str">
            <v>C</v>
          </cell>
          <cell r="AU65" t="str">
            <v>C</v>
          </cell>
          <cell r="AV65" t="str">
            <v>C</v>
          </cell>
          <cell r="AW65" t="str">
            <v>A</v>
          </cell>
          <cell r="AX65" t="str">
            <v>B</v>
          </cell>
          <cell r="AY65" t="str">
            <v>A</v>
          </cell>
          <cell r="AZ65" t="str">
            <v>B</v>
          </cell>
          <cell r="BA65" t="str">
            <v>B</v>
          </cell>
          <cell r="BB65" t="str">
            <v>B</v>
          </cell>
          <cell r="BC65" t="str">
            <v>A</v>
          </cell>
          <cell r="BD65" t="str">
            <v>C</v>
          </cell>
          <cell r="BE65" t="str">
            <v>B</v>
          </cell>
          <cell r="BF65" t="str">
            <v>B</v>
          </cell>
          <cell r="BG65" t="str">
            <v>B</v>
          </cell>
          <cell r="BH65" t="str">
            <v>C</v>
          </cell>
          <cell r="BI65" t="str">
            <v>A</v>
          </cell>
          <cell r="BJ65" t="str">
            <v>C</v>
          </cell>
          <cell r="BK65" t="str">
            <v>B</v>
          </cell>
          <cell r="BL65" t="str">
            <v>A</v>
          </cell>
          <cell r="BM65" t="str">
            <v>C</v>
          </cell>
          <cell r="BN65" t="str">
            <v>A</v>
          </cell>
          <cell r="BO65" t="str">
            <v>A</v>
          </cell>
          <cell r="BP65" t="str">
            <v>C</v>
          </cell>
          <cell r="BQ65" t="str">
            <v>B</v>
          </cell>
        </row>
        <row r="66">
          <cell r="Z66" t="str">
            <v>99810056</v>
          </cell>
          <cell r="AA66" t="str">
            <v>99.7.025.40033.04633</v>
          </cell>
          <cell r="AB66" t="str">
            <v>PETRUS PAO</v>
          </cell>
          <cell r="AC66" t="str">
            <v>MAGETAN</v>
          </cell>
          <cell r="AD66">
            <v>29782</v>
          </cell>
          <cell r="AE66" t="str">
            <v>A</v>
          </cell>
          <cell r="AF66" t="str">
            <v>A</v>
          </cell>
          <cell r="AG66" t="str">
            <v>C</v>
          </cell>
          <cell r="AH66" t="str">
            <v>B</v>
          </cell>
          <cell r="AI66" t="str">
            <v>A</v>
          </cell>
          <cell r="AJ66" t="str">
            <v>A</v>
          </cell>
          <cell r="AK66" t="str">
            <v>B</v>
          </cell>
          <cell r="AL66" t="str">
            <v>B</v>
          </cell>
          <cell r="AM66" t="str">
            <v>A</v>
          </cell>
          <cell r="AN66" t="str">
            <v>B</v>
          </cell>
          <cell r="AO66" t="str">
            <v>C</v>
          </cell>
          <cell r="AP66" t="str">
            <v>B</v>
          </cell>
          <cell r="AQ66" t="str">
            <v>C</v>
          </cell>
          <cell r="AR66" t="str">
            <v>C</v>
          </cell>
          <cell r="AS66" t="str">
            <v>C</v>
          </cell>
          <cell r="AT66" t="str">
            <v>A</v>
          </cell>
          <cell r="AU66" t="str">
            <v>C</v>
          </cell>
          <cell r="AV66" t="str">
            <v>C</v>
          </cell>
          <cell r="AW66" t="str">
            <v>B</v>
          </cell>
          <cell r="AX66" t="str">
            <v>A</v>
          </cell>
          <cell r="AY66" t="str">
            <v>C</v>
          </cell>
          <cell r="AZ66" t="str">
            <v>C</v>
          </cell>
          <cell r="BA66" t="str">
            <v>B</v>
          </cell>
          <cell r="BB66" t="str">
            <v>A</v>
          </cell>
          <cell r="BC66" t="str">
            <v>A</v>
          </cell>
          <cell r="BD66" t="str">
            <v>C</v>
          </cell>
          <cell r="BE66" t="str">
            <v>A</v>
          </cell>
          <cell r="BF66" t="str">
            <v>C</v>
          </cell>
          <cell r="BG66" t="str">
            <v>B</v>
          </cell>
          <cell r="BH66" t="str">
            <v>C</v>
          </cell>
          <cell r="BI66" t="str">
            <v>B</v>
          </cell>
          <cell r="BJ66" t="str">
            <v>B</v>
          </cell>
          <cell r="BK66" t="str">
            <v>A</v>
          </cell>
          <cell r="BL66" t="str">
            <v>B</v>
          </cell>
          <cell r="BM66" t="str">
            <v>B</v>
          </cell>
          <cell r="BN66" t="str">
            <v>B</v>
          </cell>
          <cell r="BO66" t="str">
            <v>B</v>
          </cell>
          <cell r="BP66" t="str">
            <v>A</v>
          </cell>
          <cell r="BQ66" t="str">
            <v>B</v>
          </cell>
        </row>
        <row r="67">
          <cell r="Z67" t="str">
            <v>99810057</v>
          </cell>
          <cell r="AA67" t="str">
            <v>99.7.025.40033.04634</v>
          </cell>
          <cell r="AB67" t="str">
            <v>ANANG WIJAYA</v>
          </cell>
          <cell r="AC67" t="str">
            <v>MALANG</v>
          </cell>
          <cell r="AD67">
            <v>29846</v>
          </cell>
          <cell r="AE67" t="str">
            <v>B</v>
          </cell>
          <cell r="AF67" t="str">
            <v>C</v>
          </cell>
          <cell r="AG67" t="str">
            <v>A</v>
          </cell>
          <cell r="AH67" t="str">
            <v>B</v>
          </cell>
          <cell r="AI67" t="str">
            <v>C</v>
          </cell>
          <cell r="AJ67" t="str">
            <v>C</v>
          </cell>
          <cell r="AK67" t="str">
            <v>A</v>
          </cell>
          <cell r="AL67" t="str">
            <v>C</v>
          </cell>
          <cell r="AM67" t="str">
            <v>B</v>
          </cell>
          <cell r="AN67" t="str">
            <v>A</v>
          </cell>
          <cell r="AO67" t="str">
            <v>C</v>
          </cell>
          <cell r="AP67" t="str">
            <v>B</v>
          </cell>
          <cell r="AQ67" t="str">
            <v>B</v>
          </cell>
          <cell r="AR67" t="str">
            <v>B</v>
          </cell>
          <cell r="AS67" t="str">
            <v>B</v>
          </cell>
          <cell r="AT67" t="str">
            <v>B</v>
          </cell>
          <cell r="AU67" t="str">
            <v>A</v>
          </cell>
          <cell r="AV67" t="str">
            <v>B</v>
          </cell>
          <cell r="AW67" t="str">
            <v>B</v>
          </cell>
          <cell r="AX67" t="str">
            <v>A</v>
          </cell>
          <cell r="AY67" t="str">
            <v>C</v>
          </cell>
          <cell r="AZ67" t="str">
            <v>C</v>
          </cell>
          <cell r="BA67" t="str">
            <v>A</v>
          </cell>
          <cell r="BB67" t="str">
            <v>C</v>
          </cell>
          <cell r="BC67" t="str">
            <v>C</v>
          </cell>
          <cell r="BD67" t="str">
            <v>B</v>
          </cell>
          <cell r="BE67" t="str">
            <v>C</v>
          </cell>
          <cell r="BF67" t="str">
            <v>B</v>
          </cell>
          <cell r="BG67" t="str">
            <v>B</v>
          </cell>
          <cell r="BH67" t="str">
            <v>B</v>
          </cell>
          <cell r="BI67" t="str">
            <v>B</v>
          </cell>
          <cell r="BJ67" t="str">
            <v>C</v>
          </cell>
          <cell r="BK67" t="str">
            <v>A</v>
          </cell>
          <cell r="BL67" t="str">
            <v>B</v>
          </cell>
          <cell r="BM67" t="str">
            <v>A</v>
          </cell>
          <cell r="BN67" t="str">
            <v>A</v>
          </cell>
          <cell r="BO67" t="str">
            <v>C</v>
          </cell>
          <cell r="BP67" t="str">
            <v>A</v>
          </cell>
          <cell r="BQ67" t="str">
            <v>A</v>
          </cell>
        </row>
        <row r="68">
          <cell r="Z68" t="str">
            <v>99810058</v>
          </cell>
          <cell r="AA68" t="str">
            <v>99.7.025.40033.04635</v>
          </cell>
          <cell r="AB68" t="str">
            <v>KENDHI NOVIANA</v>
          </cell>
          <cell r="AC68" t="str">
            <v>BALIK PAPAN</v>
          </cell>
          <cell r="AD68">
            <v>29588</v>
          </cell>
          <cell r="AE68" t="str">
            <v>B</v>
          </cell>
          <cell r="AF68" t="str">
            <v>B</v>
          </cell>
          <cell r="AG68" t="str">
            <v>B</v>
          </cell>
          <cell r="AH68" t="str">
            <v>C</v>
          </cell>
          <cell r="AI68" t="str">
            <v>C</v>
          </cell>
          <cell r="AJ68" t="str">
            <v>C</v>
          </cell>
          <cell r="AK68" t="str">
            <v>C</v>
          </cell>
          <cell r="AL68" t="str">
            <v>C</v>
          </cell>
          <cell r="AM68" t="str">
            <v>C</v>
          </cell>
          <cell r="AN68" t="str">
            <v>A</v>
          </cell>
          <cell r="AO68" t="str">
            <v>C</v>
          </cell>
          <cell r="AP68" t="str">
            <v>A</v>
          </cell>
          <cell r="AQ68" t="str">
            <v>B</v>
          </cell>
          <cell r="AR68" t="str">
            <v>C</v>
          </cell>
          <cell r="AS68" t="str">
            <v>A</v>
          </cell>
          <cell r="AT68" t="str">
            <v>A</v>
          </cell>
          <cell r="AU68" t="str">
            <v>B</v>
          </cell>
          <cell r="AV68" t="str">
            <v>B</v>
          </cell>
          <cell r="AW68" t="str">
            <v>C</v>
          </cell>
          <cell r="AX68" t="str">
            <v>A</v>
          </cell>
          <cell r="AY68" t="str">
            <v>A</v>
          </cell>
          <cell r="AZ68" t="str">
            <v>B</v>
          </cell>
          <cell r="BA68" t="str">
            <v>B</v>
          </cell>
          <cell r="BB68" t="str">
            <v>C</v>
          </cell>
          <cell r="BC68" t="str">
            <v>A</v>
          </cell>
          <cell r="BD68" t="str">
            <v>A</v>
          </cell>
          <cell r="BE68" t="str">
            <v>C</v>
          </cell>
          <cell r="BF68" t="str">
            <v>A</v>
          </cell>
          <cell r="BG68" t="str">
            <v>A</v>
          </cell>
          <cell r="BH68" t="str">
            <v>A</v>
          </cell>
          <cell r="BI68" t="str">
            <v>B</v>
          </cell>
          <cell r="BJ68" t="str">
            <v>B</v>
          </cell>
          <cell r="BK68" t="str">
            <v>B</v>
          </cell>
          <cell r="BL68" t="str">
            <v>B</v>
          </cell>
          <cell r="BM68" t="str">
            <v>A</v>
          </cell>
          <cell r="BN68" t="str">
            <v>C</v>
          </cell>
          <cell r="BO68" t="str">
            <v>A</v>
          </cell>
          <cell r="BP68" t="str">
            <v>C</v>
          </cell>
          <cell r="BQ68" t="str">
            <v>B</v>
          </cell>
        </row>
        <row r="69">
          <cell r="Z69" t="str">
            <v>99810059</v>
          </cell>
          <cell r="AA69" t="str">
            <v>99.7.025.40033.04636</v>
          </cell>
          <cell r="AB69" t="str">
            <v>WERENFRIDUS K HASSDAR</v>
          </cell>
          <cell r="AC69" t="str">
            <v>MALANG</v>
          </cell>
          <cell r="AD69">
            <v>29654</v>
          </cell>
          <cell r="AE69" t="str">
            <v>B</v>
          </cell>
          <cell r="AF69" t="str">
            <v>A</v>
          </cell>
          <cell r="AG69" t="str">
            <v>B</v>
          </cell>
          <cell r="AH69" t="str">
            <v>A</v>
          </cell>
          <cell r="AI69" t="str">
            <v>B</v>
          </cell>
          <cell r="AJ69" t="str">
            <v>B</v>
          </cell>
          <cell r="AK69" t="str">
            <v>C</v>
          </cell>
          <cell r="AL69" t="str">
            <v>A</v>
          </cell>
          <cell r="AM69" t="str">
            <v>B</v>
          </cell>
          <cell r="AN69" t="str">
            <v>A</v>
          </cell>
          <cell r="AO69" t="str">
            <v>B</v>
          </cell>
          <cell r="AP69" t="str">
            <v>A</v>
          </cell>
          <cell r="AQ69" t="str">
            <v>B</v>
          </cell>
          <cell r="AR69" t="str">
            <v>A</v>
          </cell>
          <cell r="AS69" t="str">
            <v>B</v>
          </cell>
          <cell r="AT69" t="str">
            <v>B</v>
          </cell>
          <cell r="AU69" t="str">
            <v>A</v>
          </cell>
          <cell r="AV69" t="str">
            <v>B</v>
          </cell>
          <cell r="AW69" t="str">
            <v>C</v>
          </cell>
          <cell r="AX69" t="str">
            <v>C</v>
          </cell>
          <cell r="AY69" t="str">
            <v>C</v>
          </cell>
          <cell r="AZ69" t="str">
            <v>C</v>
          </cell>
          <cell r="BA69" t="str">
            <v>A</v>
          </cell>
          <cell r="BB69" t="str">
            <v>A</v>
          </cell>
          <cell r="BC69" t="str">
            <v>A</v>
          </cell>
          <cell r="BD69" t="str">
            <v>B</v>
          </cell>
          <cell r="BE69" t="str">
            <v>B</v>
          </cell>
          <cell r="BF69" t="str">
            <v>A</v>
          </cell>
          <cell r="BG69" t="str">
            <v>B</v>
          </cell>
          <cell r="BH69" t="str">
            <v>B</v>
          </cell>
          <cell r="BI69" t="str">
            <v>B</v>
          </cell>
          <cell r="BJ69" t="str">
            <v>A</v>
          </cell>
          <cell r="BK69" t="str">
            <v>A</v>
          </cell>
          <cell r="BL69" t="str">
            <v>C</v>
          </cell>
          <cell r="BM69" t="str">
            <v>A</v>
          </cell>
          <cell r="BN69" t="str">
            <v>C</v>
          </cell>
          <cell r="BO69" t="str">
            <v>A</v>
          </cell>
          <cell r="BP69" t="str">
            <v>C</v>
          </cell>
          <cell r="BQ69" t="str">
            <v>C</v>
          </cell>
        </row>
        <row r="70">
          <cell r="Z70" t="str">
            <v>99810060</v>
          </cell>
          <cell r="AA70" t="str">
            <v>99.7.025.40033.04637</v>
          </cell>
          <cell r="AB70" t="str">
            <v>ERIKKO IRSANJA SHAJARWO</v>
          </cell>
          <cell r="AC70" t="str">
            <v>PONTIANAK</v>
          </cell>
          <cell r="AD70">
            <v>28861</v>
          </cell>
          <cell r="AE70" t="str">
            <v>A</v>
          </cell>
          <cell r="AF70" t="str">
            <v>C</v>
          </cell>
          <cell r="AG70" t="str">
            <v>A</v>
          </cell>
          <cell r="AH70" t="str">
            <v>B</v>
          </cell>
          <cell r="AI70" t="str">
            <v>A</v>
          </cell>
          <cell r="AJ70" t="str">
            <v>A</v>
          </cell>
          <cell r="AK70" t="str">
            <v>A</v>
          </cell>
          <cell r="AL70" t="str">
            <v>C</v>
          </cell>
          <cell r="AM70" t="str">
            <v>B</v>
          </cell>
          <cell r="AN70" t="str">
            <v>C</v>
          </cell>
          <cell r="AO70" t="str">
            <v>B</v>
          </cell>
          <cell r="AP70" t="str">
            <v>C</v>
          </cell>
          <cell r="AQ70" t="str">
            <v>C</v>
          </cell>
          <cell r="AR70" t="str">
            <v>A</v>
          </cell>
          <cell r="AS70" t="str">
            <v>B</v>
          </cell>
          <cell r="AT70" t="str">
            <v>B</v>
          </cell>
          <cell r="AU70" t="str">
            <v>A</v>
          </cell>
          <cell r="AV70" t="str">
            <v>C</v>
          </cell>
          <cell r="AW70" t="str">
            <v>A</v>
          </cell>
          <cell r="AX70" t="str">
            <v>A</v>
          </cell>
          <cell r="AY70" t="str">
            <v>B</v>
          </cell>
          <cell r="AZ70" t="str">
            <v>A</v>
          </cell>
          <cell r="BA70" t="str">
            <v>C</v>
          </cell>
          <cell r="BB70" t="str">
            <v>C</v>
          </cell>
          <cell r="BC70" t="str">
            <v>B</v>
          </cell>
          <cell r="BD70" t="str">
            <v>C</v>
          </cell>
          <cell r="BE70" t="str">
            <v>A</v>
          </cell>
          <cell r="BF70" t="str">
            <v>B</v>
          </cell>
          <cell r="BG70" t="str">
            <v>C</v>
          </cell>
          <cell r="BH70" t="str">
            <v>B</v>
          </cell>
          <cell r="BI70" t="str">
            <v>A</v>
          </cell>
          <cell r="BJ70" t="str">
            <v>C</v>
          </cell>
          <cell r="BK70" t="str">
            <v>C</v>
          </cell>
          <cell r="BL70" t="str">
            <v>C</v>
          </cell>
          <cell r="BM70" t="str">
            <v>A</v>
          </cell>
          <cell r="BN70" t="str">
            <v>A</v>
          </cell>
          <cell r="BO70" t="str">
            <v>B</v>
          </cell>
          <cell r="BP70" t="str">
            <v>B</v>
          </cell>
          <cell r="BQ70" t="str">
            <v>C</v>
          </cell>
        </row>
        <row r="71">
          <cell r="Z71" t="str">
            <v>99810061</v>
          </cell>
          <cell r="AA71" t="str">
            <v>99.7.025.40033.04638</v>
          </cell>
          <cell r="AB71" t="str">
            <v>DWI REGANANTA</v>
          </cell>
          <cell r="AC71" t="str">
            <v>PUTUSSIBAU</v>
          </cell>
          <cell r="AD71">
            <v>29662</v>
          </cell>
          <cell r="AE71" t="str">
            <v>C</v>
          </cell>
          <cell r="AF71" t="str">
            <v>B</v>
          </cell>
          <cell r="AG71" t="str">
            <v>B</v>
          </cell>
          <cell r="AH71" t="str">
            <v>A</v>
          </cell>
          <cell r="AI71" t="str">
            <v>B</v>
          </cell>
          <cell r="AJ71" t="str">
            <v>C</v>
          </cell>
          <cell r="AK71" t="str">
            <v>C</v>
          </cell>
          <cell r="AL71" t="str">
            <v>A</v>
          </cell>
          <cell r="AM71" t="str">
            <v>A</v>
          </cell>
          <cell r="AN71" t="str">
            <v>B</v>
          </cell>
          <cell r="AO71" t="str">
            <v>A</v>
          </cell>
          <cell r="AP71" t="str">
            <v>C</v>
          </cell>
          <cell r="AQ71" t="str">
            <v>B</v>
          </cell>
          <cell r="AR71" t="str">
            <v>C</v>
          </cell>
          <cell r="AS71" t="str">
            <v>B</v>
          </cell>
          <cell r="AT71" t="str">
            <v>C</v>
          </cell>
          <cell r="AU71" t="str">
            <v>B</v>
          </cell>
          <cell r="AV71" t="str">
            <v>A</v>
          </cell>
          <cell r="AW71" t="str">
            <v>A</v>
          </cell>
          <cell r="AX71" t="str">
            <v>A</v>
          </cell>
          <cell r="AY71" t="str">
            <v>C</v>
          </cell>
          <cell r="AZ71" t="str">
            <v>C</v>
          </cell>
          <cell r="BA71" t="str">
            <v>A</v>
          </cell>
          <cell r="BB71" t="str">
            <v>C</v>
          </cell>
          <cell r="BC71" t="str">
            <v>C</v>
          </cell>
          <cell r="BD71" t="str">
            <v>C</v>
          </cell>
          <cell r="BE71" t="str">
            <v>A</v>
          </cell>
          <cell r="BF71" t="str">
            <v>C</v>
          </cell>
          <cell r="BG71" t="str">
            <v>C</v>
          </cell>
          <cell r="BH71" t="str">
            <v>B</v>
          </cell>
          <cell r="BI71" t="str">
            <v>B</v>
          </cell>
          <cell r="BJ71" t="str">
            <v>B</v>
          </cell>
          <cell r="BK71" t="str">
            <v>B</v>
          </cell>
          <cell r="BL71" t="str">
            <v>B</v>
          </cell>
          <cell r="BM71" t="str">
            <v>B</v>
          </cell>
          <cell r="BN71" t="str">
            <v>B</v>
          </cell>
          <cell r="BO71" t="str">
            <v>B</v>
          </cell>
          <cell r="BP71" t="str">
            <v>A</v>
          </cell>
          <cell r="BQ71" t="str">
            <v>A</v>
          </cell>
        </row>
        <row r="72">
          <cell r="Z72" t="str">
            <v>99810062</v>
          </cell>
          <cell r="AA72" t="str">
            <v>99.7.025.40033.04639</v>
          </cell>
          <cell r="AB72" t="str">
            <v>ERMA ASMIDASARI</v>
          </cell>
          <cell r="AC72" t="str">
            <v>KEDIRI</v>
          </cell>
          <cell r="AD72">
            <v>29735</v>
          </cell>
          <cell r="AE72" t="str">
            <v>C</v>
          </cell>
          <cell r="AF72" t="str">
            <v>B</v>
          </cell>
          <cell r="AG72" t="str">
            <v>C</v>
          </cell>
          <cell r="AH72" t="str">
            <v>B</v>
          </cell>
          <cell r="AI72" t="str">
            <v>B</v>
          </cell>
          <cell r="AJ72" t="str">
            <v>B</v>
          </cell>
          <cell r="AK72" t="str">
            <v>A</v>
          </cell>
          <cell r="AL72" t="str">
            <v>C</v>
          </cell>
          <cell r="AM72" t="str">
            <v>A</v>
          </cell>
          <cell r="AN72" t="str">
            <v>C</v>
          </cell>
          <cell r="AO72" t="str">
            <v>C</v>
          </cell>
          <cell r="AP72" t="str">
            <v>B</v>
          </cell>
          <cell r="AQ72" t="str">
            <v>A</v>
          </cell>
          <cell r="AR72" t="str">
            <v>C</v>
          </cell>
          <cell r="AS72" t="str">
            <v>C</v>
          </cell>
          <cell r="AT72" t="str">
            <v>C</v>
          </cell>
          <cell r="AU72" t="str">
            <v>A</v>
          </cell>
          <cell r="AV72" t="str">
            <v>A</v>
          </cell>
          <cell r="AW72" t="str">
            <v>B</v>
          </cell>
          <cell r="AX72" t="str">
            <v>B</v>
          </cell>
          <cell r="AY72" t="str">
            <v>B</v>
          </cell>
          <cell r="AZ72" t="str">
            <v>C</v>
          </cell>
          <cell r="BA72" t="str">
            <v>B</v>
          </cell>
          <cell r="BB72" t="str">
            <v>C</v>
          </cell>
          <cell r="BC72" t="str">
            <v>B</v>
          </cell>
          <cell r="BD72" t="str">
            <v>A</v>
          </cell>
          <cell r="BE72" t="str">
            <v>A</v>
          </cell>
          <cell r="BF72" t="str">
            <v>C</v>
          </cell>
          <cell r="BG72" t="str">
            <v>B</v>
          </cell>
          <cell r="BH72" t="str">
            <v>C</v>
          </cell>
          <cell r="BI72" t="str">
            <v>B</v>
          </cell>
          <cell r="BJ72" t="str">
            <v>C</v>
          </cell>
          <cell r="BK72" t="str">
            <v>A</v>
          </cell>
          <cell r="BL72" t="str">
            <v>B</v>
          </cell>
          <cell r="BM72" t="str">
            <v>B</v>
          </cell>
          <cell r="BN72" t="str">
            <v>A</v>
          </cell>
          <cell r="BO72" t="str">
            <v>A</v>
          </cell>
          <cell r="BP72" t="str">
            <v>B</v>
          </cell>
          <cell r="BQ72" t="str">
            <v>C</v>
          </cell>
        </row>
        <row r="73">
          <cell r="Z73" t="str">
            <v>99810063</v>
          </cell>
          <cell r="AA73" t="str">
            <v>99.7.025.40033.04640</v>
          </cell>
          <cell r="AB73" t="str">
            <v>FERALINA</v>
          </cell>
          <cell r="AC73" t="str">
            <v>MAGETAN</v>
          </cell>
          <cell r="AD73">
            <v>29593</v>
          </cell>
          <cell r="AE73" t="str">
            <v>C</v>
          </cell>
          <cell r="AF73" t="str">
            <v>C</v>
          </cell>
          <cell r="AG73" t="str">
            <v>C</v>
          </cell>
          <cell r="AH73" t="str">
            <v>A</v>
          </cell>
          <cell r="AI73" t="str">
            <v>A</v>
          </cell>
          <cell r="AJ73" t="str">
            <v>A</v>
          </cell>
          <cell r="AK73" t="str">
            <v>C</v>
          </cell>
          <cell r="AL73" t="str">
            <v>A</v>
          </cell>
          <cell r="AM73" t="str">
            <v>A</v>
          </cell>
          <cell r="AN73" t="str">
            <v>C</v>
          </cell>
          <cell r="AO73" t="str">
            <v>C</v>
          </cell>
          <cell r="AP73" t="str">
            <v>A</v>
          </cell>
          <cell r="AQ73" t="str">
            <v>A</v>
          </cell>
          <cell r="AR73" t="str">
            <v>C</v>
          </cell>
          <cell r="AS73" t="str">
            <v>A</v>
          </cell>
          <cell r="AT73" t="str">
            <v>C</v>
          </cell>
          <cell r="AU73" t="str">
            <v>B</v>
          </cell>
          <cell r="AV73" t="str">
            <v>B</v>
          </cell>
          <cell r="AW73" t="str">
            <v>B</v>
          </cell>
          <cell r="AX73" t="str">
            <v>B</v>
          </cell>
          <cell r="AY73" t="str">
            <v>C</v>
          </cell>
          <cell r="AZ73" t="str">
            <v>C</v>
          </cell>
          <cell r="BA73" t="str">
            <v>B</v>
          </cell>
          <cell r="BB73" t="str">
            <v>B</v>
          </cell>
          <cell r="BC73" t="str">
            <v>A</v>
          </cell>
          <cell r="BD73" t="str">
            <v>A</v>
          </cell>
          <cell r="BE73" t="str">
            <v>C</v>
          </cell>
          <cell r="BF73" t="str">
            <v>A</v>
          </cell>
          <cell r="BG73" t="str">
            <v>C</v>
          </cell>
          <cell r="BH73" t="str">
            <v>A</v>
          </cell>
          <cell r="BI73" t="str">
            <v>A</v>
          </cell>
          <cell r="BJ73" t="str">
            <v>B</v>
          </cell>
          <cell r="BK73" t="str">
            <v>C</v>
          </cell>
          <cell r="BL73" t="str">
            <v>A</v>
          </cell>
          <cell r="BM73" t="str">
            <v>B</v>
          </cell>
          <cell r="BN73" t="str">
            <v>A</v>
          </cell>
          <cell r="BO73" t="str">
            <v>B</v>
          </cell>
          <cell r="BP73" t="str">
            <v>C</v>
          </cell>
          <cell r="BQ73" t="str">
            <v>B</v>
          </cell>
        </row>
        <row r="74">
          <cell r="Z74" t="str">
            <v>99810064</v>
          </cell>
          <cell r="AA74" t="str">
            <v>99.7.025.40033.04641</v>
          </cell>
          <cell r="AB74" t="str">
            <v>SUPRAPTI RENRININGRUM</v>
          </cell>
          <cell r="AC74" t="str">
            <v>MANADO</v>
          </cell>
          <cell r="AD74">
            <v>29872</v>
          </cell>
          <cell r="AE74" t="str">
            <v>C</v>
          </cell>
          <cell r="AF74" t="str">
            <v>A</v>
          </cell>
          <cell r="AG74" t="str">
            <v>C</v>
          </cell>
          <cell r="AH74" t="str">
            <v>C</v>
          </cell>
          <cell r="AI74" t="str">
            <v>B</v>
          </cell>
          <cell r="AJ74" t="str">
            <v>B</v>
          </cell>
          <cell r="AK74" t="str">
            <v>C</v>
          </cell>
          <cell r="AL74" t="str">
            <v>A</v>
          </cell>
          <cell r="AM74" t="str">
            <v>B</v>
          </cell>
          <cell r="AN74" t="str">
            <v>B</v>
          </cell>
          <cell r="AO74" t="str">
            <v>A</v>
          </cell>
          <cell r="AP74" t="str">
            <v>C</v>
          </cell>
          <cell r="AQ74" t="str">
            <v>B</v>
          </cell>
          <cell r="AR74" t="str">
            <v>B</v>
          </cell>
          <cell r="AS74" t="str">
            <v>C</v>
          </cell>
          <cell r="AT74" t="str">
            <v>A</v>
          </cell>
          <cell r="AU74" t="str">
            <v>A</v>
          </cell>
          <cell r="AV74" t="str">
            <v>A</v>
          </cell>
          <cell r="AW74" t="str">
            <v>C</v>
          </cell>
          <cell r="AX74" t="str">
            <v>A</v>
          </cell>
          <cell r="AY74" t="str">
            <v>B</v>
          </cell>
          <cell r="AZ74" t="str">
            <v>C</v>
          </cell>
          <cell r="BA74" t="str">
            <v>B</v>
          </cell>
          <cell r="BB74" t="str">
            <v>A</v>
          </cell>
          <cell r="BC74" t="str">
            <v>B</v>
          </cell>
          <cell r="BD74" t="str">
            <v>C</v>
          </cell>
          <cell r="BE74" t="str">
            <v>C</v>
          </cell>
          <cell r="BF74" t="str">
            <v>C</v>
          </cell>
          <cell r="BG74" t="str">
            <v>B</v>
          </cell>
          <cell r="BH74" t="str">
            <v>B</v>
          </cell>
          <cell r="BI74" t="str">
            <v>C</v>
          </cell>
          <cell r="BJ74" t="str">
            <v>A</v>
          </cell>
          <cell r="BK74" t="str">
            <v>A</v>
          </cell>
          <cell r="BL74" t="str">
            <v>C</v>
          </cell>
          <cell r="BM74" t="str">
            <v>C</v>
          </cell>
          <cell r="BN74" t="str">
            <v>C</v>
          </cell>
          <cell r="BO74" t="str">
            <v>A</v>
          </cell>
          <cell r="BP74" t="str">
            <v>C</v>
          </cell>
          <cell r="BQ74" t="str">
            <v>C</v>
          </cell>
        </row>
        <row r="75">
          <cell r="Z75" t="str">
            <v>99810065</v>
          </cell>
          <cell r="AA75" t="str">
            <v>99.7.025.40033.04642</v>
          </cell>
          <cell r="AB75" t="str">
            <v>SULISTYANINGRUM</v>
          </cell>
          <cell r="AC75" t="str">
            <v>MAGETAN</v>
          </cell>
          <cell r="AD75">
            <v>29593</v>
          </cell>
          <cell r="AE75" t="str">
            <v>C</v>
          </cell>
          <cell r="AF75" t="str">
            <v>B</v>
          </cell>
          <cell r="AG75" t="str">
            <v>B</v>
          </cell>
          <cell r="AH75" t="str">
            <v>A</v>
          </cell>
          <cell r="AI75" t="str">
            <v>B</v>
          </cell>
          <cell r="AJ75" t="str">
            <v>C</v>
          </cell>
          <cell r="AK75" t="str">
            <v>C</v>
          </cell>
          <cell r="AL75" t="str">
            <v>C</v>
          </cell>
          <cell r="AM75" t="str">
            <v>B</v>
          </cell>
          <cell r="AN75" t="str">
            <v>C</v>
          </cell>
          <cell r="AO75" t="str">
            <v>C</v>
          </cell>
          <cell r="AP75" t="str">
            <v>A</v>
          </cell>
          <cell r="AQ75" t="str">
            <v>C</v>
          </cell>
          <cell r="AR75" t="str">
            <v>C</v>
          </cell>
          <cell r="AS75" t="str">
            <v>A</v>
          </cell>
          <cell r="AT75" t="str">
            <v>C</v>
          </cell>
          <cell r="AU75" t="str">
            <v>C</v>
          </cell>
          <cell r="AV75" t="str">
            <v>B</v>
          </cell>
          <cell r="AW75" t="str">
            <v>A</v>
          </cell>
          <cell r="AX75" t="str">
            <v>B</v>
          </cell>
          <cell r="AY75" t="str">
            <v>A</v>
          </cell>
          <cell r="AZ75" t="str">
            <v>A</v>
          </cell>
          <cell r="BA75" t="str">
            <v>B</v>
          </cell>
          <cell r="BB75" t="str">
            <v>A</v>
          </cell>
          <cell r="BC75" t="str">
            <v>A</v>
          </cell>
          <cell r="BD75" t="str">
            <v>B</v>
          </cell>
          <cell r="BE75" t="str">
            <v>C</v>
          </cell>
          <cell r="BF75" t="str">
            <v>A</v>
          </cell>
          <cell r="BG75" t="str">
            <v>B</v>
          </cell>
          <cell r="BH75" t="str">
            <v>B</v>
          </cell>
          <cell r="BI75" t="str">
            <v>B</v>
          </cell>
          <cell r="BJ75" t="str">
            <v>C</v>
          </cell>
          <cell r="BK75" t="str">
            <v>A</v>
          </cell>
          <cell r="BL75" t="str">
            <v>C</v>
          </cell>
          <cell r="BM75" t="str">
            <v>A</v>
          </cell>
          <cell r="BN75" t="str">
            <v>C</v>
          </cell>
          <cell r="BO75" t="str">
            <v>A</v>
          </cell>
          <cell r="BP75" t="str">
            <v>A</v>
          </cell>
          <cell r="BQ75" t="str">
            <v>B</v>
          </cell>
        </row>
        <row r="76">
          <cell r="Z76" t="str">
            <v>99810066</v>
          </cell>
          <cell r="AA76" t="str">
            <v>99.7.025.40033.04643</v>
          </cell>
          <cell r="AB76" t="str">
            <v>ROLLY MANOPPO</v>
          </cell>
          <cell r="AC76" t="str">
            <v>SURABAYA</v>
          </cell>
          <cell r="AD76">
            <v>29967</v>
          </cell>
          <cell r="AE76" t="str">
            <v>B</v>
          </cell>
          <cell r="AF76" t="str">
            <v>C</v>
          </cell>
          <cell r="AG76" t="str">
            <v>C</v>
          </cell>
          <cell r="AH76" t="str">
            <v>B</v>
          </cell>
          <cell r="AI76" t="str">
            <v>C</v>
          </cell>
          <cell r="AJ76" t="str">
            <v>B</v>
          </cell>
          <cell r="AK76" t="str">
            <v>B</v>
          </cell>
          <cell r="AL76" t="str">
            <v>A</v>
          </cell>
          <cell r="AM76" t="str">
            <v>A</v>
          </cell>
          <cell r="AN76" t="str">
            <v>B</v>
          </cell>
          <cell r="AO76" t="str">
            <v>C</v>
          </cell>
          <cell r="AP76" t="str">
            <v>B</v>
          </cell>
          <cell r="AQ76" t="str">
            <v>A</v>
          </cell>
          <cell r="AR76" t="str">
            <v>B</v>
          </cell>
          <cell r="AS76" t="str">
            <v>B</v>
          </cell>
          <cell r="AT76" t="str">
            <v>A</v>
          </cell>
          <cell r="AU76" t="str">
            <v>B</v>
          </cell>
          <cell r="AV76" t="str">
            <v>A</v>
          </cell>
          <cell r="AW76" t="str">
            <v>A</v>
          </cell>
          <cell r="AX76" t="str">
            <v>A</v>
          </cell>
          <cell r="AY76" t="str">
            <v>C</v>
          </cell>
          <cell r="AZ76" t="str">
            <v>C</v>
          </cell>
          <cell r="BA76" t="str">
            <v>A</v>
          </cell>
          <cell r="BB76" t="str">
            <v>C</v>
          </cell>
          <cell r="BC76" t="str">
            <v>B</v>
          </cell>
          <cell r="BD76" t="str">
            <v>B</v>
          </cell>
          <cell r="BE76" t="str">
            <v>B</v>
          </cell>
          <cell r="BF76" t="str">
            <v>A</v>
          </cell>
          <cell r="BG76" t="str">
            <v>B</v>
          </cell>
          <cell r="BH76" t="str">
            <v>A</v>
          </cell>
          <cell r="BI76" t="str">
            <v>C</v>
          </cell>
          <cell r="BJ76" t="str">
            <v>B</v>
          </cell>
          <cell r="BK76" t="str">
            <v>A</v>
          </cell>
          <cell r="BL76" t="str">
            <v>C</v>
          </cell>
          <cell r="BM76" t="str">
            <v>A</v>
          </cell>
          <cell r="BN76" t="str">
            <v>B</v>
          </cell>
          <cell r="BO76" t="str">
            <v>B</v>
          </cell>
          <cell r="BP76" t="str">
            <v>B</v>
          </cell>
          <cell r="BQ76" t="str">
            <v>A</v>
          </cell>
        </row>
        <row r="77">
          <cell r="Z77" t="str">
            <v>99810067</v>
          </cell>
          <cell r="AA77" t="str">
            <v>99.7.025.40033.04644</v>
          </cell>
          <cell r="AB77" t="str">
            <v>EMILYA SARI</v>
          </cell>
          <cell r="AC77" t="str">
            <v>BLITAR</v>
          </cell>
          <cell r="AD77">
            <v>29659</v>
          </cell>
          <cell r="AE77" t="str">
            <v>A</v>
          </cell>
          <cell r="AF77" t="str">
            <v>B</v>
          </cell>
          <cell r="AG77" t="str">
            <v>A</v>
          </cell>
          <cell r="AH77" t="str">
            <v>B</v>
          </cell>
          <cell r="AI77" t="str">
            <v>A</v>
          </cell>
          <cell r="AJ77" t="str">
            <v>B</v>
          </cell>
          <cell r="AK77" t="str">
            <v>A</v>
          </cell>
          <cell r="AL77" t="str">
            <v>B</v>
          </cell>
          <cell r="AM77" t="str">
            <v>A</v>
          </cell>
          <cell r="AN77" t="str">
            <v>B</v>
          </cell>
          <cell r="AO77" t="str">
            <v>C</v>
          </cell>
          <cell r="AP77" t="str">
            <v>C</v>
          </cell>
          <cell r="AQ77" t="str">
            <v>A</v>
          </cell>
          <cell r="AR77" t="str">
            <v>A</v>
          </cell>
          <cell r="AS77" t="str">
            <v>A</v>
          </cell>
          <cell r="AT77" t="str">
            <v>B</v>
          </cell>
          <cell r="AU77" t="str">
            <v>B</v>
          </cell>
          <cell r="AV77" t="str">
            <v>C</v>
          </cell>
          <cell r="AW77" t="str">
            <v>A</v>
          </cell>
          <cell r="AX77" t="str">
            <v>C</v>
          </cell>
          <cell r="AY77" t="str">
            <v>C</v>
          </cell>
          <cell r="AZ77" t="str">
            <v>B</v>
          </cell>
          <cell r="BA77" t="str">
            <v>B</v>
          </cell>
          <cell r="BB77" t="str">
            <v>A</v>
          </cell>
          <cell r="BC77" t="str">
            <v>C</v>
          </cell>
          <cell r="BD77" t="str">
            <v>B</v>
          </cell>
          <cell r="BE77" t="str">
            <v>A</v>
          </cell>
          <cell r="BF77" t="str">
            <v>C</v>
          </cell>
          <cell r="BG77" t="str">
            <v>C</v>
          </cell>
          <cell r="BH77" t="str">
            <v>C</v>
          </cell>
          <cell r="BI77" t="str">
            <v>A</v>
          </cell>
          <cell r="BJ77" t="str">
            <v>B</v>
          </cell>
          <cell r="BK77" t="str">
            <v>A</v>
          </cell>
          <cell r="BL77" t="str">
            <v>A</v>
          </cell>
          <cell r="BM77" t="str">
            <v>A</v>
          </cell>
          <cell r="BN77" t="str">
            <v>C</v>
          </cell>
          <cell r="BO77" t="str">
            <v>A</v>
          </cell>
          <cell r="BP77" t="str">
            <v>C</v>
          </cell>
          <cell r="BQ77" t="str">
            <v>B</v>
          </cell>
        </row>
        <row r="78">
          <cell r="Z78" t="str">
            <v>99810068</v>
          </cell>
          <cell r="AA78" t="str">
            <v>99.7.025.40033.04645</v>
          </cell>
          <cell r="AB78" t="str">
            <v>ANTON MURGITO</v>
          </cell>
          <cell r="AC78" t="str">
            <v>JAWABARAT</v>
          </cell>
          <cell r="AD78">
            <v>29664</v>
          </cell>
          <cell r="AE78" t="str">
            <v>A</v>
          </cell>
          <cell r="AF78" t="str">
            <v>C</v>
          </cell>
          <cell r="AG78" t="str">
            <v>A</v>
          </cell>
          <cell r="AH78" t="str">
            <v>A</v>
          </cell>
          <cell r="AI78" t="str">
            <v>B</v>
          </cell>
          <cell r="AJ78" t="str">
            <v>B</v>
          </cell>
          <cell r="AK78" t="str">
            <v>C</v>
          </cell>
          <cell r="AL78" t="str">
            <v>B</v>
          </cell>
          <cell r="AM78" t="str">
            <v>A</v>
          </cell>
          <cell r="AN78" t="str">
            <v>C</v>
          </cell>
          <cell r="AO78" t="str">
            <v>B</v>
          </cell>
          <cell r="AP78" t="str">
            <v>B</v>
          </cell>
          <cell r="AQ78" t="str">
            <v>B</v>
          </cell>
          <cell r="AR78" t="str">
            <v>C</v>
          </cell>
          <cell r="AS78" t="str">
            <v>B</v>
          </cell>
          <cell r="AT78" t="str">
            <v>C</v>
          </cell>
          <cell r="AU78" t="str">
            <v>B</v>
          </cell>
          <cell r="AV78" t="str">
            <v>C</v>
          </cell>
          <cell r="AW78" t="str">
            <v>B</v>
          </cell>
          <cell r="AX78" t="str">
            <v>B</v>
          </cell>
          <cell r="AY78" t="str">
            <v>A</v>
          </cell>
          <cell r="AZ78" t="str">
            <v>B</v>
          </cell>
          <cell r="BA78" t="str">
            <v>B</v>
          </cell>
          <cell r="BB78" t="str">
            <v>A</v>
          </cell>
          <cell r="BC78" t="str">
            <v>B</v>
          </cell>
          <cell r="BD78" t="str">
            <v>C</v>
          </cell>
          <cell r="BE78" t="str">
            <v>C</v>
          </cell>
          <cell r="BF78" t="str">
            <v>A</v>
          </cell>
          <cell r="BG78" t="str">
            <v>A</v>
          </cell>
          <cell r="BH78" t="str">
            <v>C</v>
          </cell>
          <cell r="BI78" t="str">
            <v>C</v>
          </cell>
          <cell r="BJ78" t="str">
            <v>C</v>
          </cell>
          <cell r="BK78" t="str">
            <v>A</v>
          </cell>
          <cell r="BL78" t="str">
            <v>B</v>
          </cell>
          <cell r="BM78" t="str">
            <v>A</v>
          </cell>
          <cell r="BN78" t="str">
            <v>C</v>
          </cell>
          <cell r="BO78" t="str">
            <v>B</v>
          </cell>
          <cell r="BP78" t="str">
            <v>A</v>
          </cell>
          <cell r="BQ78" t="str">
            <v>B</v>
          </cell>
        </row>
        <row r="79">
          <cell r="Z79" t="str">
            <v>99810069</v>
          </cell>
          <cell r="AA79" t="str">
            <v>99.7.025.40033.04646</v>
          </cell>
          <cell r="AB79" t="str">
            <v>LINUKPLIK RANTAUWATI</v>
          </cell>
          <cell r="AC79" t="str">
            <v>BALIKPAPAN</v>
          </cell>
          <cell r="AD79">
            <v>28936</v>
          </cell>
          <cell r="AE79" t="str">
            <v>A</v>
          </cell>
          <cell r="AF79" t="str">
            <v>A</v>
          </cell>
          <cell r="AG79" t="str">
            <v>B</v>
          </cell>
          <cell r="AH79" t="str">
            <v>A</v>
          </cell>
          <cell r="AI79" t="str">
            <v>A</v>
          </cell>
          <cell r="AJ79" t="str">
            <v>A</v>
          </cell>
          <cell r="AK79" t="str">
            <v>A</v>
          </cell>
          <cell r="AL79" t="str">
            <v>A</v>
          </cell>
          <cell r="AM79" t="str">
            <v>A</v>
          </cell>
          <cell r="AN79" t="str">
            <v>B</v>
          </cell>
          <cell r="AO79" t="str">
            <v>A</v>
          </cell>
          <cell r="AP79" t="str">
            <v>B</v>
          </cell>
          <cell r="AQ79" t="str">
            <v>C</v>
          </cell>
          <cell r="AR79" t="str">
            <v>B</v>
          </cell>
          <cell r="AS79" t="str">
            <v>A</v>
          </cell>
          <cell r="AT79" t="str">
            <v>A</v>
          </cell>
          <cell r="AU79" t="str">
            <v>A</v>
          </cell>
          <cell r="AV79" t="str">
            <v>A</v>
          </cell>
          <cell r="AW79" t="str">
            <v>C</v>
          </cell>
          <cell r="AX79" t="str">
            <v>C</v>
          </cell>
          <cell r="AY79" t="str">
            <v>C</v>
          </cell>
          <cell r="AZ79" t="str">
            <v>C</v>
          </cell>
          <cell r="BA79" t="str">
            <v>B</v>
          </cell>
          <cell r="BB79" t="str">
            <v>B</v>
          </cell>
          <cell r="BC79" t="str">
            <v>B</v>
          </cell>
          <cell r="BD79" t="str">
            <v>A</v>
          </cell>
          <cell r="BE79" t="str">
            <v>A</v>
          </cell>
          <cell r="BF79" t="str">
            <v>A</v>
          </cell>
          <cell r="BG79" t="str">
            <v>A</v>
          </cell>
          <cell r="BH79" t="str">
            <v>C</v>
          </cell>
          <cell r="BI79" t="str">
            <v>A</v>
          </cell>
          <cell r="BJ79" t="str">
            <v>A</v>
          </cell>
          <cell r="BK79" t="str">
            <v>B</v>
          </cell>
          <cell r="BL79" t="str">
            <v>A</v>
          </cell>
          <cell r="BM79" t="str">
            <v>A</v>
          </cell>
          <cell r="BN79" t="str">
            <v>B</v>
          </cell>
          <cell r="BO79" t="str">
            <v>C</v>
          </cell>
          <cell r="BP79" t="str">
            <v>C</v>
          </cell>
          <cell r="BQ79" t="str">
            <v>A</v>
          </cell>
        </row>
        <row r="80">
          <cell r="Z80" t="str">
            <v>99810070</v>
          </cell>
          <cell r="AA80" t="str">
            <v>99.7.025.40033.04647</v>
          </cell>
          <cell r="AB80" t="str">
            <v>SITI KODRYAH NURMLAWATI BM</v>
          </cell>
          <cell r="AC80" t="str">
            <v>SIDOARJO</v>
          </cell>
          <cell r="AD80">
            <v>28064</v>
          </cell>
          <cell r="AE80" t="str">
            <v>A</v>
          </cell>
          <cell r="AF80" t="str">
            <v>C</v>
          </cell>
          <cell r="AG80" t="str">
            <v>C</v>
          </cell>
          <cell r="AH80" t="str">
            <v>B</v>
          </cell>
          <cell r="AI80" t="str">
            <v>A</v>
          </cell>
          <cell r="AJ80" t="str">
            <v>C</v>
          </cell>
          <cell r="AK80" t="str">
            <v>A</v>
          </cell>
          <cell r="AL80" t="str">
            <v>B</v>
          </cell>
          <cell r="AM80" t="str">
            <v>C</v>
          </cell>
          <cell r="AN80" t="str">
            <v>B</v>
          </cell>
          <cell r="AO80" t="str">
            <v>B</v>
          </cell>
          <cell r="AP80" t="str">
            <v>C</v>
          </cell>
          <cell r="AQ80" t="str">
            <v>A</v>
          </cell>
          <cell r="AR80" t="str">
            <v>C</v>
          </cell>
          <cell r="AS80" t="str">
            <v>A</v>
          </cell>
          <cell r="AT80" t="str">
            <v>B</v>
          </cell>
          <cell r="AU80" t="str">
            <v>C</v>
          </cell>
          <cell r="AV80" t="str">
            <v>C</v>
          </cell>
          <cell r="AW80" t="str">
            <v>A</v>
          </cell>
          <cell r="AX80" t="str">
            <v>A</v>
          </cell>
          <cell r="AY80" t="str">
            <v>A</v>
          </cell>
          <cell r="AZ80" t="str">
            <v>A</v>
          </cell>
          <cell r="BA80" t="str">
            <v>B</v>
          </cell>
          <cell r="BB80" t="str">
            <v>C</v>
          </cell>
          <cell r="BC80" t="str">
            <v>B</v>
          </cell>
          <cell r="BD80" t="str">
            <v>A</v>
          </cell>
          <cell r="BE80" t="str">
            <v>C</v>
          </cell>
          <cell r="BF80" t="str">
            <v>A</v>
          </cell>
          <cell r="BG80" t="str">
            <v>C</v>
          </cell>
          <cell r="BH80" t="str">
            <v>A</v>
          </cell>
          <cell r="BI80" t="str">
            <v>A</v>
          </cell>
          <cell r="BJ80" t="str">
            <v>B</v>
          </cell>
          <cell r="BK80" t="str">
            <v>B</v>
          </cell>
          <cell r="BL80" t="str">
            <v>C</v>
          </cell>
          <cell r="BM80" t="str">
            <v>C</v>
          </cell>
          <cell r="BN80" t="str">
            <v>A</v>
          </cell>
          <cell r="BO80" t="str">
            <v>C</v>
          </cell>
          <cell r="BP80" t="str">
            <v>B</v>
          </cell>
          <cell r="BQ80" t="str">
            <v>B</v>
          </cell>
        </row>
        <row r="81">
          <cell r="Z81" t="str">
            <v>99810071</v>
          </cell>
          <cell r="AA81" t="str">
            <v>99.7.025.40033.04648</v>
          </cell>
          <cell r="AB81" t="str">
            <v>MAARYUDHA MUZAKIR</v>
          </cell>
          <cell r="AC81" t="str">
            <v>MALANG</v>
          </cell>
          <cell r="AD81">
            <v>23379</v>
          </cell>
          <cell r="AE81" t="str">
            <v>B</v>
          </cell>
          <cell r="AF81" t="str">
            <v>C</v>
          </cell>
          <cell r="AG81" t="str">
            <v>C</v>
          </cell>
          <cell r="AH81" t="str">
            <v>B</v>
          </cell>
          <cell r="AI81" t="str">
            <v>B</v>
          </cell>
          <cell r="AJ81" t="str">
            <v>A</v>
          </cell>
          <cell r="AK81" t="str">
            <v>C</v>
          </cell>
          <cell r="AL81" t="str">
            <v>B</v>
          </cell>
          <cell r="AM81" t="str">
            <v>C</v>
          </cell>
          <cell r="AN81" t="str">
            <v>A</v>
          </cell>
          <cell r="AO81" t="str">
            <v>A</v>
          </cell>
          <cell r="AP81" t="str">
            <v>A</v>
          </cell>
          <cell r="AQ81" t="str">
            <v>A</v>
          </cell>
          <cell r="AR81" t="str">
            <v>C</v>
          </cell>
          <cell r="AS81" t="str">
            <v>C</v>
          </cell>
          <cell r="AT81" t="str">
            <v>A</v>
          </cell>
          <cell r="AU81" t="str">
            <v>B</v>
          </cell>
          <cell r="AV81" t="str">
            <v>A</v>
          </cell>
          <cell r="AW81" t="str">
            <v>A</v>
          </cell>
          <cell r="AX81" t="str">
            <v>C</v>
          </cell>
          <cell r="AY81" t="str">
            <v>B</v>
          </cell>
          <cell r="AZ81" t="str">
            <v>A</v>
          </cell>
          <cell r="BA81" t="str">
            <v>B</v>
          </cell>
          <cell r="BB81" t="str">
            <v>C</v>
          </cell>
          <cell r="BC81" t="str">
            <v>A</v>
          </cell>
          <cell r="BD81" t="str">
            <v>B</v>
          </cell>
          <cell r="BE81" t="str">
            <v>A</v>
          </cell>
          <cell r="BF81" t="str">
            <v>C</v>
          </cell>
          <cell r="BG81" t="str">
            <v>C</v>
          </cell>
          <cell r="BH81" t="str">
            <v>C</v>
          </cell>
          <cell r="BI81" t="str">
            <v>A</v>
          </cell>
          <cell r="BJ81" t="str">
            <v>C</v>
          </cell>
          <cell r="BK81" t="str">
            <v>C</v>
          </cell>
          <cell r="BL81" t="str">
            <v>B</v>
          </cell>
          <cell r="BM81" t="str">
            <v>A</v>
          </cell>
          <cell r="BN81" t="str">
            <v>A</v>
          </cell>
          <cell r="BO81" t="str">
            <v>A</v>
          </cell>
          <cell r="BP81" t="str">
            <v>C</v>
          </cell>
          <cell r="BQ81" t="str">
            <v>A</v>
          </cell>
        </row>
        <row r="82">
          <cell r="Z82" t="str">
            <v>99810072</v>
          </cell>
          <cell r="AA82" t="str">
            <v>99.7.025.40033.04649</v>
          </cell>
          <cell r="AB82" t="str">
            <v>ANIK NURAINIYAH</v>
          </cell>
          <cell r="AC82" t="str">
            <v>L E S</v>
          </cell>
          <cell r="AD82">
            <v>29447</v>
          </cell>
          <cell r="AE82" t="str">
            <v>C</v>
          </cell>
          <cell r="AF82" t="str">
            <v>A</v>
          </cell>
          <cell r="AG82" t="str">
            <v>B</v>
          </cell>
          <cell r="AH82" t="str">
            <v>A</v>
          </cell>
          <cell r="AI82" t="str">
            <v>C</v>
          </cell>
          <cell r="AJ82" t="str">
            <v>C</v>
          </cell>
          <cell r="AK82" t="str">
            <v>B</v>
          </cell>
          <cell r="AL82" t="str">
            <v>C</v>
          </cell>
          <cell r="AM82" t="str">
            <v>A</v>
          </cell>
          <cell r="AN82" t="str">
            <v>A</v>
          </cell>
          <cell r="AO82" t="str">
            <v>A</v>
          </cell>
          <cell r="AP82" t="str">
            <v>B</v>
          </cell>
          <cell r="AQ82" t="str">
            <v>A</v>
          </cell>
          <cell r="AR82" t="str">
            <v>A</v>
          </cell>
          <cell r="AS82" t="str">
            <v>A</v>
          </cell>
          <cell r="AT82" t="str">
            <v>A</v>
          </cell>
          <cell r="AU82" t="str">
            <v>B</v>
          </cell>
          <cell r="AV82" t="str">
            <v>A</v>
          </cell>
          <cell r="AW82" t="str">
            <v>B</v>
          </cell>
          <cell r="AX82" t="str">
            <v>A</v>
          </cell>
          <cell r="AY82" t="str">
            <v>C</v>
          </cell>
          <cell r="AZ82" t="str">
            <v>A</v>
          </cell>
          <cell r="BA82" t="str">
            <v>B</v>
          </cell>
          <cell r="BB82" t="str">
            <v>C</v>
          </cell>
          <cell r="BC82" t="str">
            <v>B</v>
          </cell>
          <cell r="BD82" t="str">
            <v>B</v>
          </cell>
          <cell r="BE82" t="str">
            <v>C</v>
          </cell>
          <cell r="BF82" t="str">
            <v>B</v>
          </cell>
          <cell r="BG82" t="str">
            <v>A</v>
          </cell>
          <cell r="BH82" t="str">
            <v>C</v>
          </cell>
          <cell r="BI82" t="str">
            <v>A</v>
          </cell>
          <cell r="BJ82" t="str">
            <v>C</v>
          </cell>
          <cell r="BK82" t="str">
            <v>B</v>
          </cell>
          <cell r="BL82" t="str">
            <v>B</v>
          </cell>
          <cell r="BM82" t="str">
            <v>B</v>
          </cell>
          <cell r="BN82" t="str">
            <v>B</v>
          </cell>
          <cell r="BO82" t="str">
            <v>C</v>
          </cell>
          <cell r="BP82" t="str">
            <v>B</v>
          </cell>
          <cell r="BQ82" t="str">
            <v>A</v>
          </cell>
        </row>
        <row r="83">
          <cell r="Z83" t="str">
            <v>99810073</v>
          </cell>
          <cell r="AA83" t="str">
            <v>99.7.025.40033.04650</v>
          </cell>
          <cell r="AB83" t="str">
            <v>MOCH. MASTOTOK ILLAH</v>
          </cell>
          <cell r="AC83" t="str">
            <v>SORONG</v>
          </cell>
          <cell r="AD83">
            <v>29777</v>
          </cell>
          <cell r="AE83" t="str">
            <v>C</v>
          </cell>
          <cell r="AF83" t="str">
            <v>B</v>
          </cell>
          <cell r="AG83" t="str">
            <v>B</v>
          </cell>
          <cell r="AH83" t="str">
            <v>C</v>
          </cell>
          <cell r="AI83" t="str">
            <v>B</v>
          </cell>
          <cell r="AJ83" t="str">
            <v>B</v>
          </cell>
          <cell r="AK83" t="str">
            <v>B</v>
          </cell>
          <cell r="AL83" t="str">
            <v>B</v>
          </cell>
          <cell r="AM83" t="str">
            <v>C</v>
          </cell>
          <cell r="AN83" t="str">
            <v>C</v>
          </cell>
          <cell r="AO83" t="str">
            <v>B</v>
          </cell>
          <cell r="AP83" t="str">
            <v>B</v>
          </cell>
          <cell r="AQ83" t="str">
            <v>A</v>
          </cell>
          <cell r="AR83" t="str">
            <v>B</v>
          </cell>
          <cell r="AS83" t="str">
            <v>B</v>
          </cell>
          <cell r="AT83" t="str">
            <v>C</v>
          </cell>
          <cell r="AU83" t="str">
            <v>B</v>
          </cell>
          <cell r="AV83" t="str">
            <v>C</v>
          </cell>
          <cell r="AW83" t="str">
            <v>C</v>
          </cell>
          <cell r="AX83" t="str">
            <v>C</v>
          </cell>
          <cell r="AY83" t="str">
            <v>B</v>
          </cell>
          <cell r="AZ83" t="str">
            <v>C</v>
          </cell>
          <cell r="BA83" t="str">
            <v>A</v>
          </cell>
          <cell r="BB83" t="str">
            <v>A</v>
          </cell>
          <cell r="BC83" t="str">
            <v>A</v>
          </cell>
          <cell r="BD83" t="str">
            <v>A</v>
          </cell>
          <cell r="BE83" t="str">
            <v>C</v>
          </cell>
          <cell r="BF83" t="str">
            <v>A</v>
          </cell>
          <cell r="BG83" t="str">
            <v>B</v>
          </cell>
          <cell r="BH83" t="str">
            <v>B</v>
          </cell>
          <cell r="BI83" t="str">
            <v>A</v>
          </cell>
          <cell r="BJ83" t="str">
            <v>A</v>
          </cell>
          <cell r="BK83" t="str">
            <v>B</v>
          </cell>
          <cell r="BL83" t="str">
            <v>C</v>
          </cell>
          <cell r="BM83" t="str">
            <v>A</v>
          </cell>
          <cell r="BN83" t="str">
            <v>B</v>
          </cell>
          <cell r="BO83" t="str">
            <v>C</v>
          </cell>
          <cell r="BP83" t="str">
            <v>C</v>
          </cell>
          <cell r="BQ83" t="str">
            <v>B</v>
          </cell>
        </row>
        <row r="84">
          <cell r="Z84" t="str">
            <v>99810074</v>
          </cell>
          <cell r="AA84" t="str">
            <v>99.7.025.40033.04651</v>
          </cell>
          <cell r="AB84" t="str">
            <v>GEDE ADI ASENING</v>
          </cell>
          <cell r="AC84" t="str">
            <v>TABANAN BALI</v>
          </cell>
          <cell r="AD84">
            <v>29517</v>
          </cell>
          <cell r="AE84" t="str">
            <v>B</v>
          </cell>
          <cell r="AF84" t="str">
            <v>B</v>
          </cell>
          <cell r="AG84" t="str">
            <v>B</v>
          </cell>
          <cell r="AH84" t="str">
            <v>C</v>
          </cell>
          <cell r="AI84" t="str">
            <v>B</v>
          </cell>
          <cell r="AJ84" t="str">
            <v>B</v>
          </cell>
          <cell r="AK84" t="str">
            <v>B</v>
          </cell>
          <cell r="AL84" t="str">
            <v>C</v>
          </cell>
          <cell r="AM84" t="str">
            <v>B</v>
          </cell>
          <cell r="AN84" t="str">
            <v>C</v>
          </cell>
          <cell r="AO84" t="str">
            <v>B</v>
          </cell>
          <cell r="AP84" t="str">
            <v>A</v>
          </cell>
          <cell r="AQ84" t="str">
            <v>C</v>
          </cell>
          <cell r="AR84" t="str">
            <v>A</v>
          </cell>
          <cell r="AS84" t="str">
            <v>A</v>
          </cell>
          <cell r="AT84" t="str">
            <v>C</v>
          </cell>
          <cell r="AU84" t="str">
            <v>C</v>
          </cell>
          <cell r="AV84" t="str">
            <v>B</v>
          </cell>
          <cell r="AW84" t="str">
            <v>A</v>
          </cell>
          <cell r="AX84" t="str">
            <v>C</v>
          </cell>
          <cell r="AY84" t="str">
            <v>C</v>
          </cell>
          <cell r="AZ84" t="str">
            <v>C</v>
          </cell>
          <cell r="BA84" t="str">
            <v>A</v>
          </cell>
          <cell r="BB84" t="str">
            <v>C</v>
          </cell>
          <cell r="BC84" t="str">
            <v>C</v>
          </cell>
          <cell r="BD84" t="str">
            <v>C</v>
          </cell>
          <cell r="BE84" t="str">
            <v>C</v>
          </cell>
          <cell r="BF84" t="str">
            <v>B</v>
          </cell>
          <cell r="BG84" t="str">
            <v>C</v>
          </cell>
          <cell r="BH84" t="str">
            <v>C</v>
          </cell>
          <cell r="BI84" t="str">
            <v>A</v>
          </cell>
          <cell r="BJ84" t="str">
            <v>C</v>
          </cell>
          <cell r="BK84" t="str">
            <v>B</v>
          </cell>
          <cell r="BL84" t="str">
            <v>C</v>
          </cell>
          <cell r="BM84" t="str">
            <v>B</v>
          </cell>
          <cell r="BN84" t="str">
            <v>B</v>
          </cell>
          <cell r="BO84" t="str">
            <v>C</v>
          </cell>
          <cell r="BP84" t="str">
            <v>C</v>
          </cell>
          <cell r="BQ84" t="str">
            <v>B</v>
          </cell>
        </row>
        <row r="85">
          <cell r="Z85" t="str">
            <v>99810075</v>
          </cell>
          <cell r="AA85" t="str">
            <v>99.7.025.40033.04652</v>
          </cell>
          <cell r="AB85" t="str">
            <v>STENLLY A. RACHMAN</v>
          </cell>
          <cell r="AC85" t="str">
            <v>KEDIRI</v>
          </cell>
          <cell r="AD85">
            <v>27648</v>
          </cell>
          <cell r="AE85" t="str">
            <v>C</v>
          </cell>
          <cell r="AF85" t="str">
            <v>B</v>
          </cell>
          <cell r="AG85" t="str">
            <v>C</v>
          </cell>
          <cell r="AH85" t="str">
            <v>C</v>
          </cell>
          <cell r="AI85" t="str">
            <v>C</v>
          </cell>
          <cell r="AJ85" t="str">
            <v>C</v>
          </cell>
          <cell r="AK85" t="str">
            <v>B</v>
          </cell>
          <cell r="AL85" t="str">
            <v>C</v>
          </cell>
          <cell r="AM85" t="str">
            <v>C</v>
          </cell>
          <cell r="AN85" t="str">
            <v>A</v>
          </cell>
          <cell r="AO85" t="str">
            <v>C</v>
          </cell>
          <cell r="AP85" t="str">
            <v>B</v>
          </cell>
          <cell r="AQ85" t="str">
            <v>B</v>
          </cell>
          <cell r="AR85" t="str">
            <v>A</v>
          </cell>
          <cell r="AS85" t="str">
            <v>A</v>
          </cell>
          <cell r="AT85" t="str">
            <v>A</v>
          </cell>
          <cell r="AU85" t="str">
            <v>B</v>
          </cell>
          <cell r="AV85" t="str">
            <v>C</v>
          </cell>
          <cell r="AW85" t="str">
            <v>A</v>
          </cell>
          <cell r="AX85" t="str">
            <v>C</v>
          </cell>
          <cell r="AY85" t="str">
            <v>B</v>
          </cell>
          <cell r="AZ85" t="str">
            <v>C</v>
          </cell>
          <cell r="BA85" t="str">
            <v>C</v>
          </cell>
          <cell r="BB85" t="str">
            <v>B</v>
          </cell>
          <cell r="BC85" t="str">
            <v>B</v>
          </cell>
          <cell r="BD85" t="str">
            <v>C</v>
          </cell>
          <cell r="BE85" t="str">
            <v>C</v>
          </cell>
          <cell r="BF85" t="str">
            <v>A</v>
          </cell>
          <cell r="BG85" t="str">
            <v>B</v>
          </cell>
          <cell r="BH85" t="str">
            <v>A</v>
          </cell>
          <cell r="BI85" t="str">
            <v>B</v>
          </cell>
          <cell r="BJ85" t="str">
            <v>B</v>
          </cell>
          <cell r="BK85" t="str">
            <v>C</v>
          </cell>
          <cell r="BL85" t="str">
            <v>C</v>
          </cell>
          <cell r="BM85" t="str">
            <v>A</v>
          </cell>
          <cell r="BN85" t="str">
            <v>C</v>
          </cell>
          <cell r="BO85" t="str">
            <v>A</v>
          </cell>
          <cell r="BP85" t="str">
            <v>A</v>
          </cell>
          <cell r="BQ85" t="str">
            <v>B</v>
          </cell>
        </row>
        <row r="86">
          <cell r="Z86" t="str">
            <v>99810076</v>
          </cell>
          <cell r="AA86" t="str">
            <v>99.7.025.40033.04653</v>
          </cell>
          <cell r="AB86" t="str">
            <v>LUH GEDE EKA PADMA DEWI</v>
          </cell>
          <cell r="AC86" t="str">
            <v>UJUNGPANDANG</v>
          </cell>
          <cell r="AD86">
            <v>29521</v>
          </cell>
          <cell r="AE86" t="str">
            <v>C</v>
          </cell>
          <cell r="AF86" t="str">
            <v>C</v>
          </cell>
          <cell r="AG86" t="str">
            <v>C</v>
          </cell>
          <cell r="AH86" t="str">
            <v>A</v>
          </cell>
          <cell r="AI86" t="str">
            <v>A</v>
          </cell>
          <cell r="AJ86" t="str">
            <v>C</v>
          </cell>
          <cell r="AK86" t="str">
            <v>C</v>
          </cell>
          <cell r="AL86" t="str">
            <v>C</v>
          </cell>
          <cell r="AM86" t="str">
            <v>C</v>
          </cell>
          <cell r="AN86" t="str">
            <v>A</v>
          </cell>
          <cell r="AO86" t="str">
            <v>B</v>
          </cell>
          <cell r="AP86" t="str">
            <v>A</v>
          </cell>
          <cell r="AQ86" t="str">
            <v>C</v>
          </cell>
          <cell r="AR86" t="str">
            <v>C</v>
          </cell>
          <cell r="AS86" t="str">
            <v>A</v>
          </cell>
          <cell r="AT86" t="str">
            <v>B</v>
          </cell>
          <cell r="AU86" t="str">
            <v>C</v>
          </cell>
          <cell r="AV86" t="str">
            <v>B</v>
          </cell>
          <cell r="AW86" t="str">
            <v>A</v>
          </cell>
          <cell r="AX86" t="str">
            <v>B</v>
          </cell>
          <cell r="AY86" t="str">
            <v>B</v>
          </cell>
          <cell r="AZ86" t="str">
            <v>B</v>
          </cell>
          <cell r="BA86" t="str">
            <v>B</v>
          </cell>
          <cell r="BB86" t="str">
            <v>A</v>
          </cell>
          <cell r="BC86" t="str">
            <v>B</v>
          </cell>
          <cell r="BD86" t="str">
            <v>C</v>
          </cell>
          <cell r="BE86" t="str">
            <v>A</v>
          </cell>
          <cell r="BF86" t="str">
            <v>B</v>
          </cell>
          <cell r="BG86" t="str">
            <v>A</v>
          </cell>
          <cell r="BH86" t="str">
            <v>C</v>
          </cell>
          <cell r="BI86" t="str">
            <v>A</v>
          </cell>
          <cell r="BJ86" t="str">
            <v>A</v>
          </cell>
          <cell r="BK86" t="str">
            <v>A</v>
          </cell>
          <cell r="BL86" t="str">
            <v>B</v>
          </cell>
          <cell r="BM86" t="str">
            <v>B</v>
          </cell>
          <cell r="BN86" t="str">
            <v>A</v>
          </cell>
          <cell r="BO86" t="str">
            <v>C</v>
          </cell>
          <cell r="BP86" t="str">
            <v>C</v>
          </cell>
          <cell r="BQ86" t="str">
            <v>C</v>
          </cell>
        </row>
        <row r="87">
          <cell r="Z87" t="str">
            <v>99810077</v>
          </cell>
          <cell r="AA87" t="str">
            <v>99.7.025.40033.04654</v>
          </cell>
          <cell r="AB87" t="str">
            <v>M. IWAN MUKAFFI</v>
          </cell>
          <cell r="AC87" t="str">
            <v>MALANG</v>
          </cell>
          <cell r="AD87">
            <v>29260</v>
          </cell>
          <cell r="AE87" t="str">
            <v>A</v>
          </cell>
          <cell r="AF87" t="str">
            <v>C</v>
          </cell>
          <cell r="AG87" t="str">
            <v>B</v>
          </cell>
          <cell r="AH87" t="str">
            <v>C</v>
          </cell>
          <cell r="AI87" t="str">
            <v>C</v>
          </cell>
          <cell r="AJ87" t="str">
            <v>B</v>
          </cell>
          <cell r="AK87" t="str">
            <v>B</v>
          </cell>
          <cell r="AL87" t="str">
            <v>C</v>
          </cell>
          <cell r="AM87" t="str">
            <v>A</v>
          </cell>
          <cell r="AN87" t="str">
            <v>A</v>
          </cell>
          <cell r="AO87" t="str">
            <v>B</v>
          </cell>
          <cell r="AP87" t="str">
            <v>A</v>
          </cell>
          <cell r="AQ87" t="str">
            <v>C</v>
          </cell>
          <cell r="AR87" t="str">
            <v>B</v>
          </cell>
          <cell r="AS87" t="str">
            <v>B</v>
          </cell>
          <cell r="AT87" t="str">
            <v>A</v>
          </cell>
          <cell r="AU87" t="str">
            <v>A</v>
          </cell>
          <cell r="AV87" t="str">
            <v>B</v>
          </cell>
          <cell r="AW87" t="str">
            <v>A</v>
          </cell>
          <cell r="AX87" t="str">
            <v>A</v>
          </cell>
          <cell r="AY87" t="str">
            <v>C</v>
          </cell>
          <cell r="AZ87" t="str">
            <v>A</v>
          </cell>
          <cell r="BA87" t="str">
            <v>A</v>
          </cell>
          <cell r="BB87" t="str">
            <v>A</v>
          </cell>
          <cell r="BC87" t="str">
            <v>C</v>
          </cell>
          <cell r="BD87" t="str">
            <v>C</v>
          </cell>
          <cell r="BE87" t="str">
            <v>A</v>
          </cell>
          <cell r="BF87" t="str">
            <v>C</v>
          </cell>
          <cell r="BG87" t="str">
            <v>A</v>
          </cell>
          <cell r="BH87" t="str">
            <v>B</v>
          </cell>
          <cell r="BI87" t="str">
            <v>C</v>
          </cell>
          <cell r="BJ87" t="str">
            <v>C</v>
          </cell>
          <cell r="BK87" t="str">
            <v>B</v>
          </cell>
          <cell r="BL87" t="str">
            <v>C</v>
          </cell>
          <cell r="BM87" t="str">
            <v>B</v>
          </cell>
          <cell r="BN87" t="str">
            <v>B</v>
          </cell>
          <cell r="BO87" t="str">
            <v>B</v>
          </cell>
          <cell r="BP87" t="str">
            <v>C</v>
          </cell>
          <cell r="BQ87" t="str">
            <v>C</v>
          </cell>
        </row>
        <row r="88">
          <cell r="Z88" t="str">
            <v>99810078</v>
          </cell>
          <cell r="AA88" t="str">
            <v>99.7.025.40033.04655</v>
          </cell>
          <cell r="AB88" t="str">
            <v>MUHAMMAD WILDAN</v>
          </cell>
          <cell r="AC88" t="str">
            <v>BANGKALAN</v>
          </cell>
          <cell r="AD88">
            <v>29743</v>
          </cell>
          <cell r="AE88" t="str">
            <v>B</v>
          </cell>
          <cell r="AF88" t="str">
            <v>B</v>
          </cell>
          <cell r="AG88" t="str">
            <v>A</v>
          </cell>
          <cell r="AH88" t="str">
            <v>C</v>
          </cell>
          <cell r="AI88" t="str">
            <v>B</v>
          </cell>
          <cell r="AJ88" t="str">
            <v>B</v>
          </cell>
          <cell r="AK88" t="str">
            <v>A</v>
          </cell>
          <cell r="AL88" t="str">
            <v>A</v>
          </cell>
          <cell r="AM88" t="str">
            <v>B</v>
          </cell>
          <cell r="AN88" t="str">
            <v>A</v>
          </cell>
          <cell r="AO88" t="str">
            <v>B</v>
          </cell>
          <cell r="AP88" t="str">
            <v>A</v>
          </cell>
          <cell r="AQ88" t="str">
            <v>C</v>
          </cell>
          <cell r="AR88" t="str">
            <v>C</v>
          </cell>
          <cell r="AS88" t="str">
            <v>B</v>
          </cell>
          <cell r="AT88" t="str">
            <v>B</v>
          </cell>
          <cell r="AU88" t="str">
            <v>C</v>
          </cell>
          <cell r="AV88" t="str">
            <v>C</v>
          </cell>
          <cell r="AW88" t="str">
            <v>A</v>
          </cell>
          <cell r="AX88" t="str">
            <v>A</v>
          </cell>
          <cell r="AY88" t="str">
            <v>A</v>
          </cell>
          <cell r="AZ88" t="str">
            <v>C</v>
          </cell>
          <cell r="BA88" t="str">
            <v>A</v>
          </cell>
          <cell r="BB88" t="str">
            <v>C</v>
          </cell>
          <cell r="BC88" t="str">
            <v>C</v>
          </cell>
          <cell r="BD88" t="str">
            <v>B</v>
          </cell>
          <cell r="BE88" t="str">
            <v>C</v>
          </cell>
          <cell r="BF88" t="str">
            <v>C</v>
          </cell>
          <cell r="BG88" t="str">
            <v>A</v>
          </cell>
          <cell r="BH88" t="str">
            <v>A</v>
          </cell>
          <cell r="BI88" t="str">
            <v>A</v>
          </cell>
          <cell r="BJ88" t="str">
            <v>C</v>
          </cell>
          <cell r="BK88" t="str">
            <v>A</v>
          </cell>
          <cell r="BL88" t="str">
            <v>C</v>
          </cell>
          <cell r="BM88" t="str">
            <v>B</v>
          </cell>
          <cell r="BN88" t="str">
            <v>A</v>
          </cell>
          <cell r="BO88" t="str">
            <v>C</v>
          </cell>
          <cell r="BP88" t="str">
            <v>C</v>
          </cell>
          <cell r="BQ88" t="str">
            <v>A</v>
          </cell>
        </row>
        <row r="89">
          <cell r="Z89" t="str">
            <v>99810079</v>
          </cell>
          <cell r="AA89" t="str">
            <v>99.7.025.40033.04656</v>
          </cell>
          <cell r="AB89" t="str">
            <v>RUCI HELMI REINALDHI</v>
          </cell>
          <cell r="AC89" t="str">
            <v>NGANJUK</v>
          </cell>
          <cell r="AD89">
            <v>30021</v>
          </cell>
          <cell r="AE89" t="str">
            <v>B</v>
          </cell>
          <cell r="AF89" t="str">
            <v>A</v>
          </cell>
          <cell r="AG89" t="str">
            <v>A</v>
          </cell>
          <cell r="AH89" t="str">
            <v>A</v>
          </cell>
          <cell r="AI89" t="str">
            <v>B</v>
          </cell>
          <cell r="AJ89" t="str">
            <v>A</v>
          </cell>
          <cell r="AK89" t="str">
            <v>C</v>
          </cell>
          <cell r="AL89" t="str">
            <v>B</v>
          </cell>
          <cell r="AM89" t="str">
            <v>B</v>
          </cell>
          <cell r="AN89" t="str">
            <v>B</v>
          </cell>
          <cell r="AO89" t="str">
            <v>C</v>
          </cell>
          <cell r="AP89" t="str">
            <v>C</v>
          </cell>
          <cell r="AQ89" t="str">
            <v>A</v>
          </cell>
          <cell r="AR89" t="str">
            <v>B</v>
          </cell>
          <cell r="AS89" t="str">
            <v>B</v>
          </cell>
          <cell r="AT89" t="str">
            <v>B</v>
          </cell>
          <cell r="AU89" t="str">
            <v>B</v>
          </cell>
          <cell r="AV89" t="str">
            <v>A</v>
          </cell>
          <cell r="AW89" t="str">
            <v>A</v>
          </cell>
          <cell r="AX89" t="str">
            <v>B</v>
          </cell>
          <cell r="AY89" t="str">
            <v>C</v>
          </cell>
          <cell r="AZ89" t="str">
            <v>A</v>
          </cell>
          <cell r="BA89" t="str">
            <v>A</v>
          </cell>
          <cell r="BB89" t="str">
            <v>B</v>
          </cell>
          <cell r="BC89" t="str">
            <v>C</v>
          </cell>
          <cell r="BD89" t="str">
            <v>C</v>
          </cell>
          <cell r="BE89" t="str">
            <v>B</v>
          </cell>
          <cell r="BF89" t="str">
            <v>A</v>
          </cell>
          <cell r="BG89" t="str">
            <v>A</v>
          </cell>
          <cell r="BH89" t="str">
            <v>C</v>
          </cell>
          <cell r="BI89" t="str">
            <v>B</v>
          </cell>
          <cell r="BJ89" t="str">
            <v>A</v>
          </cell>
          <cell r="BK89" t="str">
            <v>B</v>
          </cell>
          <cell r="BL89" t="str">
            <v>C</v>
          </cell>
          <cell r="BM89" t="str">
            <v>B</v>
          </cell>
          <cell r="BN89" t="str">
            <v>B</v>
          </cell>
          <cell r="BO89" t="str">
            <v>B</v>
          </cell>
          <cell r="BP89" t="str">
            <v>B</v>
          </cell>
          <cell r="BQ89" t="str">
            <v>B</v>
          </cell>
        </row>
        <row r="90">
          <cell r="Z90" t="str">
            <v>99810080</v>
          </cell>
          <cell r="AA90" t="str">
            <v>99.7.025.40033.04657</v>
          </cell>
          <cell r="AB90" t="str">
            <v>IRMA YUNI HARTATIK ADYS</v>
          </cell>
          <cell r="AC90" t="str">
            <v>PROBOLINGGO</v>
          </cell>
          <cell r="AD90">
            <v>29794</v>
          </cell>
          <cell r="AE90" t="str">
            <v>A</v>
          </cell>
          <cell r="AF90" t="str">
            <v>B</v>
          </cell>
          <cell r="AG90" t="str">
            <v>A</v>
          </cell>
          <cell r="AH90" t="str">
            <v>A</v>
          </cell>
          <cell r="AI90" t="str">
            <v>C</v>
          </cell>
          <cell r="AJ90" t="str">
            <v>A</v>
          </cell>
          <cell r="AK90" t="str">
            <v>A</v>
          </cell>
          <cell r="AL90" t="str">
            <v>B</v>
          </cell>
          <cell r="AM90" t="str">
            <v>C</v>
          </cell>
          <cell r="AN90" t="str">
            <v>C</v>
          </cell>
          <cell r="AO90" t="str">
            <v>A</v>
          </cell>
          <cell r="AP90" t="str">
            <v>C</v>
          </cell>
          <cell r="AQ90" t="str">
            <v>C</v>
          </cell>
          <cell r="AR90" t="str">
            <v>A</v>
          </cell>
          <cell r="AS90" t="str">
            <v>A</v>
          </cell>
          <cell r="AT90" t="str">
            <v>A</v>
          </cell>
          <cell r="AU90" t="str">
            <v>C</v>
          </cell>
          <cell r="AV90" t="str">
            <v>C</v>
          </cell>
          <cell r="AW90" t="str">
            <v>B</v>
          </cell>
          <cell r="AX90" t="str">
            <v>C</v>
          </cell>
          <cell r="AY90" t="str">
            <v>B</v>
          </cell>
          <cell r="AZ90" t="str">
            <v>C</v>
          </cell>
          <cell r="BA90" t="str">
            <v>C</v>
          </cell>
          <cell r="BB90" t="str">
            <v>A</v>
          </cell>
          <cell r="BC90" t="str">
            <v>B</v>
          </cell>
          <cell r="BD90" t="str">
            <v>B</v>
          </cell>
          <cell r="BE90" t="str">
            <v>C</v>
          </cell>
          <cell r="BF90" t="str">
            <v>B</v>
          </cell>
          <cell r="BG90" t="str">
            <v>A</v>
          </cell>
          <cell r="BH90" t="str">
            <v>C</v>
          </cell>
          <cell r="BI90" t="str">
            <v>A</v>
          </cell>
          <cell r="BJ90" t="str">
            <v>C</v>
          </cell>
          <cell r="BK90" t="str">
            <v>A</v>
          </cell>
          <cell r="BL90" t="str">
            <v>B</v>
          </cell>
          <cell r="BM90" t="str">
            <v>A</v>
          </cell>
          <cell r="BN90" t="str">
            <v>C</v>
          </cell>
          <cell r="BO90" t="str">
            <v>C</v>
          </cell>
          <cell r="BP90" t="str">
            <v>A</v>
          </cell>
          <cell r="BQ90" t="str">
            <v>B</v>
          </cell>
        </row>
        <row r="91">
          <cell r="Z91" t="str">
            <v>99810081</v>
          </cell>
          <cell r="AA91" t="str">
            <v>99.7.025.40033.04658</v>
          </cell>
          <cell r="AB91" t="str">
            <v>SAMSON RISANG HERO WARDHANA</v>
          </cell>
          <cell r="AC91" t="str">
            <v>JAKARTA</v>
          </cell>
          <cell r="AD91">
            <v>28647</v>
          </cell>
          <cell r="AE91" t="str">
            <v>B</v>
          </cell>
          <cell r="AF91" t="str">
            <v>B</v>
          </cell>
          <cell r="AG91" t="str">
            <v>C</v>
          </cell>
          <cell r="AH91" t="str">
            <v>B</v>
          </cell>
          <cell r="AI91" t="str">
            <v>B</v>
          </cell>
          <cell r="AJ91" t="str">
            <v>A</v>
          </cell>
          <cell r="AK91" t="str">
            <v>B</v>
          </cell>
          <cell r="AL91" t="str">
            <v>A</v>
          </cell>
          <cell r="AM91" t="str">
            <v>A</v>
          </cell>
          <cell r="AN91" t="str">
            <v>C</v>
          </cell>
          <cell r="AO91" t="str">
            <v>A</v>
          </cell>
          <cell r="AP91" t="str">
            <v>A</v>
          </cell>
          <cell r="AQ91" t="str">
            <v>B</v>
          </cell>
          <cell r="AR91" t="str">
            <v>C</v>
          </cell>
          <cell r="AS91" t="str">
            <v>C</v>
          </cell>
          <cell r="AT91" t="str">
            <v>A</v>
          </cell>
          <cell r="AU91" t="str">
            <v>C</v>
          </cell>
          <cell r="AV91" t="str">
            <v>C</v>
          </cell>
          <cell r="AW91" t="str">
            <v>B</v>
          </cell>
          <cell r="AX91" t="str">
            <v>C</v>
          </cell>
          <cell r="AY91" t="str">
            <v>A</v>
          </cell>
          <cell r="AZ91" t="str">
            <v>C</v>
          </cell>
          <cell r="BA91" t="str">
            <v>C</v>
          </cell>
          <cell r="BB91" t="str">
            <v>A</v>
          </cell>
          <cell r="BC91" t="str">
            <v>C</v>
          </cell>
          <cell r="BD91" t="str">
            <v>B</v>
          </cell>
          <cell r="BE91" t="str">
            <v>A</v>
          </cell>
          <cell r="BF91" t="str">
            <v>A</v>
          </cell>
          <cell r="BG91" t="str">
            <v>A</v>
          </cell>
          <cell r="BH91" t="str">
            <v>C</v>
          </cell>
          <cell r="BI91" t="str">
            <v>B</v>
          </cell>
          <cell r="BJ91" t="str">
            <v>A</v>
          </cell>
          <cell r="BK91" t="str">
            <v>A</v>
          </cell>
          <cell r="BL91" t="str">
            <v>C</v>
          </cell>
          <cell r="BM91" t="str">
            <v>A</v>
          </cell>
          <cell r="BN91" t="str">
            <v>C</v>
          </cell>
          <cell r="BO91" t="str">
            <v>A</v>
          </cell>
          <cell r="BP91" t="str">
            <v>C</v>
          </cell>
          <cell r="BQ91" t="str">
            <v>C</v>
          </cell>
        </row>
        <row r="92">
          <cell r="Z92" t="str">
            <v>99810082</v>
          </cell>
          <cell r="AA92" t="str">
            <v>99.7.025.40033.04659</v>
          </cell>
          <cell r="AB92" t="str">
            <v>MOCHAMAD YUSUF ARIFIN</v>
          </cell>
          <cell r="AC92" t="str">
            <v>KEDIRI</v>
          </cell>
          <cell r="AD92">
            <v>29779</v>
          </cell>
          <cell r="AE92" t="str">
            <v>C</v>
          </cell>
          <cell r="AF92" t="str">
            <v>B</v>
          </cell>
          <cell r="AG92" t="str">
            <v>C</v>
          </cell>
          <cell r="AH92" t="str">
            <v>B</v>
          </cell>
          <cell r="AI92" t="str">
            <v>A</v>
          </cell>
          <cell r="AJ92" t="str">
            <v>A</v>
          </cell>
          <cell r="AK92" t="str">
            <v>A</v>
          </cell>
          <cell r="AL92" t="str">
            <v>A</v>
          </cell>
          <cell r="AM92" t="str">
            <v>A</v>
          </cell>
          <cell r="AN92" t="str">
            <v>A</v>
          </cell>
          <cell r="AO92" t="str">
            <v>A</v>
          </cell>
          <cell r="AP92" t="str">
            <v>B</v>
          </cell>
          <cell r="AQ92" t="str">
            <v>B</v>
          </cell>
          <cell r="AR92" t="str">
            <v>A</v>
          </cell>
          <cell r="AS92" t="str">
            <v>C</v>
          </cell>
          <cell r="AT92" t="str">
            <v>C</v>
          </cell>
          <cell r="AU92" t="str">
            <v>C</v>
          </cell>
          <cell r="AV92" t="str">
            <v>C</v>
          </cell>
          <cell r="AW92" t="str">
            <v>B</v>
          </cell>
          <cell r="AX92" t="str">
            <v>B</v>
          </cell>
          <cell r="AY92" t="str">
            <v>C</v>
          </cell>
          <cell r="AZ92" t="str">
            <v>B</v>
          </cell>
          <cell r="BA92" t="str">
            <v>C</v>
          </cell>
          <cell r="BB92" t="str">
            <v>A</v>
          </cell>
          <cell r="BC92" t="str">
            <v>A</v>
          </cell>
          <cell r="BD92" t="str">
            <v>B</v>
          </cell>
          <cell r="BE92" t="str">
            <v>C</v>
          </cell>
          <cell r="BF92" t="str">
            <v>C</v>
          </cell>
          <cell r="BG92" t="str">
            <v>A</v>
          </cell>
          <cell r="BH92" t="str">
            <v>C</v>
          </cell>
          <cell r="BI92" t="str">
            <v>B</v>
          </cell>
          <cell r="BJ92" t="str">
            <v>C</v>
          </cell>
          <cell r="BK92" t="str">
            <v>C</v>
          </cell>
          <cell r="BL92" t="str">
            <v>B</v>
          </cell>
          <cell r="BM92" t="str">
            <v>B</v>
          </cell>
          <cell r="BN92" t="str">
            <v>A</v>
          </cell>
          <cell r="BO92" t="str">
            <v>C</v>
          </cell>
          <cell r="BP92" t="str">
            <v>C</v>
          </cell>
          <cell r="BQ92" t="str">
            <v>A</v>
          </cell>
        </row>
        <row r="93">
          <cell r="Z93" t="str">
            <v>99810083</v>
          </cell>
          <cell r="AA93" t="str">
            <v>99.7.025.40033.04660</v>
          </cell>
          <cell r="AB93" t="str">
            <v>AGUNG PRIYO UTOMO</v>
          </cell>
          <cell r="AC93" t="str">
            <v>MALANG</v>
          </cell>
          <cell r="AD93">
            <v>28883</v>
          </cell>
          <cell r="AE93" t="str">
            <v>A</v>
          </cell>
          <cell r="AF93" t="str">
            <v>C</v>
          </cell>
          <cell r="AG93" t="str">
            <v>C</v>
          </cell>
          <cell r="AH93" t="str">
            <v>C</v>
          </cell>
          <cell r="AI93" t="str">
            <v>B</v>
          </cell>
          <cell r="AJ93" t="str">
            <v>A</v>
          </cell>
          <cell r="AK93" t="str">
            <v>A</v>
          </cell>
          <cell r="AL93" t="str">
            <v>B</v>
          </cell>
          <cell r="AM93" t="str">
            <v>C</v>
          </cell>
          <cell r="AN93" t="str">
            <v>A</v>
          </cell>
          <cell r="AO93" t="str">
            <v>A</v>
          </cell>
          <cell r="AP93" t="str">
            <v>A</v>
          </cell>
          <cell r="AQ93" t="str">
            <v>B</v>
          </cell>
          <cell r="AR93" t="str">
            <v>C</v>
          </cell>
          <cell r="AS93" t="str">
            <v>A</v>
          </cell>
          <cell r="AT93" t="str">
            <v>A</v>
          </cell>
          <cell r="AU93" t="str">
            <v>A</v>
          </cell>
          <cell r="AV93" t="str">
            <v>B</v>
          </cell>
          <cell r="AW93" t="str">
            <v>A</v>
          </cell>
          <cell r="AX93" t="str">
            <v>C</v>
          </cell>
          <cell r="AY93" t="str">
            <v>C</v>
          </cell>
          <cell r="AZ93" t="str">
            <v>A</v>
          </cell>
          <cell r="BA93" t="str">
            <v>A</v>
          </cell>
          <cell r="BB93" t="str">
            <v>A</v>
          </cell>
          <cell r="BC93" t="str">
            <v>B</v>
          </cell>
          <cell r="BD93" t="str">
            <v>A</v>
          </cell>
          <cell r="BE93" t="str">
            <v>A</v>
          </cell>
          <cell r="BF93" t="str">
            <v>B</v>
          </cell>
          <cell r="BG93" t="str">
            <v>A</v>
          </cell>
          <cell r="BH93" t="str">
            <v>A</v>
          </cell>
          <cell r="BI93" t="str">
            <v>A</v>
          </cell>
          <cell r="BJ93" t="str">
            <v>A</v>
          </cell>
          <cell r="BK93" t="str">
            <v>C</v>
          </cell>
          <cell r="BL93" t="str">
            <v>A</v>
          </cell>
          <cell r="BM93" t="str">
            <v>A</v>
          </cell>
          <cell r="BN93" t="str">
            <v>C</v>
          </cell>
          <cell r="BO93" t="str">
            <v>C</v>
          </cell>
          <cell r="BP93" t="str">
            <v>B</v>
          </cell>
          <cell r="BQ93" t="str">
            <v>C</v>
          </cell>
        </row>
        <row r="94">
          <cell r="Z94" t="str">
            <v>99810084</v>
          </cell>
          <cell r="AA94" t="str">
            <v>99.7.025.40033.04691</v>
          </cell>
          <cell r="AB94" t="str">
            <v>NING SUSIATI</v>
          </cell>
          <cell r="AC94" t="str">
            <v>MALANG</v>
          </cell>
          <cell r="AD94">
            <v>29036</v>
          </cell>
          <cell r="AE94" t="str">
            <v>B</v>
          </cell>
          <cell r="AF94" t="str">
            <v>A</v>
          </cell>
          <cell r="AG94" t="str">
            <v>C</v>
          </cell>
          <cell r="AH94" t="str">
            <v>B</v>
          </cell>
          <cell r="AI94" t="str">
            <v>C</v>
          </cell>
          <cell r="AJ94" t="str">
            <v>A</v>
          </cell>
          <cell r="AK94" t="str">
            <v>C</v>
          </cell>
          <cell r="AL94" t="str">
            <v>B</v>
          </cell>
          <cell r="AM94" t="str">
            <v>B</v>
          </cell>
          <cell r="AN94" t="str">
            <v>B</v>
          </cell>
          <cell r="AO94" t="str">
            <v>A</v>
          </cell>
          <cell r="AP94" t="str">
            <v>C</v>
          </cell>
          <cell r="AQ94" t="str">
            <v>C</v>
          </cell>
          <cell r="AR94" t="str">
            <v>C</v>
          </cell>
          <cell r="AS94" t="str">
            <v>A</v>
          </cell>
          <cell r="AT94" t="str">
            <v>A</v>
          </cell>
          <cell r="AU94" t="str">
            <v>B</v>
          </cell>
          <cell r="AV94" t="str">
            <v>C</v>
          </cell>
          <cell r="AW94" t="str">
            <v>B</v>
          </cell>
          <cell r="AX94" t="str">
            <v>B</v>
          </cell>
          <cell r="AY94" t="str">
            <v>B</v>
          </cell>
          <cell r="AZ94" t="str">
            <v>C</v>
          </cell>
          <cell r="BA94" t="str">
            <v>C</v>
          </cell>
          <cell r="BB94" t="str">
            <v>C</v>
          </cell>
          <cell r="BC94" t="str">
            <v>B</v>
          </cell>
          <cell r="BD94" t="str">
            <v>C</v>
          </cell>
          <cell r="BE94" t="str">
            <v>B</v>
          </cell>
          <cell r="BF94" t="str">
            <v>B</v>
          </cell>
          <cell r="BG94" t="str">
            <v>C</v>
          </cell>
          <cell r="BH94" t="str">
            <v>C</v>
          </cell>
          <cell r="BI94" t="str">
            <v>B</v>
          </cell>
          <cell r="BJ94" t="str">
            <v>C</v>
          </cell>
          <cell r="BK94" t="str">
            <v>A</v>
          </cell>
          <cell r="BL94" t="str">
            <v>C</v>
          </cell>
          <cell r="BM94" t="str">
            <v>C</v>
          </cell>
          <cell r="BN94" t="str">
            <v>A</v>
          </cell>
          <cell r="BO94" t="str">
            <v>A</v>
          </cell>
          <cell r="BP94" t="str">
            <v>C</v>
          </cell>
          <cell r="BQ94" t="str">
            <v>A</v>
          </cell>
        </row>
        <row r="95">
          <cell r="Z95" t="str">
            <v>99810085</v>
          </cell>
          <cell r="AA95" t="str">
            <v>99.7.025.40033.04662</v>
          </cell>
          <cell r="AB95" t="str">
            <v>FILLA IRANIKA</v>
          </cell>
          <cell r="AC95" t="str">
            <v>BALIKPAPAN</v>
          </cell>
          <cell r="AD95">
            <v>30027</v>
          </cell>
          <cell r="AE95" t="str">
            <v>A</v>
          </cell>
          <cell r="AF95" t="str">
            <v>C</v>
          </cell>
          <cell r="AG95" t="str">
            <v>B</v>
          </cell>
          <cell r="AH95" t="str">
            <v>B</v>
          </cell>
          <cell r="AI95" t="str">
            <v>B</v>
          </cell>
          <cell r="AJ95" t="str">
            <v>C</v>
          </cell>
          <cell r="AK95" t="str">
            <v>B</v>
          </cell>
          <cell r="AL95" t="str">
            <v>C</v>
          </cell>
          <cell r="AM95" t="str">
            <v>B</v>
          </cell>
          <cell r="AN95" t="str">
            <v>C</v>
          </cell>
          <cell r="AO95" t="str">
            <v>C</v>
          </cell>
          <cell r="AP95" t="str">
            <v>A</v>
          </cell>
          <cell r="AQ95" t="str">
            <v>B</v>
          </cell>
          <cell r="AR95" t="str">
            <v>B</v>
          </cell>
          <cell r="AS95" t="str">
            <v>B</v>
          </cell>
          <cell r="AT95" t="str">
            <v>C</v>
          </cell>
          <cell r="AU95" t="str">
            <v>A</v>
          </cell>
          <cell r="AV95" t="str">
            <v>C</v>
          </cell>
          <cell r="AW95" t="str">
            <v>B</v>
          </cell>
          <cell r="AX95" t="str">
            <v>C</v>
          </cell>
          <cell r="AY95" t="str">
            <v>A</v>
          </cell>
          <cell r="AZ95" t="str">
            <v>A</v>
          </cell>
          <cell r="BA95" t="str">
            <v>A</v>
          </cell>
          <cell r="BB95" t="str">
            <v>B</v>
          </cell>
          <cell r="BC95" t="str">
            <v>B</v>
          </cell>
          <cell r="BD95" t="str">
            <v>C</v>
          </cell>
          <cell r="BE95" t="str">
            <v>B</v>
          </cell>
          <cell r="BF95" t="str">
            <v>C</v>
          </cell>
          <cell r="BG95" t="str">
            <v>A</v>
          </cell>
          <cell r="BH95" t="str">
            <v>A</v>
          </cell>
          <cell r="BI95" t="str">
            <v>B</v>
          </cell>
          <cell r="BJ95" t="str">
            <v>A</v>
          </cell>
          <cell r="BK95" t="str">
            <v>A</v>
          </cell>
          <cell r="BL95" t="str">
            <v>B</v>
          </cell>
          <cell r="BM95" t="str">
            <v>A</v>
          </cell>
          <cell r="BN95" t="str">
            <v>A</v>
          </cell>
          <cell r="BO95" t="str">
            <v>B</v>
          </cell>
          <cell r="BP95" t="str">
            <v>C</v>
          </cell>
          <cell r="BQ95" t="str">
            <v>C</v>
          </cell>
        </row>
        <row r="96">
          <cell r="Z96" t="str">
            <v>99810086</v>
          </cell>
          <cell r="AA96" t="str">
            <v>99.7.025.40033.04692</v>
          </cell>
          <cell r="AB96" t="str">
            <v>ZAKY BAHTIAR</v>
          </cell>
          <cell r="AC96" t="str">
            <v>BANYUWANGI</v>
          </cell>
          <cell r="AD96">
            <v>29403</v>
          </cell>
          <cell r="AE96" t="str">
            <v>B</v>
          </cell>
          <cell r="AF96" t="str">
            <v>B</v>
          </cell>
          <cell r="AG96" t="str">
            <v>C</v>
          </cell>
          <cell r="AH96" t="str">
            <v>B</v>
          </cell>
          <cell r="AI96" t="str">
            <v>B</v>
          </cell>
          <cell r="AJ96" t="str">
            <v>A</v>
          </cell>
          <cell r="AK96" t="str">
            <v>B</v>
          </cell>
          <cell r="AL96" t="str">
            <v>A</v>
          </cell>
          <cell r="AM96" t="str">
            <v>A</v>
          </cell>
          <cell r="AN96" t="str">
            <v>C</v>
          </cell>
          <cell r="AO96" t="str">
            <v>B</v>
          </cell>
          <cell r="AP96" t="str">
            <v>A</v>
          </cell>
          <cell r="AQ96" t="str">
            <v>C</v>
          </cell>
          <cell r="AR96" t="str">
            <v>C</v>
          </cell>
          <cell r="AS96" t="str">
            <v>A</v>
          </cell>
          <cell r="AT96" t="str">
            <v>C</v>
          </cell>
          <cell r="AU96" t="str">
            <v>C</v>
          </cell>
          <cell r="AV96" t="str">
            <v>C</v>
          </cell>
          <cell r="AW96" t="str">
            <v>C</v>
          </cell>
          <cell r="AX96" t="str">
            <v>A</v>
          </cell>
          <cell r="AY96" t="str">
            <v>C</v>
          </cell>
          <cell r="AZ96" t="str">
            <v>B</v>
          </cell>
          <cell r="BA96" t="str">
            <v>A</v>
          </cell>
          <cell r="BB96" t="str">
            <v>C</v>
          </cell>
          <cell r="BC96" t="str">
            <v>A</v>
          </cell>
          <cell r="BD96" t="str">
            <v>A</v>
          </cell>
          <cell r="BE96" t="str">
            <v>A</v>
          </cell>
          <cell r="BF96" t="str">
            <v>B</v>
          </cell>
          <cell r="BG96" t="str">
            <v>C</v>
          </cell>
          <cell r="BH96" t="str">
            <v>A</v>
          </cell>
          <cell r="BI96" t="str">
            <v>B</v>
          </cell>
          <cell r="BJ96" t="str">
            <v>C</v>
          </cell>
          <cell r="BK96" t="str">
            <v>A</v>
          </cell>
          <cell r="BL96" t="str">
            <v>C</v>
          </cell>
          <cell r="BM96" t="str">
            <v>C</v>
          </cell>
          <cell r="BN96" t="str">
            <v>B</v>
          </cell>
          <cell r="BO96" t="str">
            <v>A</v>
          </cell>
          <cell r="BP96" t="str">
            <v>A</v>
          </cell>
          <cell r="BQ96" t="str">
            <v>C</v>
          </cell>
        </row>
        <row r="97">
          <cell r="Z97" t="str">
            <v>99810087</v>
          </cell>
          <cell r="AA97" t="str">
            <v>99.7.025.40033.04693</v>
          </cell>
          <cell r="AB97" t="str">
            <v>RENDRA PRAMADANA</v>
          </cell>
          <cell r="AC97" t="str">
            <v>BANGKALAN</v>
          </cell>
          <cell r="AD97">
            <v>29648</v>
          </cell>
          <cell r="AE97" t="str">
            <v>A</v>
          </cell>
          <cell r="AF97" t="str">
            <v>B</v>
          </cell>
          <cell r="AG97" t="str">
            <v>B</v>
          </cell>
          <cell r="AH97" t="str">
            <v>B</v>
          </cell>
          <cell r="AI97" t="str">
            <v>B</v>
          </cell>
          <cell r="AJ97" t="str">
            <v>B</v>
          </cell>
          <cell r="AK97" t="str">
            <v>B</v>
          </cell>
          <cell r="AL97" t="str">
            <v>A</v>
          </cell>
          <cell r="AM97" t="str">
            <v>B</v>
          </cell>
          <cell r="AN97" t="str">
            <v>C</v>
          </cell>
          <cell r="AO97" t="str">
            <v>A</v>
          </cell>
          <cell r="AP97" t="str">
            <v>A</v>
          </cell>
          <cell r="AQ97" t="str">
            <v>C</v>
          </cell>
          <cell r="AR97" t="str">
            <v>C</v>
          </cell>
          <cell r="AS97" t="str">
            <v>C</v>
          </cell>
          <cell r="AT97" t="str">
            <v>C</v>
          </cell>
          <cell r="AU97" t="str">
            <v>A</v>
          </cell>
          <cell r="AV97" t="str">
            <v>A</v>
          </cell>
          <cell r="AW97" t="str">
            <v>A</v>
          </cell>
          <cell r="AX97" t="str">
            <v>B</v>
          </cell>
          <cell r="AY97" t="str">
            <v>C</v>
          </cell>
          <cell r="AZ97" t="str">
            <v>A</v>
          </cell>
          <cell r="BA97" t="str">
            <v>A</v>
          </cell>
          <cell r="BB97" t="str">
            <v>C</v>
          </cell>
          <cell r="BC97" t="str">
            <v>B</v>
          </cell>
          <cell r="BD97" t="str">
            <v>A</v>
          </cell>
          <cell r="BE97" t="str">
            <v>A</v>
          </cell>
          <cell r="BF97" t="str">
            <v>C</v>
          </cell>
          <cell r="BG97" t="str">
            <v>C</v>
          </cell>
          <cell r="BH97" t="str">
            <v>A</v>
          </cell>
          <cell r="BI97" t="str">
            <v>A</v>
          </cell>
          <cell r="BJ97" t="str">
            <v>A</v>
          </cell>
          <cell r="BK97" t="str">
            <v>C</v>
          </cell>
          <cell r="BL97" t="str">
            <v>B</v>
          </cell>
          <cell r="BM97" t="str">
            <v>C</v>
          </cell>
          <cell r="BN97" t="str">
            <v>C</v>
          </cell>
          <cell r="BO97" t="str">
            <v>A</v>
          </cell>
          <cell r="BP97" t="str">
            <v>C</v>
          </cell>
          <cell r="BQ97" t="str">
            <v>B</v>
          </cell>
        </row>
        <row r="98">
          <cell r="Z98" t="str">
            <v>99810088</v>
          </cell>
          <cell r="AA98" t="str">
            <v>99.7.025.40033.04694</v>
          </cell>
          <cell r="AB98" t="str">
            <v>LILI ARAFAH</v>
          </cell>
          <cell r="AC98" t="str">
            <v>MALANG</v>
          </cell>
          <cell r="AD98">
            <v>29674</v>
          </cell>
          <cell r="AE98" t="str">
            <v>C</v>
          </cell>
          <cell r="AF98" t="str">
            <v>A</v>
          </cell>
          <cell r="AG98" t="str">
            <v>A</v>
          </cell>
          <cell r="AH98" t="str">
            <v>A</v>
          </cell>
          <cell r="AI98" t="str">
            <v>A</v>
          </cell>
          <cell r="AJ98" t="str">
            <v>A</v>
          </cell>
          <cell r="AK98" t="str">
            <v>C</v>
          </cell>
          <cell r="AL98" t="str">
            <v>B</v>
          </cell>
          <cell r="AM98" t="str">
            <v>A</v>
          </cell>
          <cell r="AN98" t="str">
            <v>B</v>
          </cell>
          <cell r="AO98" t="str">
            <v>C</v>
          </cell>
          <cell r="AP98" t="str">
            <v>C</v>
          </cell>
          <cell r="AQ98" t="str">
            <v>C</v>
          </cell>
          <cell r="AR98" t="str">
            <v>C</v>
          </cell>
          <cell r="AS98" t="str">
            <v>A</v>
          </cell>
          <cell r="AT98" t="str">
            <v>C</v>
          </cell>
          <cell r="AU98" t="str">
            <v>C</v>
          </cell>
          <cell r="AV98" t="str">
            <v>A</v>
          </cell>
          <cell r="AW98" t="str">
            <v>B</v>
          </cell>
          <cell r="AX98" t="str">
            <v>A</v>
          </cell>
          <cell r="AY98" t="str">
            <v>B</v>
          </cell>
          <cell r="AZ98" t="str">
            <v>C</v>
          </cell>
          <cell r="BA98" t="str">
            <v>C</v>
          </cell>
          <cell r="BB98" t="str">
            <v>A</v>
          </cell>
          <cell r="BC98" t="str">
            <v>A</v>
          </cell>
          <cell r="BD98" t="str">
            <v>C</v>
          </cell>
          <cell r="BE98" t="str">
            <v>A</v>
          </cell>
          <cell r="BF98" t="str">
            <v>B</v>
          </cell>
          <cell r="BG98" t="str">
            <v>B</v>
          </cell>
          <cell r="BH98" t="str">
            <v>B</v>
          </cell>
          <cell r="BI98" t="str">
            <v>A</v>
          </cell>
          <cell r="BJ98" t="str">
            <v>C</v>
          </cell>
          <cell r="BK98" t="str">
            <v>B</v>
          </cell>
          <cell r="BL98" t="str">
            <v>A</v>
          </cell>
          <cell r="BM98" t="str">
            <v>C</v>
          </cell>
          <cell r="BN98" t="str">
            <v>B</v>
          </cell>
          <cell r="BO98" t="str">
            <v>B</v>
          </cell>
          <cell r="BP98" t="str">
            <v>C</v>
          </cell>
          <cell r="BQ98" t="str">
            <v>C</v>
          </cell>
        </row>
        <row r="105">
          <cell r="AA105" t="str">
            <v>afm100</v>
          </cell>
          <cell r="AB105" t="str">
            <v>Pengantar Ekonomi*</v>
          </cell>
          <cell r="AC105">
            <v>2</v>
          </cell>
        </row>
        <row r="106">
          <cell r="AA106" t="str">
            <v>afm101</v>
          </cell>
          <cell r="AB106" t="str">
            <v>Dasar - Dasar Akutansi</v>
          </cell>
          <cell r="AC106">
            <v>3</v>
          </cell>
        </row>
        <row r="107">
          <cell r="AA107" t="str">
            <v>afm102</v>
          </cell>
          <cell r="AB107" t="str">
            <v>Manajemen Sistem Informasi I</v>
          </cell>
          <cell r="AC107">
            <v>3</v>
          </cell>
        </row>
        <row r="108">
          <cell r="AA108" t="str">
            <v>afm103</v>
          </cell>
          <cell r="AB108" t="str">
            <v>Manajemen Umum</v>
          </cell>
          <cell r="AC108">
            <v>2</v>
          </cell>
        </row>
        <row r="109">
          <cell r="AA109" t="str">
            <v>afm104</v>
          </cell>
          <cell r="AB109" t="str">
            <v>Manajemen Sistem Informasi II *</v>
          </cell>
          <cell r="AC109">
            <v>2</v>
          </cell>
        </row>
        <row r="110">
          <cell r="AA110" t="str">
            <v>com100</v>
          </cell>
          <cell r="AB110" t="str">
            <v>Pascal I</v>
          </cell>
          <cell r="AC110">
            <v>2</v>
          </cell>
        </row>
        <row r="111">
          <cell r="AA111" t="str">
            <v>com101</v>
          </cell>
          <cell r="AB111" t="str">
            <v>Pascal II*</v>
          </cell>
          <cell r="AC111">
            <v>2</v>
          </cell>
        </row>
        <row r="112">
          <cell r="AA112" t="str">
            <v>com102</v>
          </cell>
          <cell r="AB112" t="str">
            <v>Logika dan Algoritma*</v>
          </cell>
          <cell r="AC112">
            <v>4</v>
          </cell>
        </row>
        <row r="113">
          <cell r="AA113" t="str">
            <v>com103</v>
          </cell>
          <cell r="AB113" t="str">
            <v>Pengenalan/Olah Data Elektronik*</v>
          </cell>
          <cell r="AC113">
            <v>2</v>
          </cell>
        </row>
        <row r="114">
          <cell r="AA114" t="str">
            <v>com104</v>
          </cell>
          <cell r="AB114" t="str">
            <v>COBOL I</v>
          </cell>
          <cell r="AC114">
            <v>2</v>
          </cell>
        </row>
        <row r="115">
          <cell r="AA115" t="str">
            <v>com105</v>
          </cell>
          <cell r="AB115" t="str">
            <v>COBOL II *</v>
          </cell>
          <cell r="AC115">
            <v>2</v>
          </cell>
        </row>
        <row r="116">
          <cell r="AA116" t="str">
            <v>com106</v>
          </cell>
          <cell r="AB116" t="str">
            <v>Struktur Data*</v>
          </cell>
          <cell r="AC116">
            <v>4</v>
          </cell>
        </row>
        <row r="117">
          <cell r="AA117" t="str">
            <v>com107</v>
          </cell>
          <cell r="AB117" t="str">
            <v>Sistem Basis Data I</v>
          </cell>
          <cell r="AC117">
            <v>2</v>
          </cell>
        </row>
        <row r="118">
          <cell r="AA118" t="str">
            <v>com108</v>
          </cell>
          <cell r="AB118" t="str">
            <v>Sistem Basis Data II *</v>
          </cell>
          <cell r="AC118">
            <v>2</v>
          </cell>
        </row>
        <row r="119">
          <cell r="AA119" t="str">
            <v>com109</v>
          </cell>
          <cell r="AB119" t="str">
            <v>Paket Program Niaga*</v>
          </cell>
          <cell r="AC119">
            <v>4</v>
          </cell>
        </row>
        <row r="120">
          <cell r="AA120" t="str">
            <v>com110</v>
          </cell>
          <cell r="AB120" t="str">
            <v>Sistem Operasi</v>
          </cell>
          <cell r="AC120">
            <v>4</v>
          </cell>
        </row>
        <row r="121">
          <cell r="AA121" t="str">
            <v>com111</v>
          </cell>
          <cell r="AB121" t="str">
            <v>Bahasa C</v>
          </cell>
          <cell r="AC121">
            <v>3</v>
          </cell>
        </row>
        <row r="122">
          <cell r="AA122" t="str">
            <v>com112</v>
          </cell>
          <cell r="AB122" t="str">
            <v>Tugas Program Basis Data</v>
          </cell>
          <cell r="AC122">
            <v>3</v>
          </cell>
        </row>
        <row r="123">
          <cell r="AA123" t="str">
            <v>com113</v>
          </cell>
          <cell r="AB123" t="str">
            <v>Manajemen Jaringan Komputer</v>
          </cell>
          <cell r="AC123">
            <v>4</v>
          </cell>
        </row>
        <row r="124">
          <cell r="AA124" t="str">
            <v>com114</v>
          </cell>
          <cell r="AB124" t="str">
            <v>Internet Publisher HTML</v>
          </cell>
          <cell r="AC124">
            <v>3</v>
          </cell>
        </row>
        <row r="125">
          <cell r="AA125" t="str">
            <v>com115</v>
          </cell>
          <cell r="AB125" t="str">
            <v>Pemrograman Visual</v>
          </cell>
          <cell r="AC125">
            <v>4</v>
          </cell>
        </row>
        <row r="126">
          <cell r="AA126" t="str">
            <v>com116</v>
          </cell>
          <cell r="AB126" t="str">
            <v>Pemrograman Berorientasi Object</v>
          </cell>
          <cell r="AC126">
            <v>4</v>
          </cell>
        </row>
        <row r="127">
          <cell r="AA127" t="str">
            <v>com117</v>
          </cell>
          <cell r="AB127" t="str">
            <v>Jaringan Komputer II</v>
          </cell>
          <cell r="AC127">
            <v>3</v>
          </cell>
        </row>
        <row r="128">
          <cell r="AA128" t="str">
            <v>com118</v>
          </cell>
          <cell r="AB128" t="str">
            <v>Pengelolaan Instalasi Komputer</v>
          </cell>
          <cell r="AC128">
            <v>2</v>
          </cell>
        </row>
        <row r="129">
          <cell r="AA129" t="str">
            <v>com119</v>
          </cell>
          <cell r="AB129" t="str">
            <v>PKL</v>
          </cell>
          <cell r="AC129">
            <v>3</v>
          </cell>
        </row>
        <row r="130">
          <cell r="AA130" t="str">
            <v>com120</v>
          </cell>
          <cell r="AB130" t="str">
            <v>Perancangan Sistem Informasi</v>
          </cell>
          <cell r="AC130">
            <v>4</v>
          </cell>
        </row>
        <row r="131">
          <cell r="AA131" t="str">
            <v>com121</v>
          </cell>
          <cell r="AB131" t="str">
            <v>Komunikasi data</v>
          </cell>
          <cell r="AC131">
            <v>4</v>
          </cell>
        </row>
        <row r="132">
          <cell r="AA132" t="str">
            <v>com122</v>
          </cell>
          <cell r="AB132" t="str">
            <v>Tugas Proyek</v>
          </cell>
          <cell r="AC132">
            <v>4</v>
          </cell>
        </row>
        <row r="133">
          <cell r="AA133" t="str">
            <v>lng100</v>
          </cell>
          <cell r="AB133" t="str">
            <v>Bahasa Inggris</v>
          </cell>
          <cell r="AC133">
            <v>2</v>
          </cell>
        </row>
        <row r="134">
          <cell r="AA134" t="str">
            <v>mat100</v>
          </cell>
          <cell r="AB134" t="str">
            <v>Aljabar Linier</v>
          </cell>
          <cell r="AC134">
            <v>2</v>
          </cell>
        </row>
        <row r="135">
          <cell r="AA135" t="str">
            <v>mat101</v>
          </cell>
          <cell r="AB135" t="str">
            <v>Kalkulus</v>
          </cell>
          <cell r="AC135">
            <v>3</v>
          </cell>
        </row>
        <row r="136">
          <cell r="AA136" t="str">
            <v>mat102</v>
          </cell>
          <cell r="AB136" t="str">
            <v>Teknik Riset Operasional</v>
          </cell>
          <cell r="AC136">
            <v>3</v>
          </cell>
        </row>
        <row r="137">
          <cell r="AA137" t="str">
            <v>soc100</v>
          </cell>
          <cell r="AB137" t="str">
            <v>Agama</v>
          </cell>
          <cell r="AC137">
            <v>2</v>
          </cell>
        </row>
        <row r="138">
          <cell r="AA138" t="str">
            <v>soc101</v>
          </cell>
          <cell r="AB138" t="str">
            <v>Pancasila*</v>
          </cell>
          <cell r="AC138">
            <v>2</v>
          </cell>
        </row>
        <row r="139">
          <cell r="AA139" t="str">
            <v>soc102</v>
          </cell>
          <cell r="AB139" t="str">
            <v>Kewiraan</v>
          </cell>
          <cell r="AC139">
            <v>2</v>
          </cell>
        </row>
        <row r="140">
          <cell r="AA140" t="str">
            <v>soc103</v>
          </cell>
          <cell r="AB140" t="str">
            <v>Metode Penelitian</v>
          </cell>
          <cell r="AC140">
            <v>2</v>
          </cell>
        </row>
        <row r="141">
          <cell r="AA141" t="str">
            <v>soc104</v>
          </cell>
          <cell r="AB141" t="str">
            <v>Perilaku Dalam Berorganisasi</v>
          </cell>
          <cell r="AC141">
            <v>2</v>
          </cell>
        </row>
        <row r="142">
          <cell r="AA142" t="str">
            <v>stat101</v>
          </cell>
          <cell r="AB142" t="str">
            <v>Statistik Probabilitas</v>
          </cell>
          <cell r="AC142">
            <v>3</v>
          </cell>
        </row>
        <row r="143">
          <cell r="AA143" t="str">
            <v>stat102</v>
          </cell>
          <cell r="AB143" t="str">
            <v>Stastistik Dekskriptif</v>
          </cell>
          <cell r="AC143">
            <v>4</v>
          </cell>
        </row>
      </sheetData>
      <sheetData sheetId="275"/>
      <sheetData sheetId="276">
        <row r="5">
          <cell r="F5" t="str">
            <v xml:space="preserve">Seratus Enam Ribu , Tujuh Ratus Empat Puluh </v>
          </cell>
        </row>
        <row r="11">
          <cell r="E11">
            <v>0</v>
          </cell>
        </row>
        <row r="12">
          <cell r="E12">
            <v>1</v>
          </cell>
          <cell r="F12" t="str">
            <v xml:space="preserve">satu </v>
          </cell>
        </row>
        <row r="13">
          <cell r="E13">
            <v>2</v>
          </cell>
          <cell r="F13" t="str">
            <v xml:space="preserve">dua </v>
          </cell>
        </row>
        <row r="14">
          <cell r="E14">
            <v>3</v>
          </cell>
          <cell r="F14" t="str">
            <v xml:space="preserve">tiga </v>
          </cell>
        </row>
        <row r="15">
          <cell r="E15">
            <v>4</v>
          </cell>
          <cell r="F15" t="str">
            <v xml:space="preserve">empat </v>
          </cell>
        </row>
        <row r="16">
          <cell r="E16">
            <v>5</v>
          </cell>
          <cell r="F16" t="str">
            <v xml:space="preserve"> lima </v>
          </cell>
        </row>
        <row r="17">
          <cell r="E17">
            <v>6</v>
          </cell>
          <cell r="F17" t="str">
            <v xml:space="preserve">enam </v>
          </cell>
        </row>
        <row r="18">
          <cell r="E18">
            <v>7</v>
          </cell>
          <cell r="F18" t="str">
            <v xml:space="preserve">tujuh </v>
          </cell>
        </row>
        <row r="19">
          <cell r="E19">
            <v>8</v>
          </cell>
          <cell r="F19" t="str">
            <v xml:space="preserve">delapan </v>
          </cell>
        </row>
        <row r="20">
          <cell r="E20">
            <v>9</v>
          </cell>
          <cell r="F20" t="str">
            <v xml:space="preserve">sembilan </v>
          </cell>
        </row>
      </sheetData>
      <sheetData sheetId="277">
        <row r="8">
          <cell r="E8">
            <v>0</v>
          </cell>
          <cell r="F8" t="str">
            <v>E</v>
          </cell>
        </row>
        <row r="9">
          <cell r="E9">
            <v>0.3</v>
          </cell>
          <cell r="F9" t="str">
            <v>D</v>
          </cell>
        </row>
        <row r="10">
          <cell r="E10">
            <v>0.4</v>
          </cell>
          <cell r="F10" t="str">
            <v>D+</v>
          </cell>
        </row>
        <row r="11">
          <cell r="E11">
            <v>0.5</v>
          </cell>
          <cell r="F11" t="str">
            <v>C-</v>
          </cell>
        </row>
        <row r="12">
          <cell r="E12">
            <v>0.56000000000000005</v>
          </cell>
          <cell r="F12" t="str">
            <v>C</v>
          </cell>
        </row>
        <row r="13">
          <cell r="E13">
            <v>0.6</v>
          </cell>
          <cell r="F13" t="str">
            <v>C+</v>
          </cell>
        </row>
        <row r="14">
          <cell r="E14">
            <v>0.65</v>
          </cell>
          <cell r="F14" t="str">
            <v>B-</v>
          </cell>
        </row>
        <row r="15">
          <cell r="E15">
            <v>0.7</v>
          </cell>
          <cell r="F15" t="str">
            <v>B</v>
          </cell>
        </row>
        <row r="16">
          <cell r="E16">
            <v>0.76</v>
          </cell>
          <cell r="F16" t="str">
            <v>B+</v>
          </cell>
        </row>
        <row r="17">
          <cell r="E17">
            <v>0.8</v>
          </cell>
          <cell r="F17" t="str">
            <v>A-</v>
          </cell>
        </row>
        <row r="18">
          <cell r="E18">
            <v>0.86</v>
          </cell>
          <cell r="F18" t="str">
            <v>A</v>
          </cell>
        </row>
      </sheetData>
      <sheetData sheetId="278">
        <row r="5">
          <cell r="A5" t="str">
            <v>POHON</v>
          </cell>
          <cell r="B5" t="str">
            <v xml:space="preserve">TINGGI </v>
          </cell>
          <cell r="C5" t="str">
            <v>UMUR</v>
          </cell>
          <cell r="D5" t="str">
            <v xml:space="preserve">HASIL </v>
          </cell>
          <cell r="E5" t="str">
            <v>UNTUNG</v>
          </cell>
        </row>
        <row r="6">
          <cell r="A6" t="str">
            <v>Apel</v>
          </cell>
          <cell r="B6">
            <v>180</v>
          </cell>
          <cell r="C6">
            <v>20</v>
          </cell>
          <cell r="D6">
            <v>14</v>
          </cell>
          <cell r="E6">
            <v>105000</v>
          </cell>
        </row>
        <row r="7">
          <cell r="A7" t="str">
            <v>Pear</v>
          </cell>
          <cell r="B7">
            <v>120</v>
          </cell>
          <cell r="C7">
            <v>12</v>
          </cell>
          <cell r="D7">
            <v>10</v>
          </cell>
          <cell r="E7">
            <v>96000</v>
          </cell>
        </row>
        <row r="8">
          <cell r="A8" t="str">
            <v>Cheri</v>
          </cell>
          <cell r="B8">
            <v>130</v>
          </cell>
          <cell r="C8">
            <v>14</v>
          </cell>
          <cell r="D8">
            <v>9</v>
          </cell>
          <cell r="E8">
            <v>105000</v>
          </cell>
        </row>
        <row r="9">
          <cell r="A9" t="str">
            <v>Apel</v>
          </cell>
          <cell r="B9">
            <v>140</v>
          </cell>
          <cell r="C9">
            <v>15</v>
          </cell>
          <cell r="D9">
            <v>10</v>
          </cell>
          <cell r="E9">
            <v>75000</v>
          </cell>
        </row>
        <row r="10">
          <cell r="A10" t="str">
            <v>Pear</v>
          </cell>
          <cell r="B10">
            <v>90</v>
          </cell>
          <cell r="D10">
            <v>8</v>
          </cell>
          <cell r="E10">
            <v>76000</v>
          </cell>
        </row>
        <row r="11">
          <cell r="A11" t="str">
            <v>Apel</v>
          </cell>
          <cell r="B11">
            <v>80</v>
          </cell>
          <cell r="C11">
            <v>9</v>
          </cell>
          <cell r="D11">
            <v>6</v>
          </cell>
          <cell r="E11">
            <v>45000</v>
          </cell>
        </row>
        <row r="12">
          <cell r="A12" t="str">
            <v>Pear</v>
          </cell>
          <cell r="B12">
            <v>102</v>
          </cell>
          <cell r="C12">
            <v>6</v>
          </cell>
          <cell r="D12">
            <v>12</v>
          </cell>
          <cell r="E12">
            <v>60000</v>
          </cell>
        </row>
        <row r="13">
          <cell r="A13" t="str">
            <v>Cheri</v>
          </cell>
          <cell r="B13">
            <v>88</v>
          </cell>
          <cell r="C13">
            <v>11</v>
          </cell>
          <cell r="D13">
            <v>10</v>
          </cell>
          <cell r="E13">
            <v>85000</v>
          </cell>
        </row>
        <row r="14">
          <cell r="A14" t="str">
            <v>Cheri</v>
          </cell>
          <cell r="B14">
            <v>124</v>
          </cell>
          <cell r="C14">
            <v>7</v>
          </cell>
          <cell r="D14">
            <v>5</v>
          </cell>
          <cell r="E14">
            <v>12000</v>
          </cell>
        </row>
        <row r="15">
          <cell r="A15" t="str">
            <v>Apel</v>
          </cell>
          <cell r="B15">
            <v>200</v>
          </cell>
          <cell r="D15">
            <v>16</v>
          </cell>
          <cell r="E15">
            <v>80000</v>
          </cell>
        </row>
        <row r="16">
          <cell r="A16" t="str">
            <v>Pear</v>
          </cell>
          <cell r="B16">
            <v>210</v>
          </cell>
          <cell r="C16">
            <v>8</v>
          </cell>
          <cell r="D16">
            <v>20</v>
          </cell>
          <cell r="E16">
            <v>60000</v>
          </cell>
        </row>
        <row r="17">
          <cell r="A17" t="str">
            <v>Pear</v>
          </cell>
          <cell r="B17">
            <v>120</v>
          </cell>
          <cell r="C17">
            <v>4</v>
          </cell>
          <cell r="D17">
            <v>6</v>
          </cell>
          <cell r="E17">
            <v>24000</v>
          </cell>
        </row>
      </sheetData>
      <sheetData sheetId="2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EXCEL-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n1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1"/>
      <sheetName val="T03"/>
      <sheetName val="T04"/>
      <sheetName val="COPY"/>
      <sheetName val="MOVE"/>
      <sheetName val="SERIAL1"/>
      <sheetName val="SERIAL2"/>
      <sheetName val="FUNGSI"/>
      <sheetName val="ShortCut"/>
      <sheetName val="EXCEL"/>
      <sheetName val="01"/>
      <sheetName val="01b"/>
      <sheetName val="01c"/>
      <sheetName val="01d"/>
      <sheetName val="02"/>
      <sheetName val="03a"/>
      <sheetName val="03b"/>
      <sheetName val="04"/>
      <sheetName val="05a"/>
      <sheetName val="05b"/>
      <sheetName val="06a"/>
      <sheetName val="06b"/>
      <sheetName val="06c"/>
      <sheetName val="07"/>
      <sheetName val="08a"/>
      <sheetName val="08b"/>
      <sheetName val="09a"/>
      <sheetName val="09b"/>
      <sheetName val="10a"/>
      <sheetName val="10b"/>
      <sheetName val="11a"/>
      <sheetName val="11b"/>
      <sheetName val="11c"/>
      <sheetName val="11 MengeBlok"/>
      <sheetName val="12"/>
      <sheetName val="13"/>
      <sheetName val="14"/>
      <sheetName val="15"/>
      <sheetName val="16"/>
      <sheetName val="17"/>
      <sheetName val="17 Setting"/>
      <sheetName val="17 name1"/>
      <sheetName val="17 name2"/>
      <sheetName val="17 name3"/>
      <sheetName val="17 Menandai"/>
      <sheetName val="17 Grafik1"/>
      <sheetName val="18"/>
      <sheetName val="19"/>
      <sheetName val="20a"/>
      <sheetName val="20b"/>
      <sheetName val="20 Freeze"/>
      <sheetName val="21"/>
      <sheetName val="22"/>
      <sheetName val="22a"/>
      <sheetName val="23"/>
      <sheetName val="23a"/>
      <sheetName val="23 STRING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a"/>
      <sheetName val="37b"/>
      <sheetName val="38"/>
      <sheetName val="39"/>
      <sheetName val="40"/>
      <sheetName val="41"/>
      <sheetName val="42"/>
      <sheetName val="43"/>
      <sheetName val="44"/>
      <sheetName val="44 Rata2"/>
      <sheetName val="44 Transpose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 Round"/>
      <sheetName val="54 b"/>
      <sheetName val="55a"/>
      <sheetName val="55b"/>
      <sheetName val="56"/>
      <sheetName val="57"/>
      <sheetName val="58"/>
      <sheetName val="59"/>
      <sheetName val="60"/>
      <sheetName val="61a"/>
      <sheetName val="61b"/>
      <sheetName val="61c"/>
      <sheetName val="61d"/>
      <sheetName val="62"/>
      <sheetName val="63"/>
      <sheetName val="64"/>
      <sheetName val="65"/>
      <sheetName val="66a"/>
      <sheetName val="66b"/>
      <sheetName val="66c"/>
      <sheetName val="67"/>
      <sheetName val="68"/>
      <sheetName val="69"/>
      <sheetName val="70"/>
      <sheetName val="71"/>
      <sheetName val="72a"/>
      <sheetName val="72b"/>
      <sheetName val="CONDITIONAL"/>
      <sheetName val="73"/>
      <sheetName val="74"/>
      <sheetName val="75"/>
      <sheetName val="76"/>
      <sheetName val="76a"/>
      <sheetName val="77"/>
      <sheetName val="78"/>
      <sheetName val="79"/>
      <sheetName val="80"/>
      <sheetName val="81a"/>
      <sheetName val="81b"/>
      <sheetName val="82a"/>
      <sheetName val="82b"/>
      <sheetName val="83"/>
      <sheetName val="84"/>
      <sheetName val="85a"/>
      <sheetName val="85b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Klp Data 1"/>
      <sheetName val="Klp Data 2"/>
      <sheetName val="101"/>
      <sheetName val="101b"/>
      <sheetName val="102"/>
      <sheetName val="102b"/>
      <sheetName val="102c"/>
      <sheetName val="103"/>
      <sheetName val="103b"/>
      <sheetName val="104"/>
      <sheetName val="105"/>
      <sheetName val="106"/>
      <sheetName val="TGL"/>
      <sheetName val="107"/>
      <sheetName val="108"/>
      <sheetName val="109"/>
      <sheetName val="109b"/>
      <sheetName val="109c"/>
      <sheetName val="109d"/>
      <sheetName val="109e"/>
      <sheetName val="109f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TTG JAM"/>
      <sheetName val="128"/>
      <sheetName val="129"/>
      <sheetName val="130"/>
      <sheetName val="131a"/>
      <sheetName val="131b"/>
      <sheetName val="131"/>
      <sheetName val="132"/>
      <sheetName val="133"/>
      <sheetName val="134"/>
      <sheetName val="135"/>
      <sheetName val="136"/>
      <sheetName val="136b"/>
      <sheetName val="format"/>
      <sheetName val="137"/>
      <sheetName val="137b"/>
      <sheetName val="138"/>
      <sheetName val="139"/>
      <sheetName val="140"/>
      <sheetName val="141"/>
      <sheetName val="142"/>
      <sheetName val="143"/>
      <sheetName val="144"/>
      <sheetName val="Matrix"/>
      <sheetName val="Data 1"/>
      <sheetName val="data145"/>
      <sheetName val="145"/>
      <sheetName val="data146"/>
      <sheetName val="146"/>
      <sheetName val="data147"/>
      <sheetName val="147"/>
      <sheetName val="148"/>
      <sheetName val="data149"/>
      <sheetName val="149"/>
      <sheetName val="149b"/>
      <sheetName val="150"/>
      <sheetName val="data151"/>
      <sheetName val="151"/>
      <sheetName val="152"/>
      <sheetName val="153"/>
      <sheetName val="153b"/>
      <sheetName val="154"/>
      <sheetName val="Tugas"/>
      <sheetName val="T-Text"/>
      <sheetName val="155"/>
      <sheetName val="155a"/>
      <sheetName val="156"/>
      <sheetName val="157"/>
      <sheetName val="158"/>
      <sheetName val="Tabel Gaji"/>
      <sheetName val="DATA INDUK"/>
      <sheetName val="Daftar Gaji"/>
      <sheetName val="Slip Gaji"/>
      <sheetName val="PIVOT"/>
      <sheetName val="Rekap"/>
      <sheetName val="PDAM1"/>
      <sheetName val="PDAM2"/>
      <sheetName val="Transkrip"/>
      <sheetName val="Arloji"/>
      <sheetName val="Num2Txt"/>
      <sheetName val="koreksi"/>
      <sheetName val="DBase"/>
      <sheetName val="TEB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>
        <row r="6">
          <cell r="B6">
            <v>0</v>
          </cell>
          <cell r="C6">
            <v>98700</v>
          </cell>
          <cell r="D6">
            <v>116800</v>
          </cell>
          <cell r="E6">
            <v>119900</v>
          </cell>
          <cell r="F6">
            <v>123100</v>
          </cell>
          <cell r="G6">
            <v>139400</v>
          </cell>
          <cell r="H6">
            <v>163200</v>
          </cell>
          <cell r="I6">
            <v>166700</v>
          </cell>
          <cell r="J6">
            <v>171300</v>
          </cell>
          <cell r="K6">
            <v>190100</v>
          </cell>
          <cell r="L6">
            <v>194900</v>
          </cell>
          <cell r="M6">
            <v>199700</v>
          </cell>
          <cell r="N6">
            <v>204500</v>
          </cell>
          <cell r="O6">
            <v>213400</v>
          </cell>
          <cell r="P6">
            <v>223300</v>
          </cell>
          <cell r="Q6">
            <v>233200</v>
          </cell>
          <cell r="R6">
            <v>242900</v>
          </cell>
          <cell r="S6">
            <v>255100</v>
          </cell>
        </row>
        <row r="7">
          <cell r="B7">
            <v>1</v>
          </cell>
          <cell r="C7">
            <v>98700</v>
          </cell>
          <cell r="D7">
            <v>116800</v>
          </cell>
          <cell r="E7">
            <v>119900</v>
          </cell>
          <cell r="F7">
            <v>123100</v>
          </cell>
          <cell r="G7">
            <v>148500</v>
          </cell>
          <cell r="H7">
            <v>163200</v>
          </cell>
          <cell r="I7">
            <v>166700</v>
          </cell>
          <cell r="J7">
            <v>171300</v>
          </cell>
          <cell r="K7">
            <v>190100</v>
          </cell>
          <cell r="L7">
            <v>194900</v>
          </cell>
          <cell r="M7">
            <v>199700</v>
          </cell>
          <cell r="N7">
            <v>204500</v>
          </cell>
          <cell r="O7">
            <v>213400</v>
          </cell>
          <cell r="P7">
            <v>223300</v>
          </cell>
          <cell r="Q7">
            <v>233200</v>
          </cell>
          <cell r="R7">
            <v>242900</v>
          </cell>
          <cell r="S7">
            <v>255100</v>
          </cell>
        </row>
        <row r="8">
          <cell r="B8">
            <v>2</v>
          </cell>
          <cell r="C8">
            <v>105800</v>
          </cell>
          <cell r="D8">
            <v>116800</v>
          </cell>
          <cell r="E8">
            <v>119900</v>
          </cell>
          <cell r="F8">
            <v>123100</v>
          </cell>
          <cell r="G8">
            <v>161200</v>
          </cell>
          <cell r="H8">
            <v>163200</v>
          </cell>
          <cell r="I8">
            <v>166700</v>
          </cell>
          <cell r="J8">
            <v>171300</v>
          </cell>
          <cell r="K8">
            <v>190100</v>
          </cell>
          <cell r="L8">
            <v>194900</v>
          </cell>
          <cell r="M8">
            <v>199700</v>
          </cell>
          <cell r="N8">
            <v>204500</v>
          </cell>
          <cell r="O8">
            <v>213400</v>
          </cell>
          <cell r="P8">
            <v>223300</v>
          </cell>
          <cell r="Q8">
            <v>233200</v>
          </cell>
          <cell r="R8">
            <v>242900</v>
          </cell>
          <cell r="S8">
            <v>255100</v>
          </cell>
        </row>
        <row r="9">
          <cell r="B9">
            <v>3</v>
          </cell>
          <cell r="C9">
            <v>105800</v>
          </cell>
          <cell r="D9">
            <v>116800</v>
          </cell>
          <cell r="E9">
            <v>119900</v>
          </cell>
          <cell r="F9">
            <v>123100</v>
          </cell>
          <cell r="G9">
            <v>161200</v>
          </cell>
          <cell r="H9">
            <v>163200</v>
          </cell>
          <cell r="I9">
            <v>166700</v>
          </cell>
          <cell r="J9">
            <v>171300</v>
          </cell>
          <cell r="K9">
            <v>190100</v>
          </cell>
          <cell r="L9">
            <v>194900</v>
          </cell>
          <cell r="M9">
            <v>199700</v>
          </cell>
          <cell r="N9">
            <v>204500</v>
          </cell>
          <cell r="O9">
            <v>213400</v>
          </cell>
          <cell r="P9">
            <v>223300</v>
          </cell>
          <cell r="Q9">
            <v>233200</v>
          </cell>
          <cell r="R9">
            <v>242900</v>
          </cell>
          <cell r="S9">
            <v>255100</v>
          </cell>
        </row>
        <row r="10">
          <cell r="B10">
            <v>4</v>
          </cell>
          <cell r="C10">
            <v>113000</v>
          </cell>
          <cell r="D10">
            <v>125300</v>
          </cell>
          <cell r="E10">
            <v>130000</v>
          </cell>
          <cell r="F10">
            <v>134700</v>
          </cell>
          <cell r="G10">
            <v>173800</v>
          </cell>
          <cell r="H10">
            <v>177100</v>
          </cell>
          <cell r="I10">
            <v>182100</v>
          </cell>
          <cell r="J10">
            <v>188200</v>
          </cell>
          <cell r="K10">
            <v>207900</v>
          </cell>
          <cell r="L10">
            <v>213600</v>
          </cell>
          <cell r="M10">
            <v>219500</v>
          </cell>
          <cell r="N10">
            <v>225200</v>
          </cell>
          <cell r="O10">
            <v>235700</v>
          </cell>
          <cell r="P10">
            <v>246700</v>
          </cell>
          <cell r="Q10">
            <v>257600</v>
          </cell>
          <cell r="R10">
            <v>268600</v>
          </cell>
          <cell r="S10">
            <v>281700</v>
          </cell>
        </row>
        <row r="11">
          <cell r="B11">
            <v>5</v>
          </cell>
          <cell r="C11">
            <v>113000</v>
          </cell>
          <cell r="D11">
            <v>125300</v>
          </cell>
          <cell r="E11">
            <v>130000</v>
          </cell>
          <cell r="F11">
            <v>134700</v>
          </cell>
          <cell r="G11">
            <v>173800</v>
          </cell>
          <cell r="H11">
            <v>177100</v>
          </cell>
          <cell r="I11">
            <v>182100</v>
          </cell>
          <cell r="J11">
            <v>188200</v>
          </cell>
          <cell r="K11">
            <v>207900</v>
          </cell>
          <cell r="L11">
            <v>213600</v>
          </cell>
          <cell r="M11">
            <v>219500</v>
          </cell>
          <cell r="N11">
            <v>225200</v>
          </cell>
          <cell r="O11">
            <v>235700</v>
          </cell>
          <cell r="P11">
            <v>246700</v>
          </cell>
          <cell r="Q11">
            <v>257600</v>
          </cell>
          <cell r="R11">
            <v>268600</v>
          </cell>
          <cell r="S11">
            <v>281700</v>
          </cell>
        </row>
        <row r="12">
          <cell r="B12">
            <v>6</v>
          </cell>
          <cell r="C12">
            <v>120000</v>
          </cell>
          <cell r="D12">
            <v>133900</v>
          </cell>
          <cell r="E12">
            <v>140100</v>
          </cell>
          <cell r="F12">
            <v>146300</v>
          </cell>
          <cell r="G12">
            <v>186500</v>
          </cell>
          <cell r="H12">
            <v>191100</v>
          </cell>
          <cell r="I12">
            <v>197600</v>
          </cell>
          <cell r="J12">
            <v>205200</v>
          </cell>
          <cell r="K12">
            <v>225600</v>
          </cell>
          <cell r="L12">
            <v>232300</v>
          </cell>
          <cell r="M12">
            <v>239100</v>
          </cell>
          <cell r="N12">
            <v>246000</v>
          </cell>
          <cell r="O12">
            <v>257900</v>
          </cell>
          <cell r="P12">
            <v>270300</v>
          </cell>
          <cell r="Q12">
            <v>282100</v>
          </cell>
          <cell r="R12">
            <v>294100</v>
          </cell>
          <cell r="S12">
            <v>308200</v>
          </cell>
        </row>
        <row r="13">
          <cell r="B13">
            <v>7</v>
          </cell>
          <cell r="C13">
            <v>120000</v>
          </cell>
          <cell r="D13">
            <v>133900</v>
          </cell>
          <cell r="E13">
            <v>140100</v>
          </cell>
          <cell r="F13">
            <v>146300</v>
          </cell>
          <cell r="G13">
            <v>186500</v>
          </cell>
          <cell r="H13">
            <v>191100</v>
          </cell>
          <cell r="I13">
            <v>197600</v>
          </cell>
          <cell r="J13">
            <v>205200</v>
          </cell>
          <cell r="K13">
            <v>225600</v>
          </cell>
          <cell r="L13">
            <v>232300</v>
          </cell>
          <cell r="M13">
            <v>239100</v>
          </cell>
          <cell r="N13">
            <v>246000</v>
          </cell>
          <cell r="O13">
            <v>257900</v>
          </cell>
          <cell r="P13">
            <v>270300</v>
          </cell>
          <cell r="Q13">
            <v>282100</v>
          </cell>
          <cell r="R13">
            <v>294100</v>
          </cell>
          <cell r="S13">
            <v>308200</v>
          </cell>
        </row>
        <row r="14">
          <cell r="B14">
            <v>8</v>
          </cell>
          <cell r="C14">
            <v>127100</v>
          </cell>
          <cell r="D14">
            <v>142500</v>
          </cell>
          <cell r="E14">
            <v>150200</v>
          </cell>
          <cell r="F14">
            <v>157900</v>
          </cell>
          <cell r="G14">
            <v>199100</v>
          </cell>
          <cell r="H14">
            <v>205000</v>
          </cell>
          <cell r="I14">
            <v>213000</v>
          </cell>
          <cell r="J14">
            <v>222100</v>
          </cell>
          <cell r="K14">
            <v>243300</v>
          </cell>
          <cell r="L14">
            <v>251100</v>
          </cell>
          <cell r="M14">
            <v>258900</v>
          </cell>
          <cell r="N14">
            <v>266700</v>
          </cell>
          <cell r="O14">
            <v>280200</v>
          </cell>
          <cell r="P14">
            <v>293900</v>
          </cell>
          <cell r="Q14">
            <v>306800</v>
          </cell>
          <cell r="R14">
            <v>319600</v>
          </cell>
          <cell r="S14">
            <v>334800</v>
          </cell>
        </row>
        <row r="15">
          <cell r="B15">
            <v>9</v>
          </cell>
          <cell r="C15">
            <v>127100</v>
          </cell>
          <cell r="D15">
            <v>142500</v>
          </cell>
          <cell r="E15">
            <v>150200</v>
          </cell>
          <cell r="F15">
            <v>157900</v>
          </cell>
          <cell r="G15">
            <v>199100</v>
          </cell>
          <cell r="H15">
            <v>205000</v>
          </cell>
          <cell r="I15">
            <v>213000</v>
          </cell>
          <cell r="J15">
            <v>222100</v>
          </cell>
          <cell r="K15">
            <v>243300</v>
          </cell>
          <cell r="L15">
            <v>251100</v>
          </cell>
          <cell r="M15">
            <v>258900</v>
          </cell>
          <cell r="N15">
            <v>266700</v>
          </cell>
          <cell r="O15">
            <v>280200</v>
          </cell>
          <cell r="P15">
            <v>293900</v>
          </cell>
          <cell r="Q15">
            <v>306800</v>
          </cell>
          <cell r="R15">
            <v>319600</v>
          </cell>
          <cell r="S15">
            <v>334800</v>
          </cell>
        </row>
        <row r="16">
          <cell r="B16">
            <v>10</v>
          </cell>
          <cell r="C16">
            <v>134100</v>
          </cell>
          <cell r="D16">
            <v>151200</v>
          </cell>
          <cell r="E16">
            <v>160400</v>
          </cell>
          <cell r="F16">
            <v>169600</v>
          </cell>
          <cell r="G16">
            <v>211800</v>
          </cell>
          <cell r="H16">
            <v>218900</v>
          </cell>
          <cell r="I16">
            <v>228400</v>
          </cell>
          <cell r="J16">
            <v>239000</v>
          </cell>
          <cell r="K16">
            <v>261000</v>
          </cell>
          <cell r="L16">
            <v>269800</v>
          </cell>
          <cell r="M16">
            <v>278700</v>
          </cell>
          <cell r="N16">
            <v>287500</v>
          </cell>
          <cell r="O16">
            <v>302400</v>
          </cell>
          <cell r="P16">
            <v>317300</v>
          </cell>
          <cell r="Q16">
            <v>331200</v>
          </cell>
          <cell r="R16">
            <v>345200</v>
          </cell>
          <cell r="S16">
            <v>361400</v>
          </cell>
        </row>
        <row r="17">
          <cell r="B17">
            <v>11</v>
          </cell>
          <cell r="C17">
            <v>134100</v>
          </cell>
          <cell r="D17">
            <v>151200</v>
          </cell>
          <cell r="E17">
            <v>160400</v>
          </cell>
          <cell r="F17">
            <v>169600</v>
          </cell>
          <cell r="G17">
            <v>211800</v>
          </cell>
          <cell r="H17">
            <v>218900</v>
          </cell>
          <cell r="I17">
            <v>228400</v>
          </cell>
          <cell r="J17">
            <v>239000</v>
          </cell>
          <cell r="K17">
            <v>261000</v>
          </cell>
          <cell r="L17">
            <v>269800</v>
          </cell>
          <cell r="M17">
            <v>278700</v>
          </cell>
          <cell r="N17">
            <v>287500</v>
          </cell>
          <cell r="O17">
            <v>302400</v>
          </cell>
          <cell r="P17">
            <v>317300</v>
          </cell>
          <cell r="Q17">
            <v>331200</v>
          </cell>
          <cell r="R17">
            <v>345200</v>
          </cell>
          <cell r="S17">
            <v>361400</v>
          </cell>
        </row>
        <row r="18">
          <cell r="B18">
            <v>12</v>
          </cell>
          <cell r="C18">
            <v>141300</v>
          </cell>
          <cell r="D18">
            <v>159800</v>
          </cell>
          <cell r="E18">
            <v>170500</v>
          </cell>
          <cell r="F18">
            <v>181300</v>
          </cell>
          <cell r="G18">
            <v>224400</v>
          </cell>
          <cell r="H18">
            <v>232800</v>
          </cell>
          <cell r="I18">
            <v>243800</v>
          </cell>
          <cell r="J18">
            <v>256000</v>
          </cell>
          <cell r="K18">
            <v>278700</v>
          </cell>
          <cell r="L18">
            <v>288500</v>
          </cell>
          <cell r="M18">
            <v>298400</v>
          </cell>
          <cell r="N18">
            <v>308200</v>
          </cell>
          <cell r="O18">
            <v>324700</v>
          </cell>
          <cell r="P18">
            <v>340900</v>
          </cell>
          <cell r="Q18">
            <v>355900</v>
          </cell>
          <cell r="R18">
            <v>370700</v>
          </cell>
          <cell r="S18">
            <v>387900</v>
          </cell>
        </row>
        <row r="19">
          <cell r="B19">
            <v>13</v>
          </cell>
          <cell r="C19">
            <v>141300</v>
          </cell>
          <cell r="D19">
            <v>159800</v>
          </cell>
          <cell r="E19">
            <v>170500</v>
          </cell>
          <cell r="F19">
            <v>181300</v>
          </cell>
          <cell r="G19">
            <v>224400</v>
          </cell>
          <cell r="H19">
            <v>232800</v>
          </cell>
          <cell r="I19">
            <v>243800</v>
          </cell>
          <cell r="J19">
            <v>256000</v>
          </cell>
          <cell r="K19">
            <v>278700</v>
          </cell>
          <cell r="L19">
            <v>288500</v>
          </cell>
          <cell r="M19">
            <v>298400</v>
          </cell>
          <cell r="N19">
            <v>308200</v>
          </cell>
          <cell r="O19">
            <v>324700</v>
          </cell>
          <cell r="P19">
            <v>340900</v>
          </cell>
          <cell r="Q19">
            <v>355900</v>
          </cell>
          <cell r="R19">
            <v>370700</v>
          </cell>
          <cell r="S19">
            <v>387900</v>
          </cell>
        </row>
        <row r="20">
          <cell r="B20">
            <v>14</v>
          </cell>
          <cell r="C20">
            <v>148400</v>
          </cell>
          <cell r="D20">
            <v>168300</v>
          </cell>
          <cell r="E20">
            <v>180600</v>
          </cell>
          <cell r="F20">
            <v>192900</v>
          </cell>
          <cell r="G20">
            <v>237100</v>
          </cell>
          <cell r="H20">
            <v>246700</v>
          </cell>
          <cell r="I20">
            <v>259300</v>
          </cell>
          <cell r="J20">
            <v>272900</v>
          </cell>
          <cell r="K20">
            <v>296400</v>
          </cell>
          <cell r="L20">
            <v>307200</v>
          </cell>
          <cell r="M20">
            <v>318100</v>
          </cell>
          <cell r="N20">
            <v>328900</v>
          </cell>
          <cell r="O20">
            <v>347000</v>
          </cell>
          <cell r="P20">
            <v>364400</v>
          </cell>
          <cell r="Q20">
            <v>380400</v>
          </cell>
          <cell r="R20">
            <v>396300</v>
          </cell>
          <cell r="S20">
            <v>414500</v>
          </cell>
        </row>
        <row r="21">
          <cell r="B21">
            <v>15</v>
          </cell>
          <cell r="C21">
            <v>148400</v>
          </cell>
          <cell r="D21">
            <v>168300</v>
          </cell>
          <cell r="E21">
            <v>180600</v>
          </cell>
          <cell r="F21">
            <v>192900</v>
          </cell>
          <cell r="G21">
            <v>237100</v>
          </cell>
          <cell r="H21">
            <v>246700</v>
          </cell>
          <cell r="I21">
            <v>259300</v>
          </cell>
          <cell r="J21">
            <v>272900</v>
          </cell>
          <cell r="K21">
            <v>296400</v>
          </cell>
          <cell r="L21">
            <v>307200</v>
          </cell>
          <cell r="M21">
            <v>318100</v>
          </cell>
          <cell r="N21">
            <v>328900</v>
          </cell>
          <cell r="O21">
            <v>347000</v>
          </cell>
          <cell r="P21">
            <v>364400</v>
          </cell>
          <cell r="Q21">
            <v>380400</v>
          </cell>
          <cell r="R21">
            <v>396300</v>
          </cell>
          <cell r="S21">
            <v>414500</v>
          </cell>
        </row>
        <row r="22">
          <cell r="B22">
            <v>16</v>
          </cell>
          <cell r="C22">
            <v>155400</v>
          </cell>
          <cell r="D22">
            <v>176900</v>
          </cell>
          <cell r="E22">
            <v>190700</v>
          </cell>
          <cell r="F22">
            <v>204500</v>
          </cell>
          <cell r="G22">
            <v>249700</v>
          </cell>
          <cell r="H22">
            <v>260600</v>
          </cell>
          <cell r="I22">
            <v>274800</v>
          </cell>
          <cell r="J22">
            <v>290000</v>
          </cell>
          <cell r="K22">
            <v>314100</v>
          </cell>
          <cell r="L22">
            <v>326000</v>
          </cell>
          <cell r="M22">
            <v>337800</v>
          </cell>
          <cell r="N22">
            <v>349800</v>
          </cell>
          <cell r="O22">
            <v>369200</v>
          </cell>
          <cell r="P22">
            <v>387900</v>
          </cell>
          <cell r="Q22">
            <v>404800</v>
          </cell>
          <cell r="R22">
            <v>421900</v>
          </cell>
          <cell r="S22">
            <v>441100</v>
          </cell>
        </row>
        <row r="23">
          <cell r="B23">
            <v>17</v>
          </cell>
          <cell r="C23">
            <v>155400</v>
          </cell>
          <cell r="D23">
            <v>176900</v>
          </cell>
          <cell r="E23">
            <v>190700</v>
          </cell>
          <cell r="F23">
            <v>204500</v>
          </cell>
          <cell r="G23">
            <v>249700</v>
          </cell>
          <cell r="H23">
            <v>260600</v>
          </cell>
          <cell r="I23">
            <v>274800</v>
          </cell>
          <cell r="J23">
            <v>290000</v>
          </cell>
          <cell r="K23">
            <v>314100</v>
          </cell>
          <cell r="L23">
            <v>326000</v>
          </cell>
          <cell r="M23">
            <v>337800</v>
          </cell>
          <cell r="N23">
            <v>349800</v>
          </cell>
          <cell r="O23">
            <v>369200</v>
          </cell>
          <cell r="P23">
            <v>387900</v>
          </cell>
          <cell r="Q23">
            <v>404800</v>
          </cell>
          <cell r="R23">
            <v>421900</v>
          </cell>
          <cell r="S23">
            <v>441100</v>
          </cell>
        </row>
        <row r="24">
          <cell r="B24">
            <v>18</v>
          </cell>
          <cell r="C24">
            <v>162500</v>
          </cell>
          <cell r="D24">
            <v>185500</v>
          </cell>
          <cell r="E24">
            <v>200800</v>
          </cell>
          <cell r="F24">
            <v>216100</v>
          </cell>
          <cell r="G24">
            <v>262400</v>
          </cell>
          <cell r="H24">
            <v>274600</v>
          </cell>
          <cell r="I24">
            <v>290200</v>
          </cell>
          <cell r="J24">
            <v>306900</v>
          </cell>
          <cell r="K24">
            <v>331800</v>
          </cell>
          <cell r="L24">
            <v>344700</v>
          </cell>
          <cell r="M24">
            <v>357600</v>
          </cell>
          <cell r="N24">
            <v>370500</v>
          </cell>
          <cell r="O24">
            <v>391500</v>
          </cell>
          <cell r="P24">
            <v>411500</v>
          </cell>
          <cell r="Q24">
            <v>429500</v>
          </cell>
          <cell r="R24">
            <v>447400</v>
          </cell>
          <cell r="S24">
            <v>467600</v>
          </cell>
        </row>
        <row r="25">
          <cell r="B25">
            <v>19</v>
          </cell>
          <cell r="C25">
            <v>162500</v>
          </cell>
          <cell r="D25">
            <v>185500</v>
          </cell>
          <cell r="E25">
            <v>200800</v>
          </cell>
          <cell r="F25">
            <v>216100</v>
          </cell>
          <cell r="G25">
            <v>262400</v>
          </cell>
          <cell r="H25">
            <v>274600</v>
          </cell>
          <cell r="I25">
            <v>290200</v>
          </cell>
          <cell r="J25">
            <v>306900</v>
          </cell>
          <cell r="K25">
            <v>331800</v>
          </cell>
          <cell r="L25">
            <v>344700</v>
          </cell>
          <cell r="M25">
            <v>357600</v>
          </cell>
          <cell r="N25">
            <v>370500</v>
          </cell>
          <cell r="O25">
            <v>391500</v>
          </cell>
          <cell r="P25">
            <v>411500</v>
          </cell>
          <cell r="Q25">
            <v>429500</v>
          </cell>
          <cell r="R25">
            <v>447400</v>
          </cell>
          <cell r="S25">
            <v>467600</v>
          </cell>
        </row>
        <row r="26">
          <cell r="B26">
            <v>20</v>
          </cell>
          <cell r="C26">
            <v>169600</v>
          </cell>
          <cell r="D26">
            <v>194200</v>
          </cell>
          <cell r="E26">
            <v>211000</v>
          </cell>
          <cell r="F26">
            <v>227700</v>
          </cell>
          <cell r="G26">
            <v>275000</v>
          </cell>
          <cell r="H26">
            <v>288500</v>
          </cell>
          <cell r="I26">
            <v>305600</v>
          </cell>
          <cell r="J26">
            <v>323800</v>
          </cell>
          <cell r="K26">
            <v>349500</v>
          </cell>
          <cell r="L26">
            <v>363400</v>
          </cell>
          <cell r="M26">
            <v>377400</v>
          </cell>
          <cell r="N26">
            <v>391300</v>
          </cell>
          <cell r="O26">
            <v>413700</v>
          </cell>
          <cell r="P26">
            <v>435000</v>
          </cell>
          <cell r="Q26">
            <v>454000</v>
          </cell>
          <cell r="R26">
            <v>472900</v>
          </cell>
          <cell r="S26">
            <v>494200</v>
          </cell>
        </row>
        <row r="27">
          <cell r="B27">
            <v>21</v>
          </cell>
          <cell r="C27">
            <v>169600</v>
          </cell>
          <cell r="D27">
            <v>194200</v>
          </cell>
          <cell r="E27">
            <v>211000</v>
          </cell>
          <cell r="F27">
            <v>227700</v>
          </cell>
          <cell r="G27">
            <v>275000</v>
          </cell>
          <cell r="H27">
            <v>288500</v>
          </cell>
          <cell r="I27">
            <v>305600</v>
          </cell>
          <cell r="J27">
            <v>323800</v>
          </cell>
          <cell r="K27">
            <v>349500</v>
          </cell>
          <cell r="L27">
            <v>363400</v>
          </cell>
          <cell r="M27">
            <v>377400</v>
          </cell>
          <cell r="N27">
            <v>391300</v>
          </cell>
          <cell r="O27">
            <v>413700</v>
          </cell>
          <cell r="P27">
            <v>435000</v>
          </cell>
          <cell r="Q27">
            <v>454000</v>
          </cell>
          <cell r="R27">
            <v>472900</v>
          </cell>
          <cell r="S27">
            <v>494200</v>
          </cell>
        </row>
        <row r="28">
          <cell r="B28">
            <v>22</v>
          </cell>
          <cell r="C28">
            <v>176700</v>
          </cell>
          <cell r="D28">
            <v>202800</v>
          </cell>
          <cell r="E28">
            <v>221100</v>
          </cell>
          <cell r="F28">
            <v>239500</v>
          </cell>
          <cell r="G28">
            <v>287700</v>
          </cell>
          <cell r="H28">
            <v>302400</v>
          </cell>
          <cell r="I28">
            <v>321000</v>
          </cell>
          <cell r="J28">
            <v>340800</v>
          </cell>
          <cell r="K28">
            <v>367200</v>
          </cell>
          <cell r="L28">
            <v>382100</v>
          </cell>
          <cell r="M28">
            <v>397000</v>
          </cell>
          <cell r="N28">
            <v>412000</v>
          </cell>
          <cell r="O28">
            <v>436000</v>
          </cell>
          <cell r="P28">
            <v>458600</v>
          </cell>
          <cell r="Q28">
            <v>478600</v>
          </cell>
          <cell r="R28">
            <v>498500</v>
          </cell>
          <cell r="S28">
            <v>520800</v>
          </cell>
        </row>
        <row r="29">
          <cell r="B29">
            <v>23</v>
          </cell>
          <cell r="C29">
            <v>176700</v>
          </cell>
          <cell r="D29">
            <v>202800</v>
          </cell>
          <cell r="E29">
            <v>221100</v>
          </cell>
          <cell r="F29">
            <v>239500</v>
          </cell>
          <cell r="G29">
            <v>287700</v>
          </cell>
          <cell r="H29">
            <v>302400</v>
          </cell>
          <cell r="I29">
            <v>321000</v>
          </cell>
          <cell r="J29">
            <v>340800</v>
          </cell>
          <cell r="K29">
            <v>367200</v>
          </cell>
          <cell r="L29">
            <v>382100</v>
          </cell>
          <cell r="M29">
            <v>397000</v>
          </cell>
          <cell r="N29">
            <v>412000</v>
          </cell>
          <cell r="O29">
            <v>436000</v>
          </cell>
          <cell r="P29">
            <v>458600</v>
          </cell>
          <cell r="Q29">
            <v>478600</v>
          </cell>
          <cell r="R29">
            <v>498500</v>
          </cell>
          <cell r="S29">
            <v>520800</v>
          </cell>
        </row>
        <row r="30">
          <cell r="B30">
            <v>24</v>
          </cell>
          <cell r="C30">
            <v>183800</v>
          </cell>
          <cell r="D30">
            <v>211300</v>
          </cell>
          <cell r="E30">
            <v>231200</v>
          </cell>
          <cell r="F30">
            <v>251100</v>
          </cell>
          <cell r="G30">
            <v>300300</v>
          </cell>
          <cell r="H30">
            <v>316300</v>
          </cell>
          <cell r="I30">
            <v>336400</v>
          </cell>
          <cell r="J30">
            <v>357700</v>
          </cell>
          <cell r="K30">
            <v>385000</v>
          </cell>
          <cell r="L30">
            <v>400800</v>
          </cell>
          <cell r="M30">
            <v>416800</v>
          </cell>
          <cell r="N30">
            <v>432700</v>
          </cell>
          <cell r="O30">
            <v>458300</v>
          </cell>
          <cell r="P30">
            <v>482000</v>
          </cell>
          <cell r="Q30">
            <v>503100</v>
          </cell>
          <cell r="R30">
            <v>524100</v>
          </cell>
          <cell r="S30">
            <v>547300</v>
          </cell>
        </row>
        <row r="31">
          <cell r="B31">
            <v>25</v>
          </cell>
          <cell r="C31">
            <v>183800</v>
          </cell>
          <cell r="D31">
            <v>211300</v>
          </cell>
          <cell r="E31">
            <v>231200</v>
          </cell>
          <cell r="F31">
            <v>251100</v>
          </cell>
          <cell r="G31">
            <v>300300</v>
          </cell>
          <cell r="H31">
            <v>316300</v>
          </cell>
          <cell r="I31">
            <v>336400</v>
          </cell>
          <cell r="J31">
            <v>357700</v>
          </cell>
          <cell r="K31">
            <v>385000</v>
          </cell>
          <cell r="L31">
            <v>400800</v>
          </cell>
          <cell r="M31">
            <v>416800</v>
          </cell>
          <cell r="N31">
            <v>432700</v>
          </cell>
          <cell r="O31">
            <v>458300</v>
          </cell>
          <cell r="P31">
            <v>482000</v>
          </cell>
          <cell r="Q31">
            <v>503100</v>
          </cell>
          <cell r="R31">
            <v>524100</v>
          </cell>
          <cell r="S31">
            <v>547300</v>
          </cell>
        </row>
        <row r="32">
          <cell r="B32">
            <v>26</v>
          </cell>
          <cell r="C32">
            <v>190800</v>
          </cell>
          <cell r="D32">
            <v>219900</v>
          </cell>
          <cell r="E32">
            <v>241300</v>
          </cell>
          <cell r="F32">
            <v>262700</v>
          </cell>
          <cell r="G32">
            <v>313000</v>
          </cell>
          <cell r="H32">
            <v>330200</v>
          </cell>
          <cell r="I32">
            <v>351900</v>
          </cell>
          <cell r="J32">
            <v>374700</v>
          </cell>
          <cell r="K32">
            <v>402700</v>
          </cell>
          <cell r="L32">
            <v>419600</v>
          </cell>
          <cell r="M32">
            <v>436500</v>
          </cell>
          <cell r="N32">
            <v>453500</v>
          </cell>
          <cell r="O32">
            <v>480500</v>
          </cell>
          <cell r="P32">
            <v>505600</v>
          </cell>
          <cell r="Q32">
            <v>527600</v>
          </cell>
          <cell r="R32">
            <v>549600</v>
          </cell>
          <cell r="S32">
            <v>573900</v>
          </cell>
        </row>
        <row r="33">
          <cell r="B33">
            <v>27</v>
          </cell>
          <cell r="C33">
            <v>190800</v>
          </cell>
          <cell r="D33">
            <v>219900</v>
          </cell>
          <cell r="E33">
            <v>241300</v>
          </cell>
          <cell r="F33">
            <v>262700</v>
          </cell>
          <cell r="G33">
            <v>313000</v>
          </cell>
          <cell r="H33">
            <v>330200</v>
          </cell>
          <cell r="I33">
            <v>351900</v>
          </cell>
          <cell r="J33">
            <v>374700</v>
          </cell>
          <cell r="K33">
            <v>402700</v>
          </cell>
          <cell r="L33">
            <v>419600</v>
          </cell>
          <cell r="M33">
            <v>436500</v>
          </cell>
          <cell r="N33">
            <v>453500</v>
          </cell>
          <cell r="O33">
            <v>480500</v>
          </cell>
          <cell r="P33">
            <v>505600</v>
          </cell>
          <cell r="Q33">
            <v>527600</v>
          </cell>
          <cell r="R33">
            <v>549600</v>
          </cell>
          <cell r="S33">
            <v>573900</v>
          </cell>
        </row>
        <row r="34">
          <cell r="B34">
            <v>28</v>
          </cell>
          <cell r="C34">
            <v>197800</v>
          </cell>
          <cell r="D34">
            <v>226900</v>
          </cell>
          <cell r="E34">
            <v>248300</v>
          </cell>
          <cell r="F34">
            <v>269700</v>
          </cell>
          <cell r="G34">
            <v>325600</v>
          </cell>
          <cell r="H34">
            <v>344100</v>
          </cell>
          <cell r="I34">
            <v>367400</v>
          </cell>
          <cell r="J34">
            <v>391600</v>
          </cell>
          <cell r="K34">
            <v>420400</v>
          </cell>
          <cell r="L34">
            <v>438300</v>
          </cell>
          <cell r="M34">
            <v>456300</v>
          </cell>
          <cell r="N34">
            <v>474200</v>
          </cell>
          <cell r="O34">
            <v>502800</v>
          </cell>
          <cell r="P34">
            <v>529200</v>
          </cell>
          <cell r="Q34">
            <v>552200</v>
          </cell>
          <cell r="R34">
            <v>575200</v>
          </cell>
          <cell r="S34">
            <v>600500</v>
          </cell>
        </row>
        <row r="35">
          <cell r="B35">
            <v>29</v>
          </cell>
          <cell r="C35">
            <v>197800</v>
          </cell>
          <cell r="D35">
            <v>226900</v>
          </cell>
          <cell r="E35">
            <v>248300</v>
          </cell>
          <cell r="F35">
            <v>269700</v>
          </cell>
          <cell r="G35">
            <v>325600</v>
          </cell>
          <cell r="H35">
            <v>344100</v>
          </cell>
          <cell r="I35">
            <v>367400</v>
          </cell>
          <cell r="J35">
            <v>391600</v>
          </cell>
          <cell r="K35">
            <v>420400</v>
          </cell>
          <cell r="L35">
            <v>438300</v>
          </cell>
          <cell r="M35">
            <v>456300</v>
          </cell>
          <cell r="N35">
            <v>474200</v>
          </cell>
          <cell r="O35">
            <v>502800</v>
          </cell>
          <cell r="P35">
            <v>529200</v>
          </cell>
          <cell r="Q35">
            <v>552200</v>
          </cell>
          <cell r="R35">
            <v>575200</v>
          </cell>
          <cell r="S35">
            <v>600500</v>
          </cell>
        </row>
        <row r="36">
          <cell r="B36">
            <v>30</v>
          </cell>
          <cell r="C36">
            <v>211800</v>
          </cell>
          <cell r="D36">
            <v>240900</v>
          </cell>
          <cell r="E36">
            <v>262300</v>
          </cell>
          <cell r="F36">
            <v>283700</v>
          </cell>
          <cell r="G36">
            <v>338300</v>
          </cell>
          <cell r="H36">
            <v>358000</v>
          </cell>
          <cell r="I36">
            <v>382800</v>
          </cell>
          <cell r="J36">
            <v>408500</v>
          </cell>
          <cell r="K36">
            <v>438100</v>
          </cell>
          <cell r="L36">
            <v>457100</v>
          </cell>
          <cell r="M36">
            <v>476000</v>
          </cell>
          <cell r="N36">
            <v>495000</v>
          </cell>
          <cell r="O36">
            <v>525000</v>
          </cell>
          <cell r="P36">
            <v>552600</v>
          </cell>
          <cell r="Q36">
            <v>576700</v>
          </cell>
          <cell r="R36">
            <v>600700</v>
          </cell>
          <cell r="S36">
            <v>627000</v>
          </cell>
        </row>
        <row r="37">
          <cell r="B37">
            <v>31</v>
          </cell>
          <cell r="C37">
            <v>211800</v>
          </cell>
          <cell r="D37">
            <v>240900</v>
          </cell>
          <cell r="E37">
            <v>262300</v>
          </cell>
          <cell r="F37">
            <v>283700</v>
          </cell>
          <cell r="G37">
            <v>338300</v>
          </cell>
          <cell r="H37">
            <v>358000</v>
          </cell>
          <cell r="I37">
            <v>382800</v>
          </cell>
          <cell r="J37">
            <v>408500</v>
          </cell>
          <cell r="K37">
            <v>438100</v>
          </cell>
          <cell r="L37">
            <v>457100</v>
          </cell>
          <cell r="M37">
            <v>476000</v>
          </cell>
          <cell r="N37">
            <v>495000</v>
          </cell>
          <cell r="O37">
            <v>525000</v>
          </cell>
          <cell r="P37">
            <v>552600</v>
          </cell>
          <cell r="Q37">
            <v>576700</v>
          </cell>
          <cell r="R37">
            <v>600700</v>
          </cell>
          <cell r="S37">
            <v>627000</v>
          </cell>
        </row>
        <row r="38">
          <cell r="B38">
            <v>32</v>
          </cell>
          <cell r="C38">
            <v>225800</v>
          </cell>
          <cell r="D38">
            <v>254900</v>
          </cell>
          <cell r="E38">
            <v>276300</v>
          </cell>
          <cell r="F38">
            <v>297700</v>
          </cell>
          <cell r="G38">
            <v>350900</v>
          </cell>
          <cell r="H38">
            <v>372000</v>
          </cell>
          <cell r="I38">
            <v>398200</v>
          </cell>
          <cell r="J38">
            <v>425500</v>
          </cell>
          <cell r="K38">
            <v>455800</v>
          </cell>
          <cell r="L38">
            <v>475700</v>
          </cell>
          <cell r="M38">
            <v>495700</v>
          </cell>
          <cell r="N38">
            <v>515700</v>
          </cell>
          <cell r="O38">
            <v>547300</v>
          </cell>
          <cell r="P38">
            <v>576200</v>
          </cell>
          <cell r="Q38">
            <v>601300</v>
          </cell>
          <cell r="R38">
            <v>626200</v>
          </cell>
          <cell r="S38">
            <v>653600</v>
          </cell>
        </row>
        <row r="39">
          <cell r="B39">
            <v>33</v>
          </cell>
          <cell r="C39">
            <v>225800</v>
          </cell>
          <cell r="D39">
            <v>254900</v>
          </cell>
          <cell r="E39">
            <v>276300</v>
          </cell>
          <cell r="F39">
            <v>297700</v>
          </cell>
          <cell r="G39">
            <v>350900</v>
          </cell>
          <cell r="H39">
            <v>372000</v>
          </cell>
          <cell r="I39">
            <v>398200</v>
          </cell>
          <cell r="J39">
            <v>425500</v>
          </cell>
          <cell r="K39">
            <v>455800</v>
          </cell>
          <cell r="L39">
            <v>475700</v>
          </cell>
          <cell r="M39">
            <v>495700</v>
          </cell>
          <cell r="N39">
            <v>515700</v>
          </cell>
          <cell r="O39">
            <v>547300</v>
          </cell>
          <cell r="P39">
            <v>576200</v>
          </cell>
          <cell r="Q39">
            <v>601300</v>
          </cell>
          <cell r="R39">
            <v>626200</v>
          </cell>
          <cell r="S39">
            <v>653600</v>
          </cell>
        </row>
        <row r="40">
          <cell r="B40">
            <v>34</v>
          </cell>
          <cell r="C40">
            <v>239800</v>
          </cell>
          <cell r="D40">
            <v>268900</v>
          </cell>
          <cell r="E40">
            <v>290300</v>
          </cell>
          <cell r="F40">
            <v>311700</v>
          </cell>
          <cell r="G40">
            <v>363500</v>
          </cell>
          <cell r="H40">
            <v>384600</v>
          </cell>
          <cell r="I40">
            <v>410800</v>
          </cell>
          <cell r="J40">
            <v>438100</v>
          </cell>
          <cell r="K40">
            <v>473500</v>
          </cell>
          <cell r="L40">
            <v>494400</v>
          </cell>
          <cell r="M40">
            <v>515500</v>
          </cell>
          <cell r="N40">
            <v>536400</v>
          </cell>
          <cell r="O40">
            <v>569600</v>
          </cell>
          <cell r="P40">
            <v>599700</v>
          </cell>
          <cell r="Q40">
            <v>625800</v>
          </cell>
          <cell r="R40">
            <v>651900</v>
          </cell>
          <cell r="S40">
            <v>680200</v>
          </cell>
        </row>
        <row r="41">
          <cell r="B41">
            <v>35</v>
          </cell>
          <cell r="C41">
            <v>239800</v>
          </cell>
          <cell r="D41">
            <v>268900</v>
          </cell>
          <cell r="E41">
            <v>290300</v>
          </cell>
          <cell r="F41">
            <v>311700</v>
          </cell>
          <cell r="G41">
            <v>363500</v>
          </cell>
          <cell r="H41">
            <v>384600</v>
          </cell>
          <cell r="I41">
            <v>410800</v>
          </cell>
          <cell r="J41">
            <v>438100</v>
          </cell>
          <cell r="K41">
            <v>473500</v>
          </cell>
          <cell r="L41">
            <v>494400</v>
          </cell>
          <cell r="M41">
            <v>515500</v>
          </cell>
          <cell r="N41">
            <v>536400</v>
          </cell>
          <cell r="O41">
            <v>569600</v>
          </cell>
          <cell r="P41">
            <v>599700</v>
          </cell>
          <cell r="Q41">
            <v>625800</v>
          </cell>
          <cell r="R41">
            <v>651900</v>
          </cell>
          <cell r="S41">
            <v>680200</v>
          </cell>
        </row>
        <row r="44">
          <cell r="B44" t="str">
            <v>1a</v>
          </cell>
          <cell r="C44">
            <v>2</v>
          </cell>
        </row>
        <row r="45">
          <cell r="B45" t="str">
            <v>1b</v>
          </cell>
          <cell r="C45">
            <v>3</v>
          </cell>
        </row>
        <row r="46">
          <cell r="B46" t="str">
            <v>1c</v>
          </cell>
          <cell r="C46">
            <v>4</v>
          </cell>
        </row>
        <row r="47">
          <cell r="B47" t="str">
            <v>1d</v>
          </cell>
          <cell r="C47">
            <v>5</v>
          </cell>
        </row>
        <row r="48">
          <cell r="B48" t="str">
            <v>2a</v>
          </cell>
          <cell r="C48">
            <v>6</v>
          </cell>
        </row>
        <row r="49">
          <cell r="B49" t="str">
            <v>2b</v>
          </cell>
          <cell r="C49">
            <v>7</v>
          </cell>
        </row>
        <row r="50">
          <cell r="B50" t="str">
            <v>2c</v>
          </cell>
          <cell r="C50">
            <v>8</v>
          </cell>
        </row>
        <row r="51">
          <cell r="B51" t="str">
            <v>2d</v>
          </cell>
          <cell r="C51">
            <v>9</v>
          </cell>
        </row>
        <row r="52">
          <cell r="B52" t="str">
            <v>3a</v>
          </cell>
          <cell r="C52">
            <v>10</v>
          </cell>
        </row>
        <row r="53">
          <cell r="B53" t="str">
            <v>3b</v>
          </cell>
          <cell r="C53">
            <v>11</v>
          </cell>
        </row>
        <row r="54">
          <cell r="B54" t="str">
            <v>3c</v>
          </cell>
          <cell r="C54">
            <v>12</v>
          </cell>
        </row>
        <row r="55">
          <cell r="B55" t="str">
            <v>3d</v>
          </cell>
          <cell r="C55">
            <v>13</v>
          </cell>
        </row>
        <row r="56">
          <cell r="B56" t="str">
            <v>4a</v>
          </cell>
          <cell r="C56">
            <v>14</v>
          </cell>
        </row>
        <row r="57">
          <cell r="B57" t="str">
            <v>4b</v>
          </cell>
          <cell r="C57">
            <v>15</v>
          </cell>
        </row>
        <row r="58">
          <cell r="B58" t="str">
            <v>4c</v>
          </cell>
          <cell r="C58">
            <v>16</v>
          </cell>
        </row>
        <row r="59">
          <cell r="B59" t="str">
            <v>4d</v>
          </cell>
          <cell r="C59">
            <v>17</v>
          </cell>
        </row>
        <row r="60">
          <cell r="B60" t="str">
            <v>4e</v>
          </cell>
          <cell r="C60">
            <v>18</v>
          </cell>
        </row>
      </sheetData>
      <sheetData sheetId="267">
        <row r="4">
          <cell r="C4" t="str">
            <v>66.H.156</v>
          </cell>
          <cell r="D4" t="str">
            <v>ZLL</v>
          </cell>
          <cell r="E4" t="str">
            <v>P</v>
          </cell>
          <cell r="F4">
            <v>24397</v>
          </cell>
          <cell r="G4" t="str">
            <v>Dosen Tetap</v>
          </cell>
          <cell r="H4" t="str">
            <v>4a</v>
          </cell>
          <cell r="I4" t="str">
            <v>S3</v>
          </cell>
          <cell r="J4" t="str">
            <v>Dekan</v>
          </cell>
          <cell r="K4" t="str">
            <v>Menikah</v>
          </cell>
          <cell r="L4">
            <v>1</v>
          </cell>
          <cell r="M4" t="str">
            <v>T-54</v>
          </cell>
          <cell r="N4">
            <v>9</v>
          </cell>
          <cell r="O4">
            <v>34408</v>
          </cell>
          <cell r="P4">
            <v>37695</v>
          </cell>
          <cell r="Q4">
            <v>281353.31580740365</v>
          </cell>
        </row>
        <row r="5">
          <cell r="C5" t="str">
            <v>66.H.173</v>
          </cell>
          <cell r="D5" t="str">
            <v>RYL</v>
          </cell>
          <cell r="E5" t="str">
            <v>L</v>
          </cell>
          <cell r="F5">
            <v>24469</v>
          </cell>
          <cell r="G5" t="str">
            <v>Kary. Tetap</v>
          </cell>
          <cell r="H5" t="str">
            <v>1c</v>
          </cell>
          <cell r="I5" t="str">
            <v>SMP</v>
          </cell>
          <cell r="L5">
            <v>0</v>
          </cell>
          <cell r="M5" t="str">
            <v>T-36</v>
          </cell>
          <cell r="N5">
            <v>8</v>
          </cell>
          <cell r="O5">
            <v>34453</v>
          </cell>
          <cell r="P5">
            <v>37375</v>
          </cell>
          <cell r="Q5">
            <v>81264.207128693364</v>
          </cell>
        </row>
        <row r="6">
          <cell r="C6" t="str">
            <v>66.H.265</v>
          </cell>
          <cell r="D6" t="str">
            <v>XQI</v>
          </cell>
          <cell r="E6" t="str">
            <v>P</v>
          </cell>
          <cell r="F6">
            <v>24368</v>
          </cell>
          <cell r="G6" t="str">
            <v>Kary. Tetap</v>
          </cell>
          <cell r="H6" t="str">
            <v>2c</v>
          </cell>
          <cell r="I6" t="str">
            <v>SMA</v>
          </cell>
          <cell r="J6" t="str">
            <v>Kasubbag</v>
          </cell>
          <cell r="L6">
            <v>0</v>
          </cell>
          <cell r="M6" t="str">
            <v>T-45</v>
          </cell>
          <cell r="N6">
            <v>6</v>
          </cell>
          <cell r="O6">
            <v>33346</v>
          </cell>
          <cell r="P6">
            <v>35538</v>
          </cell>
          <cell r="Q6">
            <v>195501.92502699044</v>
          </cell>
        </row>
        <row r="7">
          <cell r="C7" t="str">
            <v>66.S.145</v>
          </cell>
          <cell r="D7" t="str">
            <v>YVS</v>
          </cell>
          <cell r="E7" t="str">
            <v>P</v>
          </cell>
          <cell r="F7">
            <v>24162</v>
          </cell>
          <cell r="G7" t="str">
            <v>Kary. Tetap</v>
          </cell>
          <cell r="H7" t="str">
            <v>1b</v>
          </cell>
          <cell r="I7" t="str">
            <v>SMP</v>
          </cell>
          <cell r="K7" t="str">
            <v>Menikah</v>
          </cell>
          <cell r="L7">
            <v>2</v>
          </cell>
          <cell r="M7" t="str">
            <v>T-36</v>
          </cell>
          <cell r="N7">
            <v>14</v>
          </cell>
          <cell r="O7">
            <v>34480</v>
          </cell>
          <cell r="P7">
            <v>39594</v>
          </cell>
          <cell r="Q7">
            <v>61571.476336905136</v>
          </cell>
          <cell r="R7">
            <v>790000</v>
          </cell>
        </row>
        <row r="8">
          <cell r="C8" t="str">
            <v>66.T.262</v>
          </cell>
          <cell r="D8" t="str">
            <v>YFU</v>
          </cell>
          <cell r="E8" t="str">
            <v>L</v>
          </cell>
          <cell r="F8">
            <v>24208</v>
          </cell>
          <cell r="G8" t="str">
            <v>Kary. Tetap</v>
          </cell>
          <cell r="H8" t="str">
            <v>2c</v>
          </cell>
          <cell r="I8" t="str">
            <v>SMA</v>
          </cell>
          <cell r="K8" t="str">
            <v>Menikah</v>
          </cell>
          <cell r="L8">
            <v>4</v>
          </cell>
          <cell r="M8" t="str">
            <v>T-45</v>
          </cell>
          <cell r="N8">
            <v>5</v>
          </cell>
          <cell r="O8">
            <v>34680</v>
          </cell>
          <cell r="P8">
            <v>36506</v>
          </cell>
          <cell r="Q8">
            <v>222444.47684901775</v>
          </cell>
        </row>
        <row r="9">
          <cell r="C9" t="str">
            <v>67.E.160</v>
          </cell>
          <cell r="D9" t="str">
            <v>NTE</v>
          </cell>
          <cell r="E9" t="str">
            <v>P</v>
          </cell>
          <cell r="F9">
            <v>24547</v>
          </cell>
          <cell r="G9" t="str">
            <v>Dosen Tetap</v>
          </cell>
          <cell r="H9" t="str">
            <v>4d</v>
          </cell>
          <cell r="I9" t="str">
            <v>S1</v>
          </cell>
          <cell r="L9">
            <v>0</v>
          </cell>
          <cell r="M9" t="str">
            <v>T-54</v>
          </cell>
          <cell r="N9">
            <v>5</v>
          </cell>
          <cell r="O9">
            <v>34846</v>
          </cell>
          <cell r="P9">
            <v>36673</v>
          </cell>
          <cell r="Q9">
            <v>380901.41140663624</v>
          </cell>
          <cell r="R9">
            <v>600000</v>
          </cell>
        </row>
        <row r="10">
          <cell r="C10" t="str">
            <v>67.E.246</v>
          </cell>
          <cell r="D10" t="str">
            <v>EAB</v>
          </cell>
          <cell r="E10" t="str">
            <v>L</v>
          </cell>
          <cell r="F10">
            <v>24589</v>
          </cell>
          <cell r="G10" t="str">
            <v>Kary. Tetap</v>
          </cell>
          <cell r="H10" t="str">
            <v>1a</v>
          </cell>
          <cell r="I10" t="str">
            <v>SMP</v>
          </cell>
          <cell r="L10">
            <v>0</v>
          </cell>
          <cell r="M10" t="str">
            <v>T-36</v>
          </cell>
          <cell r="N10">
            <v>12</v>
          </cell>
          <cell r="O10">
            <v>34396</v>
          </cell>
          <cell r="P10">
            <v>38779</v>
          </cell>
          <cell r="Q10">
            <v>65670.957071820594</v>
          </cell>
        </row>
        <row r="11">
          <cell r="C11" t="str">
            <v>67.H.220</v>
          </cell>
          <cell r="D11" t="str">
            <v>LWC</v>
          </cell>
          <cell r="E11" t="str">
            <v>L</v>
          </cell>
          <cell r="F11">
            <v>24615</v>
          </cell>
          <cell r="G11" t="str">
            <v>Kary. Tetap</v>
          </cell>
          <cell r="H11" t="str">
            <v>2c</v>
          </cell>
          <cell r="I11" t="str">
            <v>SMA</v>
          </cell>
          <cell r="J11" t="str">
            <v>Kasubbag</v>
          </cell>
          <cell r="L11">
            <v>0</v>
          </cell>
          <cell r="M11" t="str">
            <v>T-45</v>
          </cell>
          <cell r="N11">
            <v>14</v>
          </cell>
          <cell r="O11">
            <v>32917</v>
          </cell>
          <cell r="P11">
            <v>38030</v>
          </cell>
          <cell r="Q11">
            <v>123142.95267381027</v>
          </cell>
          <cell r="R11">
            <v>40000</v>
          </cell>
        </row>
        <row r="12">
          <cell r="C12" t="str">
            <v>68.E.108</v>
          </cell>
          <cell r="D12" t="str">
            <v>BKE</v>
          </cell>
          <cell r="E12" t="str">
            <v>L</v>
          </cell>
          <cell r="F12">
            <v>25014</v>
          </cell>
          <cell r="G12" t="str">
            <v>Kary. Tetap</v>
          </cell>
          <cell r="H12" t="str">
            <v>1c</v>
          </cell>
          <cell r="I12" t="str">
            <v>SMP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C13" t="str">
            <v>68.S.288</v>
          </cell>
          <cell r="D13" t="str">
            <v>IER</v>
          </cell>
          <cell r="E13" t="str">
            <v>P</v>
          </cell>
          <cell r="F13">
            <v>25182</v>
          </cell>
          <cell r="G13" t="str">
            <v>Dosen Tetap</v>
          </cell>
          <cell r="H13" t="str">
            <v>3b</v>
          </cell>
          <cell r="I13" t="str">
            <v>S1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550000</v>
          </cell>
        </row>
        <row r="14">
          <cell r="C14" t="str">
            <v>69.H.206</v>
          </cell>
          <cell r="D14" t="str">
            <v>ZUI</v>
          </cell>
          <cell r="E14" t="str">
            <v>P</v>
          </cell>
          <cell r="F14">
            <v>25393</v>
          </cell>
          <cell r="G14" t="str">
            <v>Kary. Tetap</v>
          </cell>
          <cell r="H14" t="str">
            <v>1b</v>
          </cell>
          <cell r="I14" t="str">
            <v>SMP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C15" t="str">
            <v>69.S.174</v>
          </cell>
          <cell r="D15" t="str">
            <v>KAA</v>
          </cell>
          <cell r="E15" t="str">
            <v>L</v>
          </cell>
          <cell r="F15">
            <v>25254</v>
          </cell>
          <cell r="G15" t="str">
            <v>Kary. Tetap</v>
          </cell>
          <cell r="H15" t="str">
            <v>1c</v>
          </cell>
          <cell r="I15" t="str">
            <v>SMP</v>
          </cell>
          <cell r="L15">
            <v>0</v>
          </cell>
          <cell r="M15" t="str">
            <v>T-36</v>
          </cell>
          <cell r="N15">
            <v>7</v>
          </cell>
          <cell r="O15">
            <v>34764</v>
          </cell>
          <cell r="P15">
            <v>37321</v>
          </cell>
          <cell r="Q15">
            <v>88263.663985369101</v>
          </cell>
          <cell r="R15">
            <v>590000</v>
          </cell>
        </row>
        <row r="16">
          <cell r="C16" t="str">
            <v>70.E.266</v>
          </cell>
          <cell r="D16" t="str">
            <v>USD</v>
          </cell>
          <cell r="E16" t="str">
            <v>L</v>
          </cell>
          <cell r="F16">
            <v>25844</v>
          </cell>
          <cell r="G16" t="str">
            <v>Dosen Tetap</v>
          </cell>
          <cell r="H16" t="str">
            <v>4b</v>
          </cell>
          <cell r="I16" t="str">
            <v>S1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C17" t="str">
            <v>70.E.281</v>
          </cell>
          <cell r="D17" t="str">
            <v>CNV</v>
          </cell>
          <cell r="E17" t="str">
            <v>P</v>
          </cell>
          <cell r="F17">
            <v>25720</v>
          </cell>
          <cell r="G17" t="str">
            <v>Kary. Tetap</v>
          </cell>
          <cell r="H17" t="str">
            <v>1d</v>
          </cell>
          <cell r="I17" t="str">
            <v>SMP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490000</v>
          </cell>
        </row>
        <row r="18">
          <cell r="C18" t="str">
            <v>70.H.103</v>
          </cell>
          <cell r="D18" t="str">
            <v>ORR</v>
          </cell>
          <cell r="E18" t="str">
            <v>L</v>
          </cell>
          <cell r="F18">
            <v>25790</v>
          </cell>
          <cell r="G18" t="str">
            <v>Dosen Tetap</v>
          </cell>
          <cell r="H18" t="str">
            <v>4a</v>
          </cell>
          <cell r="I18" t="str">
            <v>S2</v>
          </cell>
          <cell r="J18" t="str">
            <v>KaLab</v>
          </cell>
          <cell r="L18">
            <v>0</v>
          </cell>
          <cell r="M18" t="str">
            <v>T-54</v>
          </cell>
          <cell r="N18">
            <v>12</v>
          </cell>
          <cell r="O18">
            <v>32889</v>
          </cell>
          <cell r="P18">
            <v>37272</v>
          </cell>
          <cell r="Q18">
            <v>254867.9286736419</v>
          </cell>
          <cell r="R18">
            <v>260000</v>
          </cell>
        </row>
        <row r="19">
          <cell r="C19" t="str">
            <v>71.E.116</v>
          </cell>
          <cell r="D19" t="str">
            <v>INH</v>
          </cell>
          <cell r="E19" t="str">
            <v>L</v>
          </cell>
          <cell r="F19">
            <v>25992</v>
          </cell>
          <cell r="G19" t="str">
            <v>Kary. Tetap</v>
          </cell>
          <cell r="H19" t="str">
            <v>2d</v>
          </cell>
          <cell r="I19" t="str">
            <v>SMA</v>
          </cell>
          <cell r="M19" t="str">
            <v>T-45</v>
          </cell>
          <cell r="N19">
            <v>5</v>
          </cell>
          <cell r="O19">
            <v>34801</v>
          </cell>
          <cell r="P19">
            <v>36628</v>
          </cell>
          <cell r="Q19">
            <v>222444.47684901775</v>
          </cell>
        </row>
        <row r="20">
          <cell r="C20" t="str">
            <v>71.E.179</v>
          </cell>
          <cell r="D20" t="str">
            <v>ZGI</v>
          </cell>
          <cell r="E20" t="str">
            <v>L</v>
          </cell>
          <cell r="F20">
            <v>25969</v>
          </cell>
          <cell r="G20" t="str">
            <v>Dosen Tetap</v>
          </cell>
          <cell r="H20" t="str">
            <v>4c</v>
          </cell>
          <cell r="I20" t="str">
            <v>S2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450000</v>
          </cell>
        </row>
        <row r="21">
          <cell r="C21" t="str">
            <v>71.E.225</v>
          </cell>
          <cell r="D21" t="str">
            <v>NQL</v>
          </cell>
          <cell r="E21" t="str">
            <v>P</v>
          </cell>
          <cell r="F21">
            <v>25957</v>
          </cell>
          <cell r="G21" t="str">
            <v>Kary. Tetap</v>
          </cell>
          <cell r="H21" t="str">
            <v>1d</v>
          </cell>
          <cell r="I21" t="str">
            <v>SMP</v>
          </cell>
          <cell r="L21">
            <v>0</v>
          </cell>
          <cell r="M21" t="str">
            <v>T-36</v>
          </cell>
          <cell r="N21">
            <v>13</v>
          </cell>
          <cell r="O21">
            <v>33612</v>
          </cell>
          <cell r="P21">
            <v>38361</v>
          </cell>
          <cell r="Q21">
            <v>63433.311046217466</v>
          </cell>
        </row>
        <row r="22">
          <cell r="C22" t="str">
            <v>71.E.298</v>
          </cell>
          <cell r="D22" t="str">
            <v>NKW</v>
          </cell>
          <cell r="E22" t="str">
            <v>L</v>
          </cell>
          <cell r="F22">
            <v>26230</v>
          </cell>
          <cell r="G22" t="str">
            <v>Kary. Tetap</v>
          </cell>
          <cell r="H22" t="str">
            <v>2d</v>
          </cell>
          <cell r="I22" t="str">
            <v>SMA</v>
          </cell>
          <cell r="J22" t="str">
            <v>Kasubbag</v>
          </cell>
          <cell r="L22">
            <v>0</v>
          </cell>
          <cell r="M22" t="str">
            <v>T-45</v>
          </cell>
          <cell r="N22">
            <v>10</v>
          </cell>
          <cell r="O22">
            <v>33836</v>
          </cell>
          <cell r="P22">
            <v>37488</v>
          </cell>
          <cell r="Q22">
            <v>143470.94840258735</v>
          </cell>
        </row>
        <row r="23">
          <cell r="C23" t="str">
            <v>71.H.223</v>
          </cell>
          <cell r="D23" t="str">
            <v>CDV</v>
          </cell>
          <cell r="E23" t="str">
            <v>L</v>
          </cell>
          <cell r="F23">
            <v>26040</v>
          </cell>
          <cell r="G23" t="str">
            <v>Dosen Tetap</v>
          </cell>
          <cell r="H23" t="str">
            <v>3d</v>
          </cell>
          <cell r="I23" t="str">
            <v>S1</v>
          </cell>
          <cell r="L23">
            <v>0</v>
          </cell>
          <cell r="M23" t="str">
            <v>T-54</v>
          </cell>
          <cell r="N23">
            <v>5</v>
          </cell>
          <cell r="O23">
            <v>32895</v>
          </cell>
          <cell r="P23">
            <v>34721</v>
          </cell>
          <cell r="Q23">
            <v>380901.41140663624</v>
          </cell>
        </row>
        <row r="24">
          <cell r="C24" t="str">
            <v>73.E.233</v>
          </cell>
          <cell r="D24" t="str">
            <v>LZD</v>
          </cell>
          <cell r="E24" t="str">
            <v>P</v>
          </cell>
          <cell r="F24">
            <v>26913</v>
          </cell>
          <cell r="G24" t="str">
            <v>Kary. Tetap</v>
          </cell>
          <cell r="H24" t="str">
            <v>1d</v>
          </cell>
          <cell r="I24" t="str">
            <v>SMP</v>
          </cell>
          <cell r="K24" t="str">
            <v>Menikah</v>
          </cell>
          <cell r="M24" t="str">
            <v>T-36</v>
          </cell>
          <cell r="N24">
            <v>5</v>
          </cell>
          <cell r="O24">
            <v>33261</v>
          </cell>
          <cell r="P24">
            <v>35087</v>
          </cell>
          <cell r="Q24">
            <v>111222.23842450888</v>
          </cell>
        </row>
        <row r="25">
          <cell r="C25" t="str">
            <v>74.S.191</v>
          </cell>
          <cell r="D25" t="str">
            <v>BVG</v>
          </cell>
          <cell r="E25" t="str">
            <v>L</v>
          </cell>
          <cell r="F25">
            <v>27345</v>
          </cell>
          <cell r="G25" t="str">
            <v>Dosen Tetap</v>
          </cell>
          <cell r="H25" t="str">
            <v>4c</v>
          </cell>
          <cell r="I25" t="str">
            <v>S1</v>
          </cell>
          <cell r="J25" t="str">
            <v>SekJur</v>
          </cell>
          <cell r="K25" t="str">
            <v>Menikah</v>
          </cell>
          <cell r="L25">
            <v>3</v>
          </cell>
          <cell r="M25" t="str">
            <v>T-54</v>
          </cell>
          <cell r="N25">
            <v>14</v>
          </cell>
          <cell r="O25">
            <v>34792</v>
          </cell>
          <cell r="P25">
            <v>39906</v>
          </cell>
          <cell r="Q25">
            <v>245092.54771879807</v>
          </cell>
          <cell r="R25">
            <v>800000</v>
          </cell>
        </row>
        <row r="26">
          <cell r="C26" t="str">
            <v>74.S.241</v>
          </cell>
          <cell r="D26" t="str">
            <v>FGC</v>
          </cell>
          <cell r="E26" t="str">
            <v>L</v>
          </cell>
          <cell r="F26">
            <v>27358</v>
          </cell>
          <cell r="G26" t="str">
            <v>Dosen Tetap</v>
          </cell>
          <cell r="H26" t="str">
            <v>4a</v>
          </cell>
          <cell r="I26" t="str">
            <v>S2</v>
          </cell>
          <cell r="L26">
            <v>0</v>
          </cell>
          <cell r="M26" t="str">
            <v>T-54</v>
          </cell>
          <cell r="N26">
            <v>10</v>
          </cell>
          <cell r="O26">
            <v>34594</v>
          </cell>
          <cell r="P26">
            <v>38247</v>
          </cell>
          <cell r="Q26">
            <v>270277.79856149503</v>
          </cell>
          <cell r="R26">
            <v>760000</v>
          </cell>
        </row>
        <row r="27">
          <cell r="C27" t="str">
            <v>74.S.283</v>
          </cell>
          <cell r="D27" t="str">
            <v>RCS</v>
          </cell>
          <cell r="E27" t="str">
            <v>P</v>
          </cell>
          <cell r="F27">
            <v>27198</v>
          </cell>
          <cell r="G27" t="str">
            <v>Dosen Tetap</v>
          </cell>
          <cell r="H27" t="str">
            <v>4a</v>
          </cell>
          <cell r="I27" t="str">
            <v>S2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550000</v>
          </cell>
        </row>
        <row r="28">
          <cell r="C28" t="str">
            <v>75.H.119</v>
          </cell>
          <cell r="D28" t="str">
            <v>IWK</v>
          </cell>
          <cell r="E28" t="str">
            <v>L</v>
          </cell>
          <cell r="F28">
            <v>27554</v>
          </cell>
          <cell r="G28" t="str">
            <v>Kary. Tetap</v>
          </cell>
          <cell r="H28" t="str">
            <v>1b</v>
          </cell>
          <cell r="I28" t="str">
            <v>SMP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C29" t="str">
            <v>75.H.277</v>
          </cell>
          <cell r="D29" t="str">
            <v>LGC</v>
          </cell>
          <cell r="E29" t="str">
            <v>P</v>
          </cell>
          <cell r="F29">
            <v>27530</v>
          </cell>
          <cell r="G29" t="str">
            <v>Kary. Tetap</v>
          </cell>
          <cell r="H29" t="str">
            <v>1d</v>
          </cell>
          <cell r="I29" t="str">
            <v>SMP</v>
          </cell>
          <cell r="L29">
            <v>0</v>
          </cell>
          <cell r="M29" t="str">
            <v>T-36</v>
          </cell>
          <cell r="N29">
            <v>10</v>
          </cell>
          <cell r="O29">
            <v>33713</v>
          </cell>
          <cell r="P29">
            <v>37365</v>
          </cell>
          <cell r="Q29">
            <v>71735.474201293677</v>
          </cell>
        </row>
        <row r="30">
          <cell r="C30" t="str">
            <v>75.T.165</v>
          </cell>
          <cell r="D30" t="str">
            <v>VYP</v>
          </cell>
          <cell r="E30" t="str">
            <v>P</v>
          </cell>
          <cell r="F30">
            <v>27465</v>
          </cell>
          <cell r="G30" t="str">
            <v>Dosen Tetap</v>
          </cell>
          <cell r="H30" t="str">
            <v>4a</v>
          </cell>
          <cell r="I30" t="str">
            <v>S2</v>
          </cell>
          <cell r="J30" t="str">
            <v>KaJur</v>
          </cell>
          <cell r="K30" t="str">
            <v>Menikah</v>
          </cell>
          <cell r="M30" t="str">
            <v>T-54</v>
          </cell>
          <cell r="N30">
            <v>14</v>
          </cell>
          <cell r="O30">
            <v>34783</v>
          </cell>
          <cell r="P30">
            <v>39897</v>
          </cell>
          <cell r="Q30">
            <v>245092.54771879807</v>
          </cell>
          <cell r="R30">
            <v>1000000</v>
          </cell>
        </row>
        <row r="31">
          <cell r="C31" t="str">
            <v>76.E.180</v>
          </cell>
          <cell r="D31" t="str">
            <v>ZMI</v>
          </cell>
          <cell r="E31" t="str">
            <v>P</v>
          </cell>
          <cell r="F31">
            <v>28036</v>
          </cell>
          <cell r="G31" t="str">
            <v>Kary. Tetap</v>
          </cell>
          <cell r="H31" t="str">
            <v>2a</v>
          </cell>
          <cell r="I31" t="str">
            <v>SMA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C32" t="str">
            <v>76.H.115</v>
          </cell>
          <cell r="D32" t="str">
            <v>FHS</v>
          </cell>
          <cell r="E32" t="str">
            <v>P</v>
          </cell>
          <cell r="F32">
            <v>28098</v>
          </cell>
          <cell r="G32" t="str">
            <v>Dosen Tetap</v>
          </cell>
          <cell r="H32" t="str">
            <v>3d</v>
          </cell>
          <cell r="I32" t="str">
            <v>S1</v>
          </cell>
          <cell r="K32" t="str">
            <v>Menikah</v>
          </cell>
          <cell r="L32">
            <v>3</v>
          </cell>
          <cell r="M32" t="str">
            <v>T-54</v>
          </cell>
          <cell r="N32">
            <v>13</v>
          </cell>
          <cell r="O32">
            <v>33300</v>
          </cell>
          <cell r="P32">
            <v>38049</v>
          </cell>
          <cell r="Q32">
            <v>249450.12819868643</v>
          </cell>
          <cell r="R32">
            <v>160000</v>
          </cell>
        </row>
        <row r="33">
          <cell r="C33" t="str">
            <v>77.H.130</v>
          </cell>
          <cell r="D33" t="str">
            <v>NQU</v>
          </cell>
          <cell r="E33" t="str">
            <v>P</v>
          </cell>
          <cell r="F33">
            <v>28183</v>
          </cell>
          <cell r="G33" t="str">
            <v>Dosen Tetap</v>
          </cell>
          <cell r="H33" t="str">
            <v>4d</v>
          </cell>
          <cell r="I33" t="str">
            <v>S3</v>
          </cell>
          <cell r="J33" t="str">
            <v>Dekan</v>
          </cell>
          <cell r="K33" t="str">
            <v>Menikah</v>
          </cell>
          <cell r="M33" t="str">
            <v>T-70</v>
          </cell>
          <cell r="N33">
            <v>10</v>
          </cell>
          <cell r="O33">
            <v>33994</v>
          </cell>
          <cell r="P33">
            <v>37646</v>
          </cell>
          <cell r="Q33">
            <v>450462.99760249176</v>
          </cell>
          <cell r="R33">
            <v>520000</v>
          </cell>
        </row>
        <row r="34">
          <cell r="C34" t="str">
            <v>77.H.173</v>
          </cell>
          <cell r="D34" t="str">
            <v>HTX</v>
          </cell>
          <cell r="E34" t="str">
            <v>L</v>
          </cell>
          <cell r="F34">
            <v>28481</v>
          </cell>
          <cell r="G34" t="str">
            <v>Kary. Tetap</v>
          </cell>
          <cell r="H34" t="str">
            <v>1c</v>
          </cell>
          <cell r="I34" t="str">
            <v>SMP</v>
          </cell>
          <cell r="K34" t="str">
            <v>Menikah</v>
          </cell>
          <cell r="L34">
            <v>4</v>
          </cell>
          <cell r="M34" t="str">
            <v>T-36</v>
          </cell>
          <cell r="N34">
            <v>8</v>
          </cell>
          <cell r="O34">
            <v>34584</v>
          </cell>
          <cell r="P34">
            <v>37506</v>
          </cell>
          <cell r="Q34">
            <v>81264.207128693364</v>
          </cell>
        </row>
        <row r="35">
          <cell r="C35" t="str">
            <v>77.S.205</v>
          </cell>
          <cell r="D35" t="str">
            <v>GBB</v>
          </cell>
          <cell r="E35" t="str">
            <v>P</v>
          </cell>
          <cell r="F35">
            <v>28298</v>
          </cell>
          <cell r="G35" t="str">
            <v>Dosen Tetap</v>
          </cell>
          <cell r="H35" t="str">
            <v>4c</v>
          </cell>
          <cell r="I35" t="str">
            <v>S2</v>
          </cell>
          <cell r="K35" t="str">
            <v>Menikah</v>
          </cell>
          <cell r="L35">
            <v>4</v>
          </cell>
          <cell r="M35" t="str">
            <v>T-54</v>
          </cell>
          <cell r="N35">
            <v>12</v>
          </cell>
          <cell r="O35">
            <v>33699</v>
          </cell>
          <cell r="P35">
            <v>38082</v>
          </cell>
          <cell r="Q35">
            <v>254867.9286736419</v>
          </cell>
        </row>
        <row r="36">
          <cell r="C36" t="str">
            <v>77.T.114</v>
          </cell>
          <cell r="D36" t="str">
            <v>HAO</v>
          </cell>
          <cell r="E36" t="str">
            <v>P</v>
          </cell>
          <cell r="F36">
            <v>28291</v>
          </cell>
          <cell r="G36" t="str">
            <v>Kary. Tetap</v>
          </cell>
          <cell r="H36" t="str">
            <v>2c</v>
          </cell>
          <cell r="I36" t="str">
            <v>SMA</v>
          </cell>
          <cell r="L36">
            <v>0</v>
          </cell>
          <cell r="M36" t="str">
            <v>T-45</v>
          </cell>
          <cell r="N36">
            <v>13</v>
          </cell>
          <cell r="O36">
            <v>34459</v>
          </cell>
          <cell r="P36">
            <v>39207</v>
          </cell>
          <cell r="Q36">
            <v>126866.62209243493</v>
          </cell>
        </row>
        <row r="37">
          <cell r="C37" t="str">
            <v>78.S.201</v>
          </cell>
          <cell r="D37" t="str">
            <v>YSL</v>
          </cell>
          <cell r="E37" t="str">
            <v>P</v>
          </cell>
          <cell r="F37">
            <v>28602</v>
          </cell>
          <cell r="G37" t="str">
            <v>Dosen Tetap</v>
          </cell>
          <cell r="H37" t="str">
            <v>4b</v>
          </cell>
          <cell r="I37" t="str">
            <v>S2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C38" t="str">
            <v>79.E.130</v>
          </cell>
          <cell r="D38" t="str">
            <v>VMM</v>
          </cell>
          <cell r="E38" t="str">
            <v>P</v>
          </cell>
          <cell r="F38">
            <v>28950</v>
          </cell>
          <cell r="G38" t="str">
            <v>Kary. Tetap</v>
          </cell>
          <cell r="H38" t="str">
            <v>1c</v>
          </cell>
          <cell r="I38" t="str">
            <v>SMP</v>
          </cell>
          <cell r="K38" t="str">
            <v>Menikah</v>
          </cell>
          <cell r="L38">
            <v>4</v>
          </cell>
          <cell r="M38" t="str">
            <v>T-36</v>
          </cell>
          <cell r="N38">
            <v>5</v>
          </cell>
          <cell r="O38">
            <v>33402</v>
          </cell>
          <cell r="P38">
            <v>35229</v>
          </cell>
          <cell r="Q38">
            <v>111222.23842450888</v>
          </cell>
          <cell r="R38">
            <v>840000</v>
          </cell>
        </row>
        <row r="39">
          <cell r="C39" t="str">
            <v>79.H.162</v>
          </cell>
          <cell r="D39" t="str">
            <v>MIL</v>
          </cell>
          <cell r="E39" t="str">
            <v>P</v>
          </cell>
          <cell r="F39">
            <v>29182</v>
          </cell>
          <cell r="G39" t="str">
            <v>Kary. Tetap</v>
          </cell>
          <cell r="H39" t="str">
            <v>2b</v>
          </cell>
          <cell r="I39" t="str">
            <v>SMA</v>
          </cell>
          <cell r="L39">
            <v>0</v>
          </cell>
          <cell r="M39" t="str">
            <v>T-45</v>
          </cell>
          <cell r="N39">
            <v>10</v>
          </cell>
          <cell r="O39">
            <v>34604</v>
          </cell>
          <cell r="P39">
            <v>38257</v>
          </cell>
          <cell r="Q39">
            <v>143470.94840258735</v>
          </cell>
        </row>
        <row r="40">
          <cell r="C40" t="str">
            <v>79.H.166</v>
          </cell>
          <cell r="D40" t="str">
            <v>KDU</v>
          </cell>
          <cell r="E40" t="str">
            <v>L</v>
          </cell>
          <cell r="F40">
            <v>28989</v>
          </cell>
          <cell r="G40" t="str">
            <v>Kary. Tetap</v>
          </cell>
          <cell r="H40" t="str">
            <v>2d</v>
          </cell>
          <cell r="I40" t="str">
            <v>SMA</v>
          </cell>
          <cell r="K40" t="str">
            <v>Menikah</v>
          </cell>
          <cell r="M40" t="str">
            <v>T-45</v>
          </cell>
          <cell r="N40">
            <v>8</v>
          </cell>
          <cell r="O40">
            <v>33392</v>
          </cell>
          <cell r="P40">
            <v>36314</v>
          </cell>
          <cell r="Q40">
            <v>162528.41425738673</v>
          </cell>
          <cell r="R40">
            <v>810000</v>
          </cell>
        </row>
        <row r="41">
          <cell r="C41" t="str">
            <v>79.S.189</v>
          </cell>
          <cell r="D41" t="str">
            <v>KMA</v>
          </cell>
          <cell r="E41" t="str">
            <v>L</v>
          </cell>
          <cell r="F41">
            <v>29085</v>
          </cell>
          <cell r="G41" t="str">
            <v>Dosen Tetap</v>
          </cell>
          <cell r="H41" t="str">
            <v>3b</v>
          </cell>
          <cell r="I41" t="str">
            <v>S1</v>
          </cell>
          <cell r="K41" t="str">
            <v>Menikah</v>
          </cell>
          <cell r="L41">
            <v>1</v>
          </cell>
          <cell r="M41" t="str">
            <v>T-54</v>
          </cell>
          <cell r="N41">
            <v>14</v>
          </cell>
          <cell r="O41">
            <v>32995</v>
          </cell>
          <cell r="P41">
            <v>38109</v>
          </cell>
          <cell r="Q41">
            <v>245092.54771879807</v>
          </cell>
        </row>
        <row r="42">
          <cell r="C42" t="str">
            <v>79.S.299</v>
          </cell>
          <cell r="D42" t="str">
            <v>LZY</v>
          </cell>
          <cell r="E42" t="str">
            <v>P</v>
          </cell>
          <cell r="F42">
            <v>28951</v>
          </cell>
          <cell r="G42" t="str">
            <v>Dosen Tetap</v>
          </cell>
          <cell r="H42" t="str">
            <v>4e</v>
          </cell>
          <cell r="I42" t="str">
            <v>S3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C43" t="str">
            <v>80.E.163</v>
          </cell>
          <cell r="D43" t="str">
            <v>HZS</v>
          </cell>
          <cell r="E43" t="str">
            <v>P</v>
          </cell>
          <cell r="F43">
            <v>29337</v>
          </cell>
          <cell r="G43" t="str">
            <v>Dosen Tetap</v>
          </cell>
          <cell r="H43" t="str">
            <v>3a</v>
          </cell>
          <cell r="I43" t="str">
            <v>S1</v>
          </cell>
          <cell r="K43" t="str">
            <v>Menikah</v>
          </cell>
          <cell r="L43">
            <v>4</v>
          </cell>
          <cell r="M43" t="str">
            <v>T-54</v>
          </cell>
          <cell r="N43">
            <v>8</v>
          </cell>
          <cell r="O43">
            <v>34308</v>
          </cell>
          <cell r="P43">
            <v>37230</v>
          </cell>
          <cell r="Q43">
            <v>295848.21169238788</v>
          </cell>
        </row>
        <row r="44">
          <cell r="C44" t="str">
            <v>80.H.188</v>
          </cell>
          <cell r="D44" t="str">
            <v>DXK</v>
          </cell>
          <cell r="E44" t="str">
            <v>L</v>
          </cell>
          <cell r="F44">
            <v>29436</v>
          </cell>
          <cell r="G44" t="str">
            <v>Dosen Tetap</v>
          </cell>
          <cell r="H44" t="str">
            <v>3d</v>
          </cell>
          <cell r="I44" t="str">
            <v>S1</v>
          </cell>
          <cell r="L44">
            <v>0</v>
          </cell>
          <cell r="M44" t="str">
            <v>T-54</v>
          </cell>
          <cell r="N44">
            <v>14</v>
          </cell>
          <cell r="O44">
            <v>34533</v>
          </cell>
          <cell r="P44">
            <v>39647</v>
          </cell>
          <cell r="Q44">
            <v>245092.54771879807</v>
          </cell>
          <cell r="R44">
            <v>300000</v>
          </cell>
        </row>
        <row r="45">
          <cell r="C45" t="str">
            <v>80.S.244</v>
          </cell>
          <cell r="D45" t="str">
            <v>CQK</v>
          </cell>
          <cell r="E45" t="str">
            <v>P</v>
          </cell>
          <cell r="F45">
            <v>29564</v>
          </cell>
          <cell r="G45" t="str">
            <v>Kary. Tetap</v>
          </cell>
          <cell r="H45" t="str">
            <v>2c</v>
          </cell>
          <cell r="I45" t="str">
            <v>SMA</v>
          </cell>
          <cell r="J45" t="str">
            <v>Kasubbag</v>
          </cell>
          <cell r="L45">
            <v>0</v>
          </cell>
          <cell r="M45" t="str">
            <v>T-45</v>
          </cell>
          <cell r="N45">
            <v>7</v>
          </cell>
          <cell r="O45">
            <v>34698</v>
          </cell>
          <cell r="P45">
            <v>37255</v>
          </cell>
          <cell r="Q45">
            <v>176527.3279707382</v>
          </cell>
        </row>
        <row r="46">
          <cell r="C46" t="str">
            <v>80.S.291</v>
          </cell>
          <cell r="D46" t="str">
            <v>DZQ</v>
          </cell>
          <cell r="E46" t="str">
            <v>L</v>
          </cell>
          <cell r="F46">
            <v>29400</v>
          </cell>
          <cell r="G46" t="str">
            <v>Dosen Tetap</v>
          </cell>
          <cell r="H46" t="str">
            <v>3d</v>
          </cell>
          <cell r="I46" t="str">
            <v>S1</v>
          </cell>
          <cell r="J46" t="str">
            <v>KaLab</v>
          </cell>
          <cell r="K46" t="str">
            <v>Menikah</v>
          </cell>
          <cell r="L46">
            <v>3</v>
          </cell>
          <cell r="M46" t="str">
            <v>T-54</v>
          </cell>
          <cell r="N46">
            <v>14</v>
          </cell>
          <cell r="O46">
            <v>34015</v>
          </cell>
          <cell r="P46">
            <v>39128</v>
          </cell>
          <cell r="Q46">
            <v>245092.54771879807</v>
          </cell>
        </row>
        <row r="47">
          <cell r="C47" t="str">
            <v>81.E.132</v>
          </cell>
          <cell r="D47" t="str">
            <v>SGZ</v>
          </cell>
          <cell r="E47" t="str">
            <v>L</v>
          </cell>
          <cell r="F47">
            <v>29790</v>
          </cell>
          <cell r="G47" t="str">
            <v>Dosen Tetap</v>
          </cell>
          <cell r="H47" t="str">
            <v>3b</v>
          </cell>
          <cell r="I47" t="str">
            <v>S1</v>
          </cell>
          <cell r="J47" t="str">
            <v>KaLab</v>
          </cell>
          <cell r="L47">
            <v>0</v>
          </cell>
          <cell r="M47" t="str">
            <v>T-54</v>
          </cell>
          <cell r="N47">
            <v>14</v>
          </cell>
          <cell r="O47">
            <v>33331</v>
          </cell>
          <cell r="P47">
            <v>38445</v>
          </cell>
          <cell r="Q47">
            <v>245092.54771879807</v>
          </cell>
          <cell r="R47">
            <v>90000</v>
          </cell>
        </row>
        <row r="48">
          <cell r="C48" t="str">
            <v>81.E.149</v>
          </cell>
          <cell r="D48" t="str">
            <v>OMI</v>
          </cell>
          <cell r="E48" t="str">
            <v>L</v>
          </cell>
          <cell r="F48">
            <v>29686</v>
          </cell>
          <cell r="G48" t="str">
            <v>Dosen Tetap</v>
          </cell>
          <cell r="H48" t="str">
            <v>3c</v>
          </cell>
          <cell r="I48" t="str">
            <v>S1</v>
          </cell>
          <cell r="J48" t="str">
            <v>KaJur</v>
          </cell>
          <cell r="L48">
            <v>0</v>
          </cell>
          <cell r="M48" t="str">
            <v>T-54</v>
          </cell>
          <cell r="N48">
            <v>12</v>
          </cell>
          <cell r="O48">
            <v>32922</v>
          </cell>
          <cell r="P48">
            <v>37305</v>
          </cell>
          <cell r="Q48">
            <v>254867.9286736419</v>
          </cell>
        </row>
        <row r="49">
          <cell r="C49" t="str">
            <v>81.H.237</v>
          </cell>
          <cell r="D49" t="str">
            <v>DRP</v>
          </cell>
          <cell r="E49" t="str">
            <v>P</v>
          </cell>
          <cell r="F49">
            <v>29887</v>
          </cell>
          <cell r="G49" t="str">
            <v>Dosen Tetap</v>
          </cell>
          <cell r="H49" t="str">
            <v>4d</v>
          </cell>
          <cell r="I49" t="str">
            <v>S1</v>
          </cell>
          <cell r="K49" t="str">
            <v>Menikah</v>
          </cell>
          <cell r="L49">
            <v>1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500000</v>
          </cell>
        </row>
        <row r="50">
          <cell r="C50" t="str">
            <v>81.H.255</v>
          </cell>
          <cell r="D50" t="str">
            <v>OAX</v>
          </cell>
          <cell r="E50" t="str">
            <v>L</v>
          </cell>
          <cell r="F50">
            <v>29621</v>
          </cell>
          <cell r="G50" t="str">
            <v>Dosen Tetap</v>
          </cell>
          <cell r="H50" t="str">
            <v>3d</v>
          </cell>
          <cell r="I50" t="str">
            <v>S1</v>
          </cell>
          <cell r="K50" t="str">
            <v>Menikah</v>
          </cell>
          <cell r="L50">
            <v>1</v>
          </cell>
          <cell r="M50" t="str">
            <v>T-54</v>
          </cell>
          <cell r="N50">
            <v>13</v>
          </cell>
          <cell r="O50">
            <v>34867</v>
          </cell>
          <cell r="P50">
            <v>39616</v>
          </cell>
          <cell r="Q50">
            <v>249450.12819868643</v>
          </cell>
        </row>
        <row r="51">
          <cell r="C51" t="str">
            <v>81.S.260</v>
          </cell>
          <cell r="D51" t="str">
            <v>FTI</v>
          </cell>
          <cell r="E51" t="str">
            <v>P</v>
          </cell>
          <cell r="F51">
            <v>29855</v>
          </cell>
          <cell r="G51" t="str">
            <v>Dosen Tetap</v>
          </cell>
          <cell r="H51" t="str">
            <v>3b</v>
          </cell>
          <cell r="I51" t="str">
            <v>S1</v>
          </cell>
          <cell r="J51" t="str">
            <v>SekJur</v>
          </cell>
          <cell r="L51">
            <v>0</v>
          </cell>
          <cell r="M51" t="str">
            <v>T-54</v>
          </cell>
          <cell r="N51">
            <v>11</v>
          </cell>
          <cell r="O51">
            <v>33325</v>
          </cell>
          <cell r="P51">
            <v>37343</v>
          </cell>
          <cell r="Q51">
            <v>261662.680009125</v>
          </cell>
          <cell r="R51">
            <v>850000</v>
          </cell>
        </row>
        <row r="52">
          <cell r="C52" t="str">
            <v>82.E.220</v>
          </cell>
          <cell r="D52" t="str">
            <v>AYW</v>
          </cell>
          <cell r="E52" t="str">
            <v>P</v>
          </cell>
          <cell r="F52">
            <v>30220</v>
          </cell>
          <cell r="G52" t="str">
            <v>Kary. Tetap</v>
          </cell>
          <cell r="H52" t="str">
            <v>2d</v>
          </cell>
          <cell r="I52" t="str">
            <v>SMA</v>
          </cell>
          <cell r="J52" t="str">
            <v>Kasubbag</v>
          </cell>
          <cell r="K52" t="str">
            <v>Menikah</v>
          </cell>
          <cell r="M52" t="str">
            <v>T-45</v>
          </cell>
          <cell r="N52">
            <v>10</v>
          </cell>
          <cell r="O52">
            <v>33271</v>
          </cell>
          <cell r="P52">
            <v>36924</v>
          </cell>
          <cell r="Q52">
            <v>143470.94840258735</v>
          </cell>
          <cell r="R52">
            <v>300000</v>
          </cell>
        </row>
        <row r="53">
          <cell r="C53" t="str">
            <v>82.S.184</v>
          </cell>
          <cell r="D53" t="str">
            <v>XHH</v>
          </cell>
          <cell r="E53" t="str">
            <v>L</v>
          </cell>
          <cell r="F53">
            <v>30252</v>
          </cell>
          <cell r="G53" t="str">
            <v>Dosen Tetap</v>
          </cell>
          <cell r="H53" t="str">
            <v>3c</v>
          </cell>
          <cell r="I53" t="str">
            <v>S1</v>
          </cell>
          <cell r="J53" t="str">
            <v>KaLab</v>
          </cell>
          <cell r="K53" t="str">
            <v>Menikah</v>
          </cell>
          <cell r="L53">
            <v>1</v>
          </cell>
          <cell r="M53" t="str">
            <v>T-54</v>
          </cell>
          <cell r="N53">
            <v>14</v>
          </cell>
          <cell r="O53">
            <v>33819</v>
          </cell>
          <cell r="P53">
            <v>38932</v>
          </cell>
          <cell r="Q53">
            <v>245092.54771879807</v>
          </cell>
        </row>
        <row r="54">
          <cell r="C54" t="str">
            <v>83.E.201</v>
          </cell>
          <cell r="D54" t="str">
            <v>LDQ</v>
          </cell>
          <cell r="E54" t="str">
            <v>L</v>
          </cell>
          <cell r="F54">
            <v>30510</v>
          </cell>
          <cell r="G54" t="str">
            <v>Dosen Tetap</v>
          </cell>
          <cell r="H54" t="str">
            <v>4b</v>
          </cell>
          <cell r="I54" t="str">
            <v>S2</v>
          </cell>
          <cell r="J54" t="str">
            <v>Dekan</v>
          </cell>
          <cell r="K54" t="str">
            <v>Menikah</v>
          </cell>
          <cell r="L54">
            <v>1</v>
          </cell>
          <cell r="M54" t="str">
            <v>T-54</v>
          </cell>
          <cell r="N54">
            <v>5</v>
          </cell>
          <cell r="O54">
            <v>33018</v>
          </cell>
          <cell r="P54">
            <v>34844</v>
          </cell>
          <cell r="Q54">
            <v>380901.41140663624</v>
          </cell>
          <cell r="R54">
            <v>560000</v>
          </cell>
        </row>
        <row r="55">
          <cell r="C55" t="str">
            <v>83.H.238</v>
          </cell>
          <cell r="D55" t="str">
            <v>YMC</v>
          </cell>
          <cell r="E55" t="str">
            <v>P</v>
          </cell>
          <cell r="F55">
            <v>30618</v>
          </cell>
          <cell r="G55" t="str">
            <v>Dosen Tetap</v>
          </cell>
          <cell r="H55" t="str">
            <v>3d</v>
          </cell>
          <cell r="I55" t="str">
            <v>S1</v>
          </cell>
          <cell r="J55" t="str">
            <v>SekJur</v>
          </cell>
          <cell r="K55" t="str">
            <v>Menikah</v>
          </cell>
          <cell r="M55" t="str">
            <v>T-54</v>
          </cell>
          <cell r="N55">
            <v>13</v>
          </cell>
          <cell r="O55">
            <v>33258</v>
          </cell>
          <cell r="P55">
            <v>38006</v>
          </cell>
          <cell r="Q55">
            <v>249450.12819868643</v>
          </cell>
        </row>
        <row r="56">
          <cell r="C56" t="str">
            <v>83.T.299</v>
          </cell>
          <cell r="D56" t="str">
            <v>AGX</v>
          </cell>
          <cell r="E56" t="str">
            <v>P</v>
          </cell>
          <cell r="F56">
            <v>30609</v>
          </cell>
          <cell r="G56" t="str">
            <v>Kary. Tetap</v>
          </cell>
          <cell r="H56" t="str">
            <v>1a</v>
          </cell>
          <cell r="I56" t="str">
            <v>SMP</v>
          </cell>
          <cell r="L56">
            <v>0</v>
          </cell>
          <cell r="M56" t="str">
            <v>T-36</v>
          </cell>
          <cell r="N56">
            <v>11</v>
          </cell>
          <cell r="O56">
            <v>34762</v>
          </cell>
          <cell r="P56">
            <v>38780</v>
          </cell>
          <cell r="Q56">
            <v>68389.393902567623</v>
          </cell>
        </row>
        <row r="57">
          <cell r="C57" t="str">
            <v>84.E.274</v>
          </cell>
          <cell r="D57" t="str">
            <v>KNK</v>
          </cell>
          <cell r="E57" t="str">
            <v>L</v>
          </cell>
          <cell r="F57">
            <v>31046</v>
          </cell>
          <cell r="G57" t="str">
            <v>Kary. Tetap</v>
          </cell>
          <cell r="H57" t="str">
            <v>1b</v>
          </cell>
          <cell r="I57" t="str">
            <v>SMP</v>
          </cell>
          <cell r="L57">
            <v>0</v>
          </cell>
          <cell r="M57" t="str">
            <v>T-36</v>
          </cell>
          <cell r="N57">
            <v>6</v>
          </cell>
          <cell r="O57">
            <v>33663</v>
          </cell>
          <cell r="P57">
            <v>35855</v>
          </cell>
          <cell r="Q57">
            <v>97750.962513495222</v>
          </cell>
        </row>
        <row r="58">
          <cell r="C58" t="str">
            <v>84.S.104</v>
          </cell>
          <cell r="D58" t="str">
            <v>BIT</v>
          </cell>
          <cell r="E58" t="str">
            <v>P</v>
          </cell>
          <cell r="F58">
            <v>30968</v>
          </cell>
          <cell r="G58" t="str">
            <v>Kary. Tetap</v>
          </cell>
          <cell r="H58" t="str">
            <v>1d</v>
          </cell>
          <cell r="I58" t="str">
            <v>SMP</v>
          </cell>
          <cell r="L58">
            <v>0</v>
          </cell>
          <cell r="M58" t="str">
            <v>T-36</v>
          </cell>
          <cell r="N58">
            <v>12</v>
          </cell>
          <cell r="O58">
            <v>33812</v>
          </cell>
          <cell r="P58">
            <v>38195</v>
          </cell>
          <cell r="Q58">
            <v>65670.957071820594</v>
          </cell>
        </row>
        <row r="59">
          <cell r="C59" t="str">
            <v>84.T.203</v>
          </cell>
          <cell r="D59" t="str">
            <v>GBS</v>
          </cell>
          <cell r="E59" t="str">
            <v>L</v>
          </cell>
          <cell r="F59">
            <v>31035</v>
          </cell>
          <cell r="G59" t="str">
            <v>Dosen Tetap</v>
          </cell>
          <cell r="H59" t="str">
            <v>4a</v>
          </cell>
          <cell r="I59" t="str">
            <v>S3</v>
          </cell>
          <cell r="L59">
            <v>0</v>
          </cell>
          <cell r="M59" t="str">
            <v>T-54</v>
          </cell>
          <cell r="N59">
            <v>5</v>
          </cell>
          <cell r="O59">
            <v>33484</v>
          </cell>
          <cell r="P59">
            <v>35311</v>
          </cell>
          <cell r="Q59">
            <v>380901.41140663624</v>
          </cell>
          <cell r="R59">
            <v>600000</v>
          </cell>
        </row>
        <row r="60">
          <cell r="C60" t="str">
            <v>84.T.209</v>
          </cell>
          <cell r="D60" t="str">
            <v>ZRP</v>
          </cell>
          <cell r="E60" t="str">
            <v>P</v>
          </cell>
          <cell r="F60">
            <v>30990</v>
          </cell>
          <cell r="G60" t="str">
            <v>Dosen Tetap</v>
          </cell>
          <cell r="H60" t="str">
            <v>4c</v>
          </cell>
          <cell r="I60" t="str">
            <v>S3</v>
          </cell>
          <cell r="K60" t="str">
            <v>Menikah</v>
          </cell>
          <cell r="M60" t="str">
            <v>T-54</v>
          </cell>
          <cell r="N60">
            <v>6</v>
          </cell>
          <cell r="O60">
            <v>34501</v>
          </cell>
          <cell r="P60">
            <v>36693</v>
          </cell>
          <cell r="Q60">
            <v>342116.86628793715</v>
          </cell>
          <cell r="R60">
            <v>720000</v>
          </cell>
        </row>
        <row r="61">
          <cell r="C61" t="str">
            <v>86.E.236</v>
          </cell>
          <cell r="D61" t="str">
            <v>BDA</v>
          </cell>
          <cell r="E61" t="str">
            <v>P</v>
          </cell>
          <cell r="F61">
            <v>31498</v>
          </cell>
          <cell r="G61" t="str">
            <v>Dosen Tetap</v>
          </cell>
          <cell r="H61" t="str">
            <v>4d</v>
          </cell>
          <cell r="I61" t="str">
            <v>S2</v>
          </cell>
          <cell r="L61">
            <v>0</v>
          </cell>
          <cell r="M61" t="str">
            <v>T-70</v>
          </cell>
          <cell r="N61">
            <v>9</v>
          </cell>
          <cell r="O61">
            <v>33068</v>
          </cell>
          <cell r="P61">
            <v>36355</v>
          </cell>
          <cell r="Q61">
            <v>468922.19301233941</v>
          </cell>
        </row>
        <row r="62">
          <cell r="C62" t="str">
            <v>86.H.176</v>
          </cell>
          <cell r="D62" t="str">
            <v>FGP</v>
          </cell>
          <cell r="E62" t="str">
            <v>L</v>
          </cell>
          <cell r="F62">
            <v>31636</v>
          </cell>
          <cell r="G62" t="str">
            <v>Dosen Tetap</v>
          </cell>
          <cell r="H62" t="str">
            <v>4b</v>
          </cell>
          <cell r="I62" t="str">
            <v>S2</v>
          </cell>
          <cell r="K62" t="str">
            <v>Menikah</v>
          </cell>
          <cell r="M62" t="str">
            <v>T-54</v>
          </cell>
          <cell r="N62">
            <v>5</v>
          </cell>
          <cell r="O62">
            <v>34576</v>
          </cell>
          <cell r="P62">
            <v>36402</v>
          </cell>
          <cell r="Q62">
            <v>380901.41140663624</v>
          </cell>
        </row>
        <row r="63">
          <cell r="C63" t="str">
            <v>86.H.279</v>
          </cell>
          <cell r="D63" t="str">
            <v>CSU</v>
          </cell>
          <cell r="E63" t="str">
            <v>L</v>
          </cell>
          <cell r="F63">
            <v>31414</v>
          </cell>
          <cell r="G63" t="str">
            <v>Kary. Tetap</v>
          </cell>
          <cell r="H63" t="str">
            <v>1a</v>
          </cell>
          <cell r="I63" t="str">
            <v>SMP</v>
          </cell>
          <cell r="K63" t="str">
            <v>Menikah</v>
          </cell>
          <cell r="L63">
            <v>2</v>
          </cell>
          <cell r="M63" t="str">
            <v>T-36</v>
          </cell>
          <cell r="N63">
            <v>6</v>
          </cell>
          <cell r="O63">
            <v>34297</v>
          </cell>
          <cell r="P63">
            <v>36488</v>
          </cell>
          <cell r="Q63">
            <v>97750.962513495222</v>
          </cell>
        </row>
        <row r="64">
          <cell r="C64" t="str">
            <v>86.T.182</v>
          </cell>
          <cell r="D64" t="str">
            <v>DTH</v>
          </cell>
          <cell r="E64" t="str">
            <v>L</v>
          </cell>
          <cell r="F64">
            <v>31423</v>
          </cell>
          <cell r="G64" t="str">
            <v>Kary. Tetap</v>
          </cell>
          <cell r="H64" t="str">
            <v>2a</v>
          </cell>
          <cell r="I64" t="str">
            <v>SMA</v>
          </cell>
          <cell r="K64" t="str">
            <v>Menikah</v>
          </cell>
          <cell r="L64">
            <v>4</v>
          </cell>
          <cell r="M64" t="str">
            <v>T-45</v>
          </cell>
          <cell r="N64">
            <v>7</v>
          </cell>
          <cell r="O64">
            <v>33193</v>
          </cell>
          <cell r="P64">
            <v>35750</v>
          </cell>
          <cell r="Q64">
            <v>176527.3279707382</v>
          </cell>
          <cell r="R64">
            <v>650000</v>
          </cell>
        </row>
        <row r="65">
          <cell r="C65" t="str">
            <v>87.H.147</v>
          </cell>
          <cell r="D65" t="str">
            <v>PZO</v>
          </cell>
          <cell r="E65" t="str">
            <v>P</v>
          </cell>
          <cell r="F65">
            <v>32080</v>
          </cell>
          <cell r="G65" t="str">
            <v>Dosen Tetap</v>
          </cell>
          <cell r="H65" t="str">
            <v>4c</v>
          </cell>
          <cell r="I65" t="str">
            <v>S2</v>
          </cell>
          <cell r="J65" t="str">
            <v>KaJur</v>
          </cell>
          <cell r="K65" t="str">
            <v>Menikah</v>
          </cell>
          <cell r="L65">
            <v>4</v>
          </cell>
          <cell r="M65" t="str">
            <v>T-54</v>
          </cell>
          <cell r="N65">
            <v>7</v>
          </cell>
          <cell r="O65">
            <v>33808</v>
          </cell>
          <cell r="P65">
            <v>36364</v>
          </cell>
          <cell r="Q65">
            <v>315267.56970355945</v>
          </cell>
        </row>
        <row r="66">
          <cell r="C66" t="str">
            <v>87.T.218</v>
          </cell>
          <cell r="D66" t="str">
            <v>IKE</v>
          </cell>
          <cell r="E66" t="str">
            <v>P</v>
          </cell>
          <cell r="F66">
            <v>31932</v>
          </cell>
          <cell r="G66" t="str">
            <v>Dosen Tetap</v>
          </cell>
          <cell r="H66" t="str">
            <v>4d</v>
          </cell>
          <cell r="I66" t="str">
            <v>S1</v>
          </cell>
          <cell r="K66" t="str">
            <v>Menikah</v>
          </cell>
          <cell r="L66">
            <v>3</v>
          </cell>
          <cell r="M66" t="str">
            <v>T-54</v>
          </cell>
          <cell r="N66">
            <v>8</v>
          </cell>
          <cell r="O66">
            <v>33923</v>
          </cell>
          <cell r="P66">
            <v>36845</v>
          </cell>
          <cell r="Q66">
            <v>295848.21169238788</v>
          </cell>
        </row>
        <row r="67">
          <cell r="C67" t="str">
            <v>87.T.243</v>
          </cell>
          <cell r="D67" t="str">
            <v>IOT</v>
          </cell>
          <cell r="E67" t="str">
            <v>P</v>
          </cell>
          <cell r="F67">
            <v>31933</v>
          </cell>
          <cell r="G67" t="str">
            <v>Dosen Tetap</v>
          </cell>
          <cell r="H67" t="str">
            <v>4c</v>
          </cell>
          <cell r="I67" t="str">
            <v>S3</v>
          </cell>
          <cell r="J67" t="str">
            <v>Dekan</v>
          </cell>
          <cell r="K67" t="str">
            <v>Menikah</v>
          </cell>
          <cell r="L67">
            <v>2</v>
          </cell>
          <cell r="M67" t="str">
            <v>T-54</v>
          </cell>
          <cell r="N67">
            <v>8</v>
          </cell>
          <cell r="O67">
            <v>33308</v>
          </cell>
          <cell r="P67">
            <v>36230</v>
          </cell>
          <cell r="Q67">
            <v>295848.21169238788</v>
          </cell>
        </row>
        <row r="68">
          <cell r="C68" t="str">
            <v>89.E.288</v>
          </cell>
          <cell r="D68" t="str">
            <v>YYW</v>
          </cell>
          <cell r="E68" t="str">
            <v>L</v>
          </cell>
          <cell r="F68">
            <v>32755</v>
          </cell>
          <cell r="G68" t="str">
            <v>Dosen Tetap</v>
          </cell>
          <cell r="H68" t="str">
            <v>3d</v>
          </cell>
          <cell r="I68" t="str">
            <v>S1</v>
          </cell>
          <cell r="L68">
            <v>0</v>
          </cell>
          <cell r="M68" t="str">
            <v>T-54</v>
          </cell>
          <cell r="N68">
            <v>12</v>
          </cell>
          <cell r="O68">
            <v>34306</v>
          </cell>
          <cell r="P68">
            <v>38689</v>
          </cell>
          <cell r="Q68">
            <v>254867.9286736419</v>
          </cell>
          <cell r="R68">
            <v>300000</v>
          </cell>
        </row>
        <row r="69">
          <cell r="C69" t="str">
            <v>89.S.201</v>
          </cell>
          <cell r="D69" t="str">
            <v>BFH</v>
          </cell>
          <cell r="E69" t="str">
            <v>P</v>
          </cell>
          <cell r="F69">
            <v>32592</v>
          </cell>
          <cell r="G69" t="str">
            <v>Dosen Tetap</v>
          </cell>
          <cell r="H69" t="str">
            <v>4d</v>
          </cell>
          <cell r="I69" t="str">
            <v>S2</v>
          </cell>
          <cell r="J69" t="str">
            <v>PR3</v>
          </cell>
          <cell r="K69" t="str">
            <v>Menikah</v>
          </cell>
          <cell r="M69" t="str">
            <v>T-70</v>
          </cell>
          <cell r="N69">
            <v>8</v>
          </cell>
          <cell r="O69">
            <v>34281</v>
          </cell>
          <cell r="P69">
            <v>37203</v>
          </cell>
          <cell r="Q69">
            <v>493080.35282064643</v>
          </cell>
        </row>
        <row r="70">
          <cell r="C70" t="str">
            <v>90.H.288</v>
          </cell>
          <cell r="D70" t="str">
            <v>BQU</v>
          </cell>
          <cell r="E70" t="str">
            <v>P</v>
          </cell>
          <cell r="F70">
            <v>33064</v>
          </cell>
          <cell r="G70" t="str">
            <v>Kary. Tetap</v>
          </cell>
          <cell r="H70" t="str">
            <v>2c</v>
          </cell>
          <cell r="I70" t="str">
            <v>SMA</v>
          </cell>
          <cell r="K70" t="str">
            <v>Menikah</v>
          </cell>
          <cell r="L70">
            <v>2</v>
          </cell>
          <cell r="M70" t="str">
            <v>T-45</v>
          </cell>
          <cell r="N70">
            <v>14</v>
          </cell>
          <cell r="O70">
            <v>33502</v>
          </cell>
          <cell r="P70">
            <v>38616</v>
          </cell>
          <cell r="Q70">
            <v>123142.95267381027</v>
          </cell>
          <cell r="R70">
            <v>480000</v>
          </cell>
        </row>
        <row r="71">
          <cell r="C71" t="str">
            <v>90.S.122</v>
          </cell>
          <cell r="D71" t="str">
            <v>HMK</v>
          </cell>
          <cell r="E71" t="str">
            <v>P</v>
          </cell>
          <cell r="F71">
            <v>33234</v>
          </cell>
          <cell r="G71" t="str">
            <v>Dosen Tetap</v>
          </cell>
          <cell r="H71" t="str">
            <v>4a</v>
          </cell>
          <cell r="I71" t="str">
            <v>S2</v>
          </cell>
          <cell r="J71" t="str">
            <v>SekJur</v>
          </cell>
          <cell r="L71">
            <v>0</v>
          </cell>
          <cell r="M71" t="str">
            <v>T-54</v>
          </cell>
          <cell r="N71">
            <v>12</v>
          </cell>
          <cell r="O71">
            <v>33126</v>
          </cell>
          <cell r="P71">
            <v>37509</v>
          </cell>
          <cell r="Q71">
            <v>254867.9286736419</v>
          </cell>
        </row>
        <row r="72">
          <cell r="C72" t="str">
            <v>90.T.257</v>
          </cell>
          <cell r="D72" t="str">
            <v>MDY</v>
          </cell>
          <cell r="E72" t="str">
            <v>P</v>
          </cell>
          <cell r="F72">
            <v>33044</v>
          </cell>
          <cell r="G72" t="str">
            <v>Dosen Tetap</v>
          </cell>
          <cell r="H72" t="str">
            <v>4a</v>
          </cell>
          <cell r="I72" t="str">
            <v>S2</v>
          </cell>
          <cell r="J72" t="str">
            <v>KaJur</v>
          </cell>
          <cell r="K72" t="str">
            <v>Menikah</v>
          </cell>
          <cell r="L72">
            <v>4</v>
          </cell>
          <cell r="M72" t="str">
            <v>T-54</v>
          </cell>
          <cell r="N72">
            <v>13</v>
          </cell>
          <cell r="O72">
            <v>33491</v>
          </cell>
          <cell r="P72">
            <v>38240</v>
          </cell>
          <cell r="Q72">
            <v>249450.12819868643</v>
          </cell>
          <cell r="R72">
            <v>140000</v>
          </cell>
        </row>
        <row r="73">
          <cell r="C73" t="str">
            <v>91.H.263</v>
          </cell>
          <cell r="D73" t="str">
            <v>UWC</v>
          </cell>
          <cell r="E73" t="str">
            <v>L</v>
          </cell>
          <cell r="F73">
            <v>33247</v>
          </cell>
          <cell r="G73" t="str">
            <v>Kary. Tetap</v>
          </cell>
          <cell r="H73" t="str">
            <v>1c</v>
          </cell>
          <cell r="I73" t="str">
            <v>SMP</v>
          </cell>
          <cell r="L73">
            <v>0</v>
          </cell>
          <cell r="M73" t="str">
            <v>T-36</v>
          </cell>
          <cell r="N73">
            <v>12</v>
          </cell>
          <cell r="O73">
            <v>33137</v>
          </cell>
          <cell r="P73">
            <v>37520</v>
          </cell>
          <cell r="Q73">
            <v>65670.957071820594</v>
          </cell>
        </row>
        <row r="74">
          <cell r="C74" t="str">
            <v>91.H.278</v>
          </cell>
          <cell r="D74" t="str">
            <v>CBG</v>
          </cell>
          <cell r="E74" t="str">
            <v>L</v>
          </cell>
          <cell r="F74">
            <v>33413</v>
          </cell>
          <cell r="G74" t="str">
            <v>Dosen Tetap</v>
          </cell>
          <cell r="H74" t="str">
            <v>3a</v>
          </cell>
          <cell r="I74" t="str">
            <v>S1</v>
          </cell>
          <cell r="L74">
            <v>0</v>
          </cell>
          <cell r="M74" t="str">
            <v>T-54</v>
          </cell>
          <cell r="N74">
            <v>9</v>
          </cell>
          <cell r="O74">
            <v>33029</v>
          </cell>
          <cell r="P74">
            <v>36316</v>
          </cell>
          <cell r="Q74">
            <v>281353.31580740365</v>
          </cell>
        </row>
        <row r="75">
          <cell r="C75" t="str">
            <v>91.S.193</v>
          </cell>
          <cell r="D75" t="str">
            <v>VWI</v>
          </cell>
          <cell r="E75" t="str">
            <v>P</v>
          </cell>
          <cell r="F75">
            <v>33533</v>
          </cell>
          <cell r="G75" t="str">
            <v>Dosen Tetap</v>
          </cell>
          <cell r="H75" t="str">
            <v>4d</v>
          </cell>
          <cell r="I75" t="str">
            <v>S2</v>
          </cell>
          <cell r="K75" t="str">
            <v>Menikah</v>
          </cell>
          <cell r="L75">
            <v>4</v>
          </cell>
          <cell r="M75" t="str">
            <v>T-54</v>
          </cell>
          <cell r="N75">
            <v>7</v>
          </cell>
          <cell r="O75">
            <v>32929</v>
          </cell>
          <cell r="P75">
            <v>35486</v>
          </cell>
          <cell r="Q75">
            <v>315267.56970355945</v>
          </cell>
          <cell r="R75">
            <v>1200000</v>
          </cell>
        </row>
        <row r="76">
          <cell r="C76" t="str">
            <v>91.T.247</v>
          </cell>
          <cell r="D76" t="str">
            <v>FVB</v>
          </cell>
          <cell r="E76" t="str">
            <v>P</v>
          </cell>
          <cell r="F76">
            <v>33596</v>
          </cell>
          <cell r="G76" t="str">
            <v>Kary. Tetap</v>
          </cell>
          <cell r="H76" t="str">
            <v>2d</v>
          </cell>
          <cell r="I76" t="str">
            <v>SMA</v>
          </cell>
          <cell r="K76" t="str">
            <v>Menikah</v>
          </cell>
          <cell r="M76" t="str">
            <v>T-45</v>
          </cell>
          <cell r="N76">
            <v>13</v>
          </cell>
          <cell r="O76">
            <v>34718</v>
          </cell>
          <cell r="P76">
            <v>39466</v>
          </cell>
          <cell r="Q76">
            <v>126866.62209243493</v>
          </cell>
        </row>
        <row r="77">
          <cell r="C77" t="str">
            <v>92.E.200</v>
          </cell>
          <cell r="D77" t="str">
            <v>ZYL</v>
          </cell>
          <cell r="E77" t="str">
            <v>L</v>
          </cell>
          <cell r="F77">
            <v>33907</v>
          </cell>
          <cell r="G77" t="str">
            <v>Kary. Tetap</v>
          </cell>
          <cell r="H77" t="str">
            <v>2c</v>
          </cell>
          <cell r="I77" t="str">
            <v>SMA</v>
          </cell>
          <cell r="L77">
            <v>0</v>
          </cell>
          <cell r="M77" t="str">
            <v>T-45</v>
          </cell>
          <cell r="N77">
            <v>10</v>
          </cell>
          <cell r="O77">
            <v>33733</v>
          </cell>
          <cell r="P77">
            <v>37385</v>
          </cell>
          <cell r="Q77">
            <v>143470.94840258735</v>
          </cell>
        </row>
        <row r="78">
          <cell r="C78" t="str">
            <v>92.H.106</v>
          </cell>
          <cell r="D78" t="str">
            <v>WSI</v>
          </cell>
          <cell r="E78" t="str">
            <v>L</v>
          </cell>
          <cell r="F78">
            <v>33827</v>
          </cell>
          <cell r="G78" t="str">
            <v>Dosen Tetap</v>
          </cell>
          <cell r="H78" t="str">
            <v>4b</v>
          </cell>
          <cell r="I78" t="str">
            <v>S2</v>
          </cell>
          <cell r="K78" t="str">
            <v>Menikah</v>
          </cell>
          <cell r="M78" t="str">
            <v>T-54</v>
          </cell>
          <cell r="N78">
            <v>11</v>
          </cell>
          <cell r="O78">
            <v>33788</v>
          </cell>
          <cell r="P78">
            <v>37805</v>
          </cell>
          <cell r="Q78">
            <v>261662.680009125</v>
          </cell>
          <cell r="R78">
            <v>450000</v>
          </cell>
        </row>
        <row r="79">
          <cell r="C79" t="str">
            <v>92.H.147</v>
          </cell>
          <cell r="D79" t="str">
            <v>SCB</v>
          </cell>
          <cell r="E79" t="str">
            <v>P</v>
          </cell>
          <cell r="F79">
            <v>33727</v>
          </cell>
          <cell r="G79" t="str">
            <v>Kary. Tetap</v>
          </cell>
          <cell r="H79" t="str">
            <v>2c</v>
          </cell>
          <cell r="I79" t="str">
            <v>SMA</v>
          </cell>
          <cell r="K79" t="str">
            <v>Menikah</v>
          </cell>
          <cell r="L79">
            <v>4</v>
          </cell>
          <cell r="M79" t="str">
            <v>T-45</v>
          </cell>
          <cell r="N79">
            <v>10</v>
          </cell>
          <cell r="O79">
            <v>34181</v>
          </cell>
          <cell r="P79">
            <v>37833</v>
          </cell>
          <cell r="Q79">
            <v>143470.94840258735</v>
          </cell>
        </row>
        <row r="80">
          <cell r="C80" t="str">
            <v>93.E.178</v>
          </cell>
          <cell r="D80" t="str">
            <v>KAF</v>
          </cell>
          <cell r="E80" t="str">
            <v>L</v>
          </cell>
          <cell r="F80">
            <v>34000</v>
          </cell>
          <cell r="G80" t="str">
            <v>Dosen Tetap</v>
          </cell>
          <cell r="H80" t="str">
            <v>4e</v>
          </cell>
          <cell r="I80" t="str">
            <v>S3</v>
          </cell>
          <cell r="J80" t="str">
            <v>Rektor</v>
          </cell>
          <cell r="K80" t="str">
            <v>Menikah</v>
          </cell>
          <cell r="L80">
            <v>3</v>
          </cell>
          <cell r="M80" t="str">
            <v>T-70</v>
          </cell>
          <cell r="N80">
            <v>11</v>
          </cell>
          <cell r="O80">
            <v>33570</v>
          </cell>
          <cell r="P80">
            <v>37588</v>
          </cell>
          <cell r="Q80">
            <v>436104.46668187494</v>
          </cell>
          <cell r="R80">
            <v>1310000</v>
          </cell>
        </row>
        <row r="81">
          <cell r="C81" t="str">
            <v>93.E.215</v>
          </cell>
          <cell r="D81" t="str">
            <v>FFW</v>
          </cell>
          <cell r="E81" t="str">
            <v>P</v>
          </cell>
          <cell r="F81">
            <v>34131</v>
          </cell>
          <cell r="G81" t="str">
            <v>Dosen Tetap</v>
          </cell>
          <cell r="H81" t="str">
            <v>3d</v>
          </cell>
          <cell r="I81" t="str">
            <v>S1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C82" t="str">
            <v>93.S.117</v>
          </cell>
          <cell r="D82" t="str">
            <v>JES</v>
          </cell>
          <cell r="E82" t="str">
            <v>P</v>
          </cell>
          <cell r="F82">
            <v>34313</v>
          </cell>
          <cell r="G82" t="str">
            <v>Dosen Tetap</v>
          </cell>
          <cell r="H82" t="str">
            <v>4e</v>
          </cell>
          <cell r="I82" t="str">
            <v>S2</v>
          </cell>
          <cell r="J82" t="str">
            <v>PR2</v>
          </cell>
          <cell r="K82" t="str">
            <v>Menikah</v>
          </cell>
          <cell r="M82" t="str">
            <v>T-70</v>
          </cell>
          <cell r="N82">
            <v>12</v>
          </cell>
          <cell r="O82">
            <v>32988</v>
          </cell>
          <cell r="P82">
            <v>37371</v>
          </cell>
          <cell r="Q82">
            <v>424779.88112273649</v>
          </cell>
          <cell r="R82">
            <v>780000</v>
          </cell>
        </row>
        <row r="83">
          <cell r="C83" t="str">
            <v>93.S.279</v>
          </cell>
          <cell r="D83" t="str">
            <v>QAW</v>
          </cell>
          <cell r="E83" t="str">
            <v>L</v>
          </cell>
          <cell r="F83">
            <v>34272</v>
          </cell>
          <cell r="G83" t="str">
            <v>Dosen Tetap</v>
          </cell>
          <cell r="H83" t="str">
            <v>3d</v>
          </cell>
          <cell r="I83" t="str">
            <v>S1</v>
          </cell>
          <cell r="J83" t="str">
            <v>KaJur</v>
          </cell>
          <cell r="L83">
            <v>0</v>
          </cell>
          <cell r="M83" t="str">
            <v>T-54</v>
          </cell>
          <cell r="N83">
            <v>5</v>
          </cell>
          <cell r="O83">
            <v>33995</v>
          </cell>
          <cell r="P83">
            <v>35821</v>
          </cell>
          <cell r="Q83">
            <v>380901.41140663624</v>
          </cell>
          <cell r="R83">
            <v>1070000</v>
          </cell>
        </row>
        <row r="84">
          <cell r="C84" t="str">
            <v>93.T.265</v>
          </cell>
          <cell r="D84" t="str">
            <v>CVX</v>
          </cell>
          <cell r="E84" t="str">
            <v>P</v>
          </cell>
          <cell r="F84">
            <v>34072</v>
          </cell>
          <cell r="G84" t="str">
            <v>Kary. Tetap</v>
          </cell>
          <cell r="H84" t="str">
            <v>1c</v>
          </cell>
          <cell r="I84" t="str">
            <v>SMP</v>
          </cell>
          <cell r="L84">
            <v>0</v>
          </cell>
          <cell r="M84" t="str">
            <v>T-36</v>
          </cell>
          <cell r="N84">
            <v>11</v>
          </cell>
          <cell r="O84">
            <v>33588</v>
          </cell>
          <cell r="P84">
            <v>37606</v>
          </cell>
          <cell r="Q84">
            <v>68389.393902567623</v>
          </cell>
        </row>
        <row r="85">
          <cell r="C85" t="str">
            <v>94.E.274</v>
          </cell>
          <cell r="D85" t="str">
            <v>QJZ</v>
          </cell>
          <cell r="E85" t="str">
            <v>P</v>
          </cell>
          <cell r="F85">
            <v>34393</v>
          </cell>
          <cell r="G85" t="str">
            <v>Kary. Tetap</v>
          </cell>
          <cell r="H85" t="str">
            <v>1c</v>
          </cell>
          <cell r="I85" t="str">
            <v>SMP</v>
          </cell>
          <cell r="K85" t="str">
            <v>Menikah</v>
          </cell>
          <cell r="L85">
            <v>4</v>
          </cell>
          <cell r="M85" t="str">
            <v>T-36</v>
          </cell>
          <cell r="N85">
            <v>9</v>
          </cell>
          <cell r="O85">
            <v>32987</v>
          </cell>
          <cell r="P85">
            <v>36274</v>
          </cell>
          <cell r="Q85">
            <v>75921.163058807346</v>
          </cell>
        </row>
        <row r="86">
          <cell r="C86" t="str">
            <v>94.H.164</v>
          </cell>
          <cell r="D86" t="str">
            <v>AHF</v>
          </cell>
          <cell r="E86" t="str">
            <v>P</v>
          </cell>
          <cell r="F86">
            <v>34640</v>
          </cell>
          <cell r="G86" t="str">
            <v>Dosen Tetap</v>
          </cell>
          <cell r="H86" t="str">
            <v>3b</v>
          </cell>
          <cell r="I86" t="str">
            <v>S1</v>
          </cell>
          <cell r="L86">
            <v>0</v>
          </cell>
          <cell r="M86" t="str">
            <v>T-54</v>
          </cell>
          <cell r="N86">
            <v>12</v>
          </cell>
          <cell r="O86">
            <v>33079</v>
          </cell>
          <cell r="P86">
            <v>37462</v>
          </cell>
          <cell r="Q86">
            <v>254867.9286736419</v>
          </cell>
        </row>
        <row r="87">
          <cell r="C87" t="str">
            <v>94.H.191</v>
          </cell>
          <cell r="D87" t="str">
            <v>XWQ</v>
          </cell>
          <cell r="E87" t="str">
            <v>P</v>
          </cell>
          <cell r="F87">
            <v>34522</v>
          </cell>
          <cell r="G87" t="str">
            <v>Kary. Tetap</v>
          </cell>
          <cell r="H87" t="str">
            <v>1c</v>
          </cell>
          <cell r="I87" t="str">
            <v>SMP</v>
          </cell>
          <cell r="K87" t="str">
            <v>Menikah</v>
          </cell>
          <cell r="L87">
            <v>3</v>
          </cell>
          <cell r="M87" t="str">
            <v>T-36</v>
          </cell>
          <cell r="N87">
            <v>9</v>
          </cell>
          <cell r="O87">
            <v>33932</v>
          </cell>
          <cell r="P87">
            <v>37219</v>
          </cell>
          <cell r="Q87">
            <v>75921.163058807346</v>
          </cell>
        </row>
        <row r="88">
          <cell r="C88" t="str">
            <v>94.H.255</v>
          </cell>
          <cell r="D88" t="str">
            <v>TOK</v>
          </cell>
          <cell r="E88" t="str">
            <v>P</v>
          </cell>
          <cell r="F88">
            <v>34645</v>
          </cell>
          <cell r="G88" t="str">
            <v>Dosen Tetap</v>
          </cell>
          <cell r="H88" t="str">
            <v>3c</v>
          </cell>
          <cell r="I88" t="str">
            <v>S1</v>
          </cell>
          <cell r="L88">
            <v>0</v>
          </cell>
          <cell r="M88" t="str">
            <v>T-54</v>
          </cell>
          <cell r="N88">
            <v>12</v>
          </cell>
          <cell r="O88">
            <v>34163</v>
          </cell>
          <cell r="P88">
            <v>38546</v>
          </cell>
          <cell r="Q88">
            <v>254867.9286736419</v>
          </cell>
          <cell r="R88">
            <v>60000</v>
          </cell>
        </row>
        <row r="89">
          <cell r="C89" t="str">
            <v>94.S.130</v>
          </cell>
          <cell r="D89" t="str">
            <v>ICD</v>
          </cell>
          <cell r="E89" t="str">
            <v>P</v>
          </cell>
          <cell r="F89">
            <v>34377</v>
          </cell>
          <cell r="G89" t="str">
            <v>Kary. Tetap</v>
          </cell>
          <cell r="H89" t="str">
            <v>1c</v>
          </cell>
          <cell r="I89" t="str">
            <v>SMP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950000</v>
          </cell>
        </row>
        <row r="90">
          <cell r="C90" t="str">
            <v>95.E.133</v>
          </cell>
          <cell r="D90" t="str">
            <v>ONP</v>
          </cell>
          <cell r="E90" t="str">
            <v>L</v>
          </cell>
          <cell r="F90">
            <v>34858</v>
          </cell>
          <cell r="G90" t="str">
            <v>Kary. Tetap</v>
          </cell>
          <cell r="H90" t="str">
            <v>2b</v>
          </cell>
          <cell r="I90" t="str">
            <v>SMA</v>
          </cell>
          <cell r="L90">
            <v>0</v>
          </cell>
          <cell r="M90" t="str">
            <v>T-45</v>
          </cell>
          <cell r="N90">
            <v>14</v>
          </cell>
          <cell r="O90">
            <v>33895</v>
          </cell>
          <cell r="P90">
            <v>39008</v>
          </cell>
          <cell r="Q90">
            <v>123142.95267381027</v>
          </cell>
        </row>
        <row r="91">
          <cell r="C91" t="str">
            <v>95.H.119</v>
          </cell>
          <cell r="D91" t="str">
            <v>XER</v>
          </cell>
          <cell r="E91" t="str">
            <v>L</v>
          </cell>
          <cell r="F91">
            <v>34702</v>
          </cell>
          <cell r="G91" t="str">
            <v>Kary. Tetap</v>
          </cell>
          <cell r="H91" t="str">
            <v>2c</v>
          </cell>
          <cell r="I91" t="str">
            <v>SMA</v>
          </cell>
          <cell r="L91">
            <v>0</v>
          </cell>
          <cell r="M91" t="str">
            <v>T-45</v>
          </cell>
          <cell r="N91">
            <v>10</v>
          </cell>
          <cell r="O91">
            <v>34407</v>
          </cell>
          <cell r="P91">
            <v>38060</v>
          </cell>
          <cell r="Q91">
            <v>143470.94840258735</v>
          </cell>
          <cell r="R91">
            <v>150000</v>
          </cell>
        </row>
        <row r="92">
          <cell r="C92" t="str">
            <v>95.S.195</v>
          </cell>
          <cell r="D92" t="str">
            <v>PUZ</v>
          </cell>
          <cell r="E92" t="str">
            <v>P</v>
          </cell>
          <cell r="F92">
            <v>34947</v>
          </cell>
          <cell r="G92" t="str">
            <v>Kary. Tetap</v>
          </cell>
          <cell r="H92" t="str">
            <v>2b</v>
          </cell>
          <cell r="I92" t="str">
            <v>SMA</v>
          </cell>
          <cell r="L92">
            <v>0</v>
          </cell>
          <cell r="M92" t="str">
            <v>T-45</v>
          </cell>
          <cell r="N92">
            <v>11</v>
          </cell>
          <cell r="O92">
            <v>34472</v>
          </cell>
          <cell r="P92">
            <v>38490</v>
          </cell>
          <cell r="Q92">
            <v>136778.78780513525</v>
          </cell>
        </row>
        <row r="93">
          <cell r="C93" t="str">
            <v>96.E.229</v>
          </cell>
          <cell r="D93" t="str">
            <v>WIL</v>
          </cell>
          <cell r="E93" t="str">
            <v>P</v>
          </cell>
          <cell r="F93">
            <v>35208</v>
          </cell>
          <cell r="G93" t="str">
            <v>Kary. Tetap</v>
          </cell>
          <cell r="H93" t="str">
            <v>1a</v>
          </cell>
          <cell r="I93" t="str">
            <v>SMP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20000</v>
          </cell>
        </row>
        <row r="94">
          <cell r="C94" t="str">
            <v>96.H.276</v>
          </cell>
          <cell r="D94" t="str">
            <v>TCL</v>
          </cell>
          <cell r="E94" t="str">
            <v>L</v>
          </cell>
          <cell r="F94">
            <v>35299</v>
          </cell>
          <cell r="G94" t="str">
            <v>Dosen Tetap</v>
          </cell>
          <cell r="H94" t="str">
            <v>3a</v>
          </cell>
          <cell r="I94" t="str">
            <v>S1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760000</v>
          </cell>
        </row>
        <row r="95">
          <cell r="C95" t="str">
            <v>97.E.106</v>
          </cell>
          <cell r="D95" t="str">
            <v>VIS</v>
          </cell>
          <cell r="E95" t="str">
            <v>P</v>
          </cell>
          <cell r="F95">
            <v>35731</v>
          </cell>
          <cell r="G95" t="str">
            <v>Kary. Tetap</v>
          </cell>
          <cell r="H95" t="str">
            <v>2b</v>
          </cell>
          <cell r="I95" t="str">
            <v>SMA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C96" t="str">
            <v>97.T.101</v>
          </cell>
          <cell r="D96" t="str">
            <v>LGM</v>
          </cell>
          <cell r="E96" t="str">
            <v>L</v>
          </cell>
          <cell r="F96">
            <v>35616</v>
          </cell>
          <cell r="G96" t="str">
            <v>Kary. Tetap</v>
          </cell>
          <cell r="H96" t="str">
            <v>2c</v>
          </cell>
          <cell r="I96" t="str">
            <v>SMA</v>
          </cell>
          <cell r="K96" t="str">
            <v>Menikah</v>
          </cell>
          <cell r="L96">
            <v>3</v>
          </cell>
          <cell r="M96" t="str">
            <v>T-45</v>
          </cell>
          <cell r="N96">
            <v>12</v>
          </cell>
          <cell r="O96">
            <v>33839</v>
          </cell>
          <cell r="P96">
            <v>38222</v>
          </cell>
          <cell r="Q96">
            <v>131341.91414364119</v>
          </cell>
        </row>
        <row r="97">
          <cell r="C97" t="str">
            <v>97.T.122</v>
          </cell>
          <cell r="D97" t="str">
            <v>JML</v>
          </cell>
          <cell r="E97" t="str">
            <v>L</v>
          </cell>
          <cell r="F97">
            <v>35580</v>
          </cell>
          <cell r="G97" t="str">
            <v>Dosen Tetap</v>
          </cell>
          <cell r="H97" t="str">
            <v>3d</v>
          </cell>
          <cell r="I97" t="str">
            <v>S1</v>
          </cell>
          <cell r="L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C98" t="str">
            <v>97.T.189</v>
          </cell>
          <cell r="D98" t="str">
            <v>ISS</v>
          </cell>
          <cell r="E98" t="str">
            <v>L</v>
          </cell>
          <cell r="F98">
            <v>35773</v>
          </cell>
          <cell r="G98" t="str">
            <v>Dosen Tetap</v>
          </cell>
          <cell r="H98" t="str">
            <v>4d</v>
          </cell>
          <cell r="I98" t="str">
            <v>S1</v>
          </cell>
          <cell r="K98" t="str">
            <v>Menikah</v>
          </cell>
          <cell r="L98">
            <v>2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970000</v>
          </cell>
        </row>
        <row r="99">
          <cell r="C99" t="str">
            <v>98.S.225</v>
          </cell>
          <cell r="D99" t="str">
            <v>EHT</v>
          </cell>
          <cell r="E99" t="str">
            <v>L</v>
          </cell>
          <cell r="F99">
            <v>36119</v>
          </cell>
          <cell r="G99" t="str">
            <v>Dosen Tetap</v>
          </cell>
          <cell r="H99" t="str">
            <v>4e</v>
          </cell>
          <cell r="I99" t="str">
            <v>S2</v>
          </cell>
          <cell r="J99" t="str">
            <v>PR1</v>
          </cell>
          <cell r="K99" t="str">
            <v>Menikah</v>
          </cell>
          <cell r="L99">
            <v>3</v>
          </cell>
          <cell r="M99" t="str">
            <v>T-70</v>
          </cell>
          <cell r="N99">
            <v>8</v>
          </cell>
          <cell r="O99">
            <v>33956</v>
          </cell>
          <cell r="P99">
            <v>36878</v>
          </cell>
          <cell r="Q99">
            <v>493080.35282064643</v>
          </cell>
        </row>
        <row r="100">
          <cell r="C100" t="str">
            <v>98.T.171</v>
          </cell>
          <cell r="D100" t="str">
            <v>JEJ</v>
          </cell>
          <cell r="E100" t="str">
            <v>P</v>
          </cell>
          <cell r="F100">
            <v>35986</v>
          </cell>
          <cell r="G100" t="str">
            <v>Dosen Tetap</v>
          </cell>
          <cell r="H100" t="str">
            <v>3d</v>
          </cell>
          <cell r="I100" t="str">
            <v>S1</v>
          </cell>
          <cell r="J100" t="str">
            <v>SekJur</v>
          </cell>
          <cell r="L100">
            <v>0</v>
          </cell>
          <cell r="M100" t="str">
            <v>T-54</v>
          </cell>
          <cell r="N100">
            <v>9</v>
          </cell>
          <cell r="O100">
            <v>34589</v>
          </cell>
          <cell r="P100">
            <v>37876</v>
          </cell>
          <cell r="Q100">
            <v>281353.31580740365</v>
          </cell>
          <cell r="R100">
            <v>700000</v>
          </cell>
        </row>
        <row r="101">
          <cell r="C101" t="str">
            <v>99.E.216</v>
          </cell>
          <cell r="D101" t="str">
            <v>QYH</v>
          </cell>
          <cell r="E101" t="str">
            <v>P</v>
          </cell>
          <cell r="F101">
            <v>36513</v>
          </cell>
          <cell r="G101" t="str">
            <v>Kary. Tetap</v>
          </cell>
          <cell r="H101" t="str">
            <v>1d</v>
          </cell>
          <cell r="I101" t="str">
            <v>SMP</v>
          </cell>
          <cell r="K101" t="str">
            <v>Menikah</v>
          </cell>
          <cell r="L101">
            <v>1</v>
          </cell>
          <cell r="M101" t="str">
            <v>T-36</v>
          </cell>
          <cell r="N101">
            <v>7</v>
          </cell>
          <cell r="O101">
            <v>33445</v>
          </cell>
          <cell r="P101">
            <v>36002</v>
          </cell>
          <cell r="Q101">
            <v>88263.663985369101</v>
          </cell>
        </row>
        <row r="102">
          <cell r="C102" t="str">
            <v>99.E.283</v>
          </cell>
          <cell r="D102" t="str">
            <v>JNU</v>
          </cell>
          <cell r="E102" t="str">
            <v>L</v>
          </cell>
          <cell r="F102">
            <v>36238</v>
          </cell>
          <cell r="G102" t="str">
            <v>Percobaan</v>
          </cell>
          <cell r="H102" t="str">
            <v>1a</v>
          </cell>
          <cell r="I102" t="str">
            <v>SMP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C103" t="str">
            <v>99.H.147</v>
          </cell>
          <cell r="D103" t="str">
            <v>IYL</v>
          </cell>
          <cell r="E103" t="str">
            <v>P</v>
          </cell>
          <cell r="F103">
            <v>36324</v>
          </cell>
          <cell r="G103" t="str">
            <v>Kary. Tetap</v>
          </cell>
          <cell r="H103" t="str">
            <v>2a</v>
          </cell>
          <cell r="I103" t="str">
            <v>SMA</v>
          </cell>
          <cell r="L103">
            <v>0</v>
          </cell>
          <cell r="M103" t="str">
            <v>T-45</v>
          </cell>
          <cell r="N103">
            <v>12</v>
          </cell>
          <cell r="O103">
            <v>33569</v>
          </cell>
          <cell r="P103">
            <v>37952</v>
          </cell>
          <cell r="Q103">
            <v>131341.91414364119</v>
          </cell>
          <cell r="R103">
            <v>0</v>
          </cell>
        </row>
        <row r="104">
          <cell r="C104" t="str">
            <v>99.H.155</v>
          </cell>
          <cell r="D104" t="str">
            <v>LHR</v>
          </cell>
          <cell r="E104" t="str">
            <v>L</v>
          </cell>
          <cell r="F104">
            <v>36411</v>
          </cell>
          <cell r="G104" t="str">
            <v>Kary. Tetap</v>
          </cell>
          <cell r="H104" t="str">
            <v>2b</v>
          </cell>
          <cell r="I104" t="str">
            <v>SMA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C105" t="str">
            <v>99.H.181</v>
          </cell>
          <cell r="D105" t="str">
            <v>ZFG</v>
          </cell>
          <cell r="E105" t="str">
            <v>P</v>
          </cell>
          <cell r="F105">
            <v>36343</v>
          </cell>
          <cell r="G105" t="str">
            <v>Percobaan</v>
          </cell>
          <cell r="H105" t="str">
            <v>1a</v>
          </cell>
          <cell r="I105" t="str">
            <v>SMP</v>
          </cell>
          <cell r="K105" t="str">
            <v>Menikah</v>
          </cell>
          <cell r="L105">
            <v>4</v>
          </cell>
          <cell r="N105">
            <v>12</v>
          </cell>
          <cell r="O105">
            <v>0</v>
          </cell>
          <cell r="P105">
            <v>0</v>
          </cell>
          <cell r="Q105">
            <v>0</v>
          </cell>
        </row>
        <row r="106">
          <cell r="C106" t="str">
            <v>99.H.182</v>
          </cell>
          <cell r="D106" t="str">
            <v>DPC</v>
          </cell>
          <cell r="E106" t="str">
            <v>L</v>
          </cell>
          <cell r="F106">
            <v>36285</v>
          </cell>
          <cell r="G106" t="str">
            <v>Percobaan</v>
          </cell>
          <cell r="H106" t="str">
            <v>1a</v>
          </cell>
          <cell r="I106" t="str">
            <v>SMP</v>
          </cell>
          <cell r="L106">
            <v>0</v>
          </cell>
          <cell r="N106">
            <v>11</v>
          </cell>
          <cell r="O106">
            <v>0</v>
          </cell>
          <cell r="P106">
            <v>0</v>
          </cell>
          <cell r="Q106">
            <v>0</v>
          </cell>
        </row>
        <row r="107">
          <cell r="C107" t="str">
            <v>99.H.190</v>
          </cell>
          <cell r="D107" t="str">
            <v>CZL</v>
          </cell>
          <cell r="E107" t="str">
            <v>L</v>
          </cell>
          <cell r="F107">
            <v>36245</v>
          </cell>
          <cell r="G107" t="str">
            <v>Percobaan</v>
          </cell>
          <cell r="H107" t="str">
            <v>3a</v>
          </cell>
          <cell r="I107" t="str">
            <v>S1</v>
          </cell>
          <cell r="J107" t="str">
            <v>KaLab</v>
          </cell>
          <cell r="K107" t="str">
            <v>Menikah</v>
          </cell>
          <cell r="L107">
            <v>4</v>
          </cell>
          <cell r="M107" t="str">
            <v>T-54</v>
          </cell>
          <cell r="N107">
            <v>6</v>
          </cell>
          <cell r="O107">
            <v>34622</v>
          </cell>
          <cell r="P107">
            <v>36814</v>
          </cell>
          <cell r="Q107">
            <v>342116.86628793715</v>
          </cell>
        </row>
        <row r="108">
          <cell r="C108" t="str">
            <v>99.H.250</v>
          </cell>
          <cell r="D108" t="str">
            <v>OKY</v>
          </cell>
          <cell r="E108" t="str">
            <v>L</v>
          </cell>
          <cell r="F108">
            <v>36186</v>
          </cell>
          <cell r="G108" t="str">
            <v>Kary. Tetap</v>
          </cell>
          <cell r="H108" t="str">
            <v>2b</v>
          </cell>
          <cell r="I108" t="str">
            <v>SMA</v>
          </cell>
          <cell r="K108" t="str">
            <v>Menikah</v>
          </cell>
          <cell r="L108">
            <v>4</v>
          </cell>
          <cell r="M108" t="str">
            <v>T-45</v>
          </cell>
          <cell r="N108">
            <v>9</v>
          </cell>
          <cell r="O108">
            <v>34034</v>
          </cell>
          <cell r="P108">
            <v>37321</v>
          </cell>
          <cell r="Q108">
            <v>151842.32611761469</v>
          </cell>
          <cell r="R108">
            <v>130000</v>
          </cell>
        </row>
        <row r="109">
          <cell r="C109" t="str">
            <v>99.H.294</v>
          </cell>
          <cell r="D109" t="str">
            <v>QBZ</v>
          </cell>
          <cell r="E109" t="str">
            <v>L</v>
          </cell>
          <cell r="F109">
            <v>36497</v>
          </cell>
          <cell r="G109" t="str">
            <v>Dosen Tetap</v>
          </cell>
          <cell r="H109" t="str">
            <v>4a</v>
          </cell>
          <cell r="I109" t="str">
            <v>S2</v>
          </cell>
          <cell r="L109">
            <v>0</v>
          </cell>
          <cell r="M109" t="str">
            <v>T-54</v>
          </cell>
          <cell r="N109">
            <v>14</v>
          </cell>
          <cell r="O109">
            <v>34779</v>
          </cell>
          <cell r="P109">
            <v>39893</v>
          </cell>
          <cell r="Q109">
            <v>245092.54771879807</v>
          </cell>
          <cell r="R109">
            <v>100000</v>
          </cell>
        </row>
        <row r="110">
          <cell r="C110" t="str">
            <v>99.S.108</v>
          </cell>
          <cell r="D110" t="str">
            <v>IFW</v>
          </cell>
          <cell r="E110" t="str">
            <v>L</v>
          </cell>
          <cell r="F110">
            <v>36274</v>
          </cell>
          <cell r="G110" t="str">
            <v>Percobaan</v>
          </cell>
          <cell r="H110" t="str">
            <v>3a</v>
          </cell>
          <cell r="I110" t="str">
            <v>S1</v>
          </cell>
          <cell r="K110" t="str">
            <v>Menikah</v>
          </cell>
          <cell r="L110">
            <v>3</v>
          </cell>
          <cell r="N110">
            <v>13</v>
          </cell>
          <cell r="O110">
            <v>0</v>
          </cell>
          <cell r="P110">
            <v>0</v>
          </cell>
          <cell r="Q110">
            <v>0</v>
          </cell>
        </row>
        <row r="111">
          <cell r="C111" t="str">
            <v>99.S.173</v>
          </cell>
          <cell r="D111" t="str">
            <v>GAQ</v>
          </cell>
          <cell r="E111" t="str">
            <v>L</v>
          </cell>
          <cell r="F111">
            <v>36429</v>
          </cell>
          <cell r="G111" t="str">
            <v>Percobaan</v>
          </cell>
          <cell r="H111" t="str">
            <v>2a</v>
          </cell>
          <cell r="I111" t="str">
            <v>SMA</v>
          </cell>
          <cell r="K111" t="str">
            <v>Menikah</v>
          </cell>
          <cell r="L111">
            <v>3</v>
          </cell>
          <cell r="N111">
            <v>9</v>
          </cell>
          <cell r="O111">
            <v>0</v>
          </cell>
          <cell r="P111">
            <v>0</v>
          </cell>
          <cell r="Q111">
            <v>0</v>
          </cell>
        </row>
        <row r="112">
          <cell r="C112" t="str">
            <v>99.S.207</v>
          </cell>
          <cell r="D112" t="str">
            <v>VZK</v>
          </cell>
          <cell r="E112" t="str">
            <v>L</v>
          </cell>
          <cell r="F112">
            <v>36274</v>
          </cell>
          <cell r="G112" t="str">
            <v>Percobaan</v>
          </cell>
          <cell r="H112" t="str">
            <v>3a</v>
          </cell>
          <cell r="I112" t="str">
            <v>S1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</row>
        <row r="113">
          <cell r="C113" t="str">
            <v>99.S.207</v>
          </cell>
          <cell r="D113" t="str">
            <v>EHZ</v>
          </cell>
          <cell r="E113" t="str">
            <v>L</v>
          </cell>
          <cell r="F113">
            <v>36170</v>
          </cell>
          <cell r="G113" t="str">
            <v>Percobaan</v>
          </cell>
          <cell r="H113" t="str">
            <v>2a</v>
          </cell>
          <cell r="I113" t="str">
            <v>SMA</v>
          </cell>
          <cell r="K113" t="str">
            <v>Menikah</v>
          </cell>
          <cell r="L113">
            <v>1</v>
          </cell>
          <cell r="N113">
            <v>11</v>
          </cell>
          <cell r="O113">
            <v>0</v>
          </cell>
          <cell r="P113">
            <v>0</v>
          </cell>
          <cell r="Q113">
            <v>0</v>
          </cell>
        </row>
        <row r="114">
          <cell r="C114" t="str">
            <v>99.S.241</v>
          </cell>
          <cell r="D114" t="str">
            <v>ZLE</v>
          </cell>
          <cell r="E114" t="str">
            <v>P</v>
          </cell>
          <cell r="F114">
            <v>36207</v>
          </cell>
          <cell r="G114" t="str">
            <v>Percobaan</v>
          </cell>
          <cell r="H114" t="str">
            <v>1a</v>
          </cell>
          <cell r="I114" t="str">
            <v>SMP</v>
          </cell>
          <cell r="L114">
            <v>0</v>
          </cell>
          <cell r="N114">
            <v>6</v>
          </cell>
          <cell r="O114">
            <v>0</v>
          </cell>
          <cell r="P114">
            <v>0</v>
          </cell>
          <cell r="Q114">
            <v>0</v>
          </cell>
        </row>
        <row r="115">
          <cell r="C115" t="str">
            <v>99.S.250</v>
          </cell>
          <cell r="D115" t="str">
            <v>CCL</v>
          </cell>
          <cell r="E115" t="str">
            <v>P</v>
          </cell>
          <cell r="F115">
            <v>36440</v>
          </cell>
          <cell r="G115" t="str">
            <v>Percobaan</v>
          </cell>
          <cell r="H115" t="str">
            <v>2a</v>
          </cell>
          <cell r="I115" t="str">
            <v>SMA</v>
          </cell>
          <cell r="L115">
            <v>0</v>
          </cell>
          <cell r="P115">
            <v>0</v>
          </cell>
          <cell r="Q115">
            <v>0</v>
          </cell>
        </row>
        <row r="116">
          <cell r="C116" t="str">
            <v>99.T.157</v>
          </cell>
          <cell r="D116" t="str">
            <v>RMY</v>
          </cell>
          <cell r="E116" t="str">
            <v>P</v>
          </cell>
          <cell r="F116">
            <v>36313</v>
          </cell>
          <cell r="G116" t="str">
            <v>Kary. Tetap</v>
          </cell>
          <cell r="H116" t="str">
            <v>2d</v>
          </cell>
          <cell r="I116" t="str">
            <v>SMA</v>
          </cell>
          <cell r="L116">
            <v>0</v>
          </cell>
          <cell r="M116" t="str">
            <v>T-45</v>
          </cell>
          <cell r="N116">
            <v>13</v>
          </cell>
          <cell r="O116">
            <v>33456</v>
          </cell>
          <cell r="P116">
            <v>38205</v>
          </cell>
          <cell r="Q116">
            <v>126866.62209243493</v>
          </cell>
        </row>
        <row r="117">
          <cell r="C117" t="str">
            <v>99.T.166</v>
          </cell>
          <cell r="D117" t="str">
            <v>XWQ</v>
          </cell>
          <cell r="E117" t="str">
            <v>L</v>
          </cell>
          <cell r="F117">
            <v>36205</v>
          </cell>
          <cell r="G117" t="str">
            <v>Percobaan</v>
          </cell>
          <cell r="H117" t="str">
            <v>2a</v>
          </cell>
          <cell r="I117" t="str">
            <v>SMA</v>
          </cell>
          <cell r="L117">
            <v>0</v>
          </cell>
          <cell r="N117">
            <v>12</v>
          </cell>
          <cell r="O117">
            <v>0</v>
          </cell>
          <cell r="P117">
            <v>0</v>
          </cell>
          <cell r="Q117">
            <v>0</v>
          </cell>
        </row>
        <row r="118">
          <cell r="C118" t="str">
            <v>99.T.208</v>
          </cell>
          <cell r="D118" t="str">
            <v>RJF</v>
          </cell>
          <cell r="E118" t="str">
            <v>P</v>
          </cell>
          <cell r="F118">
            <v>36300</v>
          </cell>
          <cell r="G118" t="str">
            <v>Percobaan</v>
          </cell>
          <cell r="H118" t="str">
            <v>3a</v>
          </cell>
          <cell r="I118" t="str">
            <v>S1</v>
          </cell>
          <cell r="L118">
            <v>0</v>
          </cell>
          <cell r="N118">
            <v>11</v>
          </cell>
          <cell r="O118">
            <v>0</v>
          </cell>
          <cell r="P118">
            <v>0</v>
          </cell>
          <cell r="Q118">
            <v>0</v>
          </cell>
        </row>
        <row r="119">
          <cell r="C119" t="str">
            <v>99.T.286</v>
          </cell>
          <cell r="D119" t="str">
            <v>ZSJ</v>
          </cell>
          <cell r="E119" t="str">
            <v>L</v>
          </cell>
          <cell r="F119">
            <v>36194</v>
          </cell>
          <cell r="G119" t="str">
            <v>Percobaan</v>
          </cell>
          <cell r="H119" t="str">
            <v>3a</v>
          </cell>
          <cell r="I119" t="str">
            <v>S1</v>
          </cell>
          <cell r="K119" t="str">
            <v>Menikah</v>
          </cell>
          <cell r="L119">
            <v>2</v>
          </cell>
          <cell r="N119">
            <v>9</v>
          </cell>
          <cell r="O119">
            <v>0</v>
          </cell>
          <cell r="P119">
            <v>0</v>
          </cell>
          <cell r="Q119">
            <v>0</v>
          </cell>
        </row>
        <row r="125">
          <cell r="B125" t="str">
            <v>1</v>
          </cell>
          <cell r="C125">
            <v>5000</v>
          </cell>
          <cell r="F125" t="str">
            <v>Dekan</v>
          </cell>
          <cell r="G125">
            <v>400000</v>
          </cell>
          <cell r="K125" t="str">
            <v>T-36</v>
          </cell>
          <cell r="L125">
            <v>0.12</v>
          </cell>
          <cell r="M125">
            <v>5000000</v>
          </cell>
          <cell r="P125" t="str">
            <v>3A</v>
          </cell>
          <cell r="Q125">
            <v>200000</v>
          </cell>
        </row>
        <row r="126">
          <cell r="B126" t="str">
            <v>2</v>
          </cell>
          <cell r="C126">
            <v>7000</v>
          </cell>
          <cell r="F126" t="str">
            <v>KaJur</v>
          </cell>
          <cell r="G126">
            <v>250000</v>
          </cell>
          <cell r="K126" t="str">
            <v>T-45</v>
          </cell>
          <cell r="L126">
            <v>0.12</v>
          </cell>
          <cell r="M126">
            <v>10000000</v>
          </cell>
          <cell r="P126" t="str">
            <v>3B</v>
          </cell>
          <cell r="Q126">
            <v>250000</v>
          </cell>
        </row>
        <row r="127">
          <cell r="B127" t="str">
            <v>3</v>
          </cell>
          <cell r="C127">
            <v>10000</v>
          </cell>
          <cell r="F127" t="str">
            <v>KaLab</v>
          </cell>
          <cell r="G127">
            <v>125000</v>
          </cell>
          <cell r="K127" t="str">
            <v>T-54</v>
          </cell>
          <cell r="L127">
            <v>0.18</v>
          </cell>
          <cell r="M127">
            <v>15000000</v>
          </cell>
          <cell r="P127" t="str">
            <v>3C</v>
          </cell>
          <cell r="Q127">
            <v>300000</v>
          </cell>
        </row>
        <row r="128">
          <cell r="B128" t="str">
            <v>4</v>
          </cell>
          <cell r="C128">
            <v>12000</v>
          </cell>
          <cell r="F128" t="str">
            <v>Kasubbag</v>
          </cell>
          <cell r="G128">
            <v>125000</v>
          </cell>
          <cell r="K128" t="str">
            <v>T-70</v>
          </cell>
          <cell r="L128">
            <v>0.18</v>
          </cell>
          <cell r="M128">
            <v>25000000</v>
          </cell>
          <cell r="P128" t="str">
            <v>3D</v>
          </cell>
          <cell r="Q128">
            <v>350000</v>
          </cell>
        </row>
        <row r="129">
          <cell r="F129" t="str">
            <v>PR1</v>
          </cell>
          <cell r="G129">
            <v>500000</v>
          </cell>
          <cell r="P129" t="str">
            <v>4A</v>
          </cell>
          <cell r="Q129">
            <v>400000</v>
          </cell>
        </row>
        <row r="130">
          <cell r="F130" t="str">
            <v>PR2</v>
          </cell>
          <cell r="G130">
            <v>500000</v>
          </cell>
          <cell r="P130" t="str">
            <v>4B</v>
          </cell>
          <cell r="Q130">
            <v>450000</v>
          </cell>
        </row>
        <row r="131">
          <cell r="F131" t="str">
            <v>PR3</v>
          </cell>
          <cell r="G131">
            <v>500000</v>
          </cell>
          <cell r="P131" t="str">
            <v>4C</v>
          </cell>
          <cell r="Q131">
            <v>500000</v>
          </cell>
        </row>
        <row r="132">
          <cell r="F132" t="str">
            <v>Rektor</v>
          </cell>
          <cell r="G132">
            <v>700000</v>
          </cell>
          <cell r="P132" t="str">
            <v>4D</v>
          </cell>
          <cell r="Q132">
            <v>550000</v>
          </cell>
        </row>
        <row r="133">
          <cell r="F133" t="str">
            <v>SekJur</v>
          </cell>
          <cell r="G133">
            <v>175000</v>
          </cell>
          <cell r="P133" t="str">
            <v>4E</v>
          </cell>
          <cell r="Q133">
            <v>600000</v>
          </cell>
        </row>
      </sheetData>
      <sheetData sheetId="268">
        <row r="6">
          <cell r="A6">
            <v>1</v>
          </cell>
          <cell r="B6" t="str">
            <v>66.H.156</v>
          </cell>
          <cell r="C6" t="str">
            <v>ZLL</v>
          </cell>
          <cell r="D6" t="str">
            <v>P</v>
          </cell>
          <cell r="E6">
            <v>24397</v>
          </cell>
          <cell r="F6" t="str">
            <v>Dosen Tetap</v>
          </cell>
          <cell r="G6">
            <v>35</v>
          </cell>
          <cell r="H6" t="str">
            <v>4a</v>
          </cell>
          <cell r="I6" t="str">
            <v>S3</v>
          </cell>
          <cell r="J6" t="str">
            <v>Dekan</v>
          </cell>
          <cell r="K6" t="str">
            <v>Menikah</v>
          </cell>
          <cell r="L6">
            <v>1</v>
          </cell>
          <cell r="M6">
            <v>569600</v>
          </cell>
          <cell r="N6">
            <v>0</v>
          </cell>
          <cell r="O6">
            <v>28480</v>
          </cell>
          <cell r="P6">
            <v>400000</v>
          </cell>
          <cell r="Q6">
            <v>400000</v>
          </cell>
          <cell r="R6">
            <v>150000</v>
          </cell>
          <cell r="S6">
            <v>1548080</v>
          </cell>
          <cell r="T6">
            <v>30961.600000000002</v>
          </cell>
          <cell r="U6">
            <v>15480.800000000001</v>
          </cell>
          <cell r="V6">
            <v>12000</v>
          </cell>
          <cell r="W6">
            <v>281353.31580740365</v>
          </cell>
          <cell r="X6">
            <v>0</v>
          </cell>
          <cell r="Y6">
            <v>339795.71580740367</v>
          </cell>
          <cell r="Z6">
            <v>1208284.2841925963</v>
          </cell>
        </row>
        <row r="7">
          <cell r="A7">
            <v>2</v>
          </cell>
          <cell r="B7" t="str">
            <v>66.H.173</v>
          </cell>
          <cell r="C7" t="str">
            <v>RYL</v>
          </cell>
          <cell r="D7" t="str">
            <v>L</v>
          </cell>
          <cell r="E7">
            <v>24469</v>
          </cell>
          <cell r="F7" t="str">
            <v>Kary. Tetap</v>
          </cell>
          <cell r="G7">
            <v>35</v>
          </cell>
          <cell r="H7" t="str">
            <v>1c</v>
          </cell>
          <cell r="I7" t="str">
            <v>SMP</v>
          </cell>
          <cell r="J7">
            <v>0</v>
          </cell>
          <cell r="K7">
            <v>0</v>
          </cell>
          <cell r="L7">
            <v>0</v>
          </cell>
          <cell r="M7">
            <v>290300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290300</v>
          </cell>
          <cell r="T7">
            <v>0</v>
          </cell>
          <cell r="U7">
            <v>2903</v>
          </cell>
          <cell r="V7">
            <v>5000</v>
          </cell>
          <cell r="W7">
            <v>81264.207128693335</v>
          </cell>
          <cell r="X7">
            <v>0</v>
          </cell>
          <cell r="Y7">
            <v>89167.207128693335</v>
          </cell>
          <cell r="Z7">
            <v>201132.79287130665</v>
          </cell>
        </row>
        <row r="8">
          <cell r="A8">
            <v>3</v>
          </cell>
          <cell r="B8" t="str">
            <v>66.H.265</v>
          </cell>
          <cell r="C8" t="str">
            <v>XQI</v>
          </cell>
          <cell r="D8" t="str">
            <v>P</v>
          </cell>
          <cell r="E8">
            <v>24368</v>
          </cell>
          <cell r="F8" t="str">
            <v>Kary. Tetap</v>
          </cell>
          <cell r="G8">
            <v>35</v>
          </cell>
          <cell r="H8" t="str">
            <v>2c</v>
          </cell>
          <cell r="I8" t="str">
            <v>SMA</v>
          </cell>
          <cell r="J8" t="str">
            <v>Kasubbag</v>
          </cell>
          <cell r="K8">
            <v>0</v>
          </cell>
          <cell r="L8">
            <v>0</v>
          </cell>
          <cell r="M8">
            <v>410800</v>
          </cell>
          <cell r="N8">
            <v>0</v>
          </cell>
          <cell r="O8">
            <v>0</v>
          </cell>
          <cell r="P8">
            <v>0</v>
          </cell>
          <cell r="Q8">
            <v>125000</v>
          </cell>
          <cell r="R8">
            <v>0</v>
          </cell>
          <cell r="S8">
            <v>535800</v>
          </cell>
          <cell r="T8">
            <v>0</v>
          </cell>
          <cell r="U8">
            <v>5358</v>
          </cell>
          <cell r="V8">
            <v>7000</v>
          </cell>
          <cell r="W8">
            <v>0</v>
          </cell>
          <cell r="X8">
            <v>0</v>
          </cell>
          <cell r="Y8">
            <v>12358</v>
          </cell>
          <cell r="Z8">
            <v>523442</v>
          </cell>
        </row>
        <row r="9">
          <cell r="A9">
            <v>4</v>
          </cell>
          <cell r="B9" t="str">
            <v>66.S.145</v>
          </cell>
          <cell r="C9" t="str">
            <v>YVS</v>
          </cell>
          <cell r="D9" t="str">
            <v>P</v>
          </cell>
          <cell r="E9">
            <v>24162</v>
          </cell>
          <cell r="F9" t="str">
            <v>Kary. Tetap</v>
          </cell>
          <cell r="G9">
            <v>36</v>
          </cell>
          <cell r="H9" t="str">
            <v>1b</v>
          </cell>
          <cell r="I9" t="str">
            <v>SMP</v>
          </cell>
          <cell r="J9">
            <v>0</v>
          </cell>
          <cell r="K9" t="str">
            <v>Menikah</v>
          </cell>
          <cell r="L9">
            <v>2</v>
          </cell>
          <cell r="M9">
            <v>268900</v>
          </cell>
          <cell r="N9">
            <v>0</v>
          </cell>
          <cell r="O9">
            <v>21512</v>
          </cell>
          <cell r="P9">
            <v>0</v>
          </cell>
          <cell r="Q9">
            <v>0</v>
          </cell>
          <cell r="R9">
            <v>0</v>
          </cell>
          <cell r="S9">
            <v>290412</v>
          </cell>
          <cell r="T9">
            <v>0</v>
          </cell>
          <cell r="U9">
            <v>2904.12</v>
          </cell>
          <cell r="V9">
            <v>5000</v>
          </cell>
          <cell r="W9">
            <v>61571.476336905122</v>
          </cell>
          <cell r="X9">
            <v>79000</v>
          </cell>
          <cell r="Y9">
            <v>148475.59633690512</v>
          </cell>
          <cell r="Z9">
            <v>141936.40366309488</v>
          </cell>
        </row>
        <row r="10">
          <cell r="A10">
            <v>5</v>
          </cell>
          <cell r="B10" t="str">
            <v>66.T.262</v>
          </cell>
          <cell r="C10" t="str">
            <v>YFU</v>
          </cell>
          <cell r="D10" t="str">
            <v>L</v>
          </cell>
          <cell r="E10">
            <v>24208</v>
          </cell>
          <cell r="F10" t="str">
            <v>Kary. Tetap</v>
          </cell>
          <cell r="G10">
            <v>35</v>
          </cell>
          <cell r="H10" t="str">
            <v>2c</v>
          </cell>
          <cell r="I10" t="str">
            <v>SMA</v>
          </cell>
          <cell r="J10">
            <v>0</v>
          </cell>
          <cell r="K10" t="str">
            <v>Menikah</v>
          </cell>
          <cell r="L10">
            <v>4</v>
          </cell>
          <cell r="M10">
            <v>410800</v>
          </cell>
          <cell r="N10">
            <v>41080</v>
          </cell>
          <cell r="O10">
            <v>41080</v>
          </cell>
          <cell r="P10">
            <v>0</v>
          </cell>
          <cell r="Q10">
            <v>0</v>
          </cell>
          <cell r="R10">
            <v>0</v>
          </cell>
          <cell r="S10">
            <v>492960</v>
          </cell>
          <cell r="T10">
            <v>0</v>
          </cell>
          <cell r="U10">
            <v>4929.6000000000004</v>
          </cell>
          <cell r="V10">
            <v>7000</v>
          </cell>
          <cell r="W10">
            <v>0</v>
          </cell>
          <cell r="X10">
            <v>0</v>
          </cell>
          <cell r="Y10">
            <v>11929.6</v>
          </cell>
          <cell r="Z10">
            <v>481030.40000000002</v>
          </cell>
        </row>
        <row r="11">
          <cell r="A11">
            <v>6</v>
          </cell>
          <cell r="B11" t="str">
            <v>67.E.160</v>
          </cell>
          <cell r="C11" t="str">
            <v>NTE</v>
          </cell>
          <cell r="D11" t="str">
            <v>P</v>
          </cell>
          <cell r="E11">
            <v>24547</v>
          </cell>
          <cell r="F11" t="str">
            <v>Dosen Tetap</v>
          </cell>
          <cell r="G11">
            <v>35</v>
          </cell>
          <cell r="H11" t="str">
            <v>4d</v>
          </cell>
          <cell r="I11" t="str">
            <v>S1</v>
          </cell>
          <cell r="J11">
            <v>0</v>
          </cell>
          <cell r="K11">
            <v>0</v>
          </cell>
          <cell r="L11">
            <v>0</v>
          </cell>
          <cell r="M11">
            <v>651900</v>
          </cell>
          <cell r="N11">
            <v>0</v>
          </cell>
          <cell r="O11">
            <v>0</v>
          </cell>
          <cell r="P11">
            <v>550000</v>
          </cell>
          <cell r="Q11">
            <v>0</v>
          </cell>
          <cell r="R11">
            <v>50000</v>
          </cell>
          <cell r="S11">
            <v>1251900</v>
          </cell>
          <cell r="T11">
            <v>25038</v>
          </cell>
          <cell r="U11">
            <v>12519</v>
          </cell>
          <cell r="V11">
            <v>12000</v>
          </cell>
          <cell r="W11">
            <v>0</v>
          </cell>
          <cell r="X11">
            <v>60000</v>
          </cell>
          <cell r="Y11">
            <v>109557</v>
          </cell>
          <cell r="Z11">
            <v>1142343</v>
          </cell>
        </row>
        <row r="12">
          <cell r="A12">
            <v>7</v>
          </cell>
          <cell r="B12" t="str">
            <v>67.E.246</v>
          </cell>
          <cell r="C12" t="str">
            <v>EAB</v>
          </cell>
          <cell r="D12" t="str">
            <v>L</v>
          </cell>
          <cell r="E12">
            <v>24589</v>
          </cell>
          <cell r="F12" t="str">
            <v>Kary. Tetap</v>
          </cell>
          <cell r="G12">
            <v>34</v>
          </cell>
          <cell r="H12" t="str">
            <v>1a</v>
          </cell>
          <cell r="I12" t="str">
            <v>SMP</v>
          </cell>
          <cell r="J12">
            <v>0</v>
          </cell>
          <cell r="K12">
            <v>0</v>
          </cell>
          <cell r="L12">
            <v>0</v>
          </cell>
          <cell r="M12">
            <v>239800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239800</v>
          </cell>
          <cell r="T12">
            <v>0</v>
          </cell>
          <cell r="U12">
            <v>2398</v>
          </cell>
          <cell r="V12">
            <v>5000</v>
          </cell>
          <cell r="W12">
            <v>65670.95707182058</v>
          </cell>
          <cell r="X12">
            <v>0</v>
          </cell>
          <cell r="Y12">
            <v>73068.95707182058</v>
          </cell>
          <cell r="Z12">
            <v>166731.04292817943</v>
          </cell>
        </row>
        <row r="13">
          <cell r="A13">
            <v>8</v>
          </cell>
          <cell r="B13" t="str">
            <v>67.H.220</v>
          </cell>
          <cell r="C13" t="str">
            <v>LWC</v>
          </cell>
          <cell r="D13" t="str">
            <v>L</v>
          </cell>
          <cell r="E13">
            <v>24615</v>
          </cell>
          <cell r="F13" t="str">
            <v>Kary. Tetap</v>
          </cell>
          <cell r="G13">
            <v>34</v>
          </cell>
          <cell r="H13" t="str">
            <v>2c</v>
          </cell>
          <cell r="I13" t="str">
            <v>SMA</v>
          </cell>
          <cell r="J13" t="str">
            <v>Kasubbag</v>
          </cell>
          <cell r="K13">
            <v>0</v>
          </cell>
          <cell r="L13">
            <v>0</v>
          </cell>
          <cell r="M13">
            <v>410800</v>
          </cell>
          <cell r="N13">
            <v>0</v>
          </cell>
          <cell r="O13">
            <v>0</v>
          </cell>
          <cell r="P13">
            <v>0</v>
          </cell>
          <cell r="Q13">
            <v>125000</v>
          </cell>
          <cell r="R13">
            <v>0</v>
          </cell>
          <cell r="S13">
            <v>535800</v>
          </cell>
          <cell r="T13">
            <v>0</v>
          </cell>
          <cell r="U13">
            <v>5358</v>
          </cell>
          <cell r="V13">
            <v>7000</v>
          </cell>
          <cell r="W13">
            <v>123142.95267381024</v>
          </cell>
          <cell r="X13">
            <v>4000</v>
          </cell>
          <cell r="Y13">
            <v>139500.95267381024</v>
          </cell>
          <cell r="Z13">
            <v>396299.04732618976</v>
          </cell>
        </row>
        <row r="14">
          <cell r="A14">
            <v>9</v>
          </cell>
          <cell r="B14" t="str">
            <v>68.E.108</v>
          </cell>
          <cell r="C14" t="str">
            <v>BKE</v>
          </cell>
          <cell r="D14" t="str">
            <v>L</v>
          </cell>
          <cell r="E14">
            <v>25014</v>
          </cell>
          <cell r="F14" t="str">
            <v>Kary. Tetap</v>
          </cell>
          <cell r="G14">
            <v>33</v>
          </cell>
          <cell r="H14" t="str">
            <v>1c</v>
          </cell>
          <cell r="I14" t="str">
            <v>SMP</v>
          </cell>
          <cell r="J14">
            <v>0</v>
          </cell>
          <cell r="K14">
            <v>0</v>
          </cell>
          <cell r="L14">
            <v>0</v>
          </cell>
          <cell r="M14">
            <v>276300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276300</v>
          </cell>
          <cell r="T14">
            <v>0</v>
          </cell>
          <cell r="U14">
            <v>2763</v>
          </cell>
          <cell r="V14">
            <v>5000</v>
          </cell>
          <cell r="W14">
            <v>0</v>
          </cell>
          <cell r="X14">
            <v>0</v>
          </cell>
          <cell r="Y14">
            <v>7763</v>
          </cell>
          <cell r="Z14">
            <v>268537</v>
          </cell>
        </row>
        <row r="15">
          <cell r="A15">
            <v>10</v>
          </cell>
          <cell r="B15" t="str">
            <v>68.S.288</v>
          </cell>
          <cell r="C15" t="str">
            <v>IER</v>
          </cell>
          <cell r="D15" t="str">
            <v>P</v>
          </cell>
          <cell r="E15">
            <v>25182</v>
          </cell>
          <cell r="F15" t="str">
            <v>Dosen Tetap</v>
          </cell>
          <cell r="G15">
            <v>33</v>
          </cell>
          <cell r="H15" t="str">
            <v>3b</v>
          </cell>
          <cell r="I15" t="str">
            <v>S1</v>
          </cell>
          <cell r="J15">
            <v>0</v>
          </cell>
          <cell r="K15">
            <v>0</v>
          </cell>
          <cell r="L15">
            <v>0</v>
          </cell>
          <cell r="M15">
            <v>475700</v>
          </cell>
          <cell r="N15">
            <v>0</v>
          </cell>
          <cell r="O15">
            <v>0</v>
          </cell>
          <cell r="P15">
            <v>250000</v>
          </cell>
          <cell r="Q15">
            <v>0</v>
          </cell>
          <cell r="R15">
            <v>50000</v>
          </cell>
          <cell r="S15">
            <v>775700</v>
          </cell>
          <cell r="T15">
            <v>11635.5</v>
          </cell>
          <cell r="U15">
            <v>7757</v>
          </cell>
          <cell r="V15">
            <v>10000</v>
          </cell>
          <cell r="W15">
            <v>0</v>
          </cell>
          <cell r="X15">
            <v>55000</v>
          </cell>
          <cell r="Y15">
            <v>84392.5</v>
          </cell>
          <cell r="Z15">
            <v>691307.5</v>
          </cell>
        </row>
        <row r="16">
          <cell r="A16">
            <v>11</v>
          </cell>
          <cell r="B16" t="str">
            <v>69.H.206</v>
          </cell>
          <cell r="C16" t="str">
            <v>ZUI</v>
          </cell>
          <cell r="D16" t="str">
            <v>P</v>
          </cell>
          <cell r="E16">
            <v>25393</v>
          </cell>
          <cell r="F16" t="str">
            <v>Kary. Tetap</v>
          </cell>
          <cell r="G16">
            <v>32</v>
          </cell>
          <cell r="H16" t="str">
            <v>1b</v>
          </cell>
          <cell r="I16" t="str">
            <v>SMP</v>
          </cell>
          <cell r="J16">
            <v>0</v>
          </cell>
          <cell r="K16">
            <v>0</v>
          </cell>
          <cell r="L16">
            <v>0</v>
          </cell>
          <cell r="M16">
            <v>254900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254900</v>
          </cell>
          <cell r="T16">
            <v>0</v>
          </cell>
          <cell r="U16">
            <v>2549</v>
          </cell>
          <cell r="V16">
            <v>5000</v>
          </cell>
          <cell r="W16">
            <v>0</v>
          </cell>
          <cell r="X16">
            <v>0</v>
          </cell>
          <cell r="Y16">
            <v>7549</v>
          </cell>
          <cell r="Z16">
            <v>247351</v>
          </cell>
        </row>
        <row r="17">
          <cell r="A17">
            <v>12</v>
          </cell>
          <cell r="B17" t="str">
            <v>69.S.174</v>
          </cell>
          <cell r="C17" t="str">
            <v>KAA</v>
          </cell>
          <cell r="D17" t="str">
            <v>L</v>
          </cell>
          <cell r="E17">
            <v>25254</v>
          </cell>
          <cell r="F17" t="str">
            <v>Kary. Tetap</v>
          </cell>
          <cell r="G17">
            <v>33</v>
          </cell>
          <cell r="H17" t="str">
            <v>1c</v>
          </cell>
          <cell r="I17" t="str">
            <v>SMP</v>
          </cell>
          <cell r="J17">
            <v>0</v>
          </cell>
          <cell r="K17">
            <v>0</v>
          </cell>
          <cell r="L17">
            <v>0</v>
          </cell>
          <cell r="M17">
            <v>276300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276300</v>
          </cell>
          <cell r="T17">
            <v>0</v>
          </cell>
          <cell r="U17">
            <v>2763</v>
          </cell>
          <cell r="V17">
            <v>5000</v>
          </cell>
          <cell r="W17">
            <v>0</v>
          </cell>
          <cell r="X17">
            <v>59000</v>
          </cell>
          <cell r="Y17">
            <v>66763</v>
          </cell>
          <cell r="Z17">
            <v>209537</v>
          </cell>
        </row>
        <row r="18">
          <cell r="A18">
            <v>13</v>
          </cell>
          <cell r="B18" t="str">
            <v>70.E.266</v>
          </cell>
          <cell r="C18" t="str">
            <v>USD</v>
          </cell>
          <cell r="D18" t="str">
            <v>L</v>
          </cell>
          <cell r="E18">
            <v>25844</v>
          </cell>
          <cell r="F18" t="str">
            <v>Dosen Tetap</v>
          </cell>
          <cell r="G18">
            <v>31</v>
          </cell>
          <cell r="H18" t="str">
            <v>4b</v>
          </cell>
          <cell r="I18" t="str">
            <v>S1</v>
          </cell>
          <cell r="J18">
            <v>0</v>
          </cell>
          <cell r="K18">
            <v>0</v>
          </cell>
          <cell r="L18">
            <v>0</v>
          </cell>
          <cell r="M18">
            <v>552600</v>
          </cell>
          <cell r="N18">
            <v>0</v>
          </cell>
          <cell r="O18">
            <v>0</v>
          </cell>
          <cell r="P18">
            <v>450000</v>
          </cell>
          <cell r="Q18">
            <v>0</v>
          </cell>
          <cell r="R18">
            <v>50000</v>
          </cell>
          <cell r="S18">
            <v>1052600</v>
          </cell>
          <cell r="T18">
            <v>15789</v>
          </cell>
          <cell r="U18">
            <v>10526</v>
          </cell>
          <cell r="V18">
            <v>12000</v>
          </cell>
          <cell r="W18">
            <v>0</v>
          </cell>
          <cell r="X18">
            <v>0</v>
          </cell>
          <cell r="Y18">
            <v>38315</v>
          </cell>
          <cell r="Z18">
            <v>1014285</v>
          </cell>
        </row>
        <row r="19">
          <cell r="A19">
            <v>14</v>
          </cell>
          <cell r="B19" t="str">
            <v>70.E.281</v>
          </cell>
          <cell r="C19" t="str">
            <v>CNV</v>
          </cell>
          <cell r="D19" t="str">
            <v>P</v>
          </cell>
          <cell r="E19">
            <v>25720</v>
          </cell>
          <cell r="F19" t="str">
            <v>Kary. Tetap</v>
          </cell>
          <cell r="G19">
            <v>31</v>
          </cell>
          <cell r="H19" t="str">
            <v>1d</v>
          </cell>
          <cell r="I19" t="str">
            <v>SMP</v>
          </cell>
          <cell r="J19">
            <v>0</v>
          </cell>
          <cell r="K19">
            <v>0</v>
          </cell>
          <cell r="L19">
            <v>0</v>
          </cell>
          <cell r="M19">
            <v>283700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283700</v>
          </cell>
          <cell r="T19">
            <v>0</v>
          </cell>
          <cell r="U19">
            <v>2837</v>
          </cell>
          <cell r="V19">
            <v>5000</v>
          </cell>
          <cell r="W19">
            <v>0</v>
          </cell>
          <cell r="X19">
            <v>49000</v>
          </cell>
          <cell r="Y19">
            <v>56837</v>
          </cell>
          <cell r="Z19">
            <v>226863</v>
          </cell>
        </row>
        <row r="20">
          <cell r="A20">
            <v>15</v>
          </cell>
          <cell r="B20" t="str">
            <v>70.H.103</v>
          </cell>
          <cell r="C20" t="str">
            <v>ORR</v>
          </cell>
          <cell r="D20" t="str">
            <v>L</v>
          </cell>
          <cell r="E20">
            <v>25790</v>
          </cell>
          <cell r="F20" t="str">
            <v>Dosen Tetap</v>
          </cell>
          <cell r="G20">
            <v>31</v>
          </cell>
          <cell r="H20" t="str">
            <v>4a</v>
          </cell>
          <cell r="I20" t="str">
            <v>S2</v>
          </cell>
          <cell r="J20" t="str">
            <v>KaLab</v>
          </cell>
          <cell r="K20">
            <v>0</v>
          </cell>
          <cell r="L20">
            <v>0</v>
          </cell>
          <cell r="M20">
            <v>525000</v>
          </cell>
          <cell r="N20">
            <v>0</v>
          </cell>
          <cell r="O20">
            <v>0</v>
          </cell>
          <cell r="P20">
            <v>400000</v>
          </cell>
          <cell r="Q20">
            <v>125000</v>
          </cell>
          <cell r="R20">
            <v>100000</v>
          </cell>
          <cell r="S20">
            <v>1150000</v>
          </cell>
          <cell r="T20">
            <v>17250</v>
          </cell>
          <cell r="U20">
            <v>11500</v>
          </cell>
          <cell r="V20">
            <v>12000</v>
          </cell>
          <cell r="W20">
            <v>0</v>
          </cell>
          <cell r="X20">
            <v>26000</v>
          </cell>
          <cell r="Y20">
            <v>66750</v>
          </cell>
          <cell r="Z20">
            <v>1083250</v>
          </cell>
        </row>
        <row r="21">
          <cell r="A21">
            <v>16</v>
          </cell>
          <cell r="B21" t="str">
            <v>71.E.116</v>
          </cell>
          <cell r="C21" t="str">
            <v>INH</v>
          </cell>
          <cell r="D21" t="str">
            <v>L</v>
          </cell>
          <cell r="E21">
            <v>25992</v>
          </cell>
          <cell r="F21" t="str">
            <v>Kary. Tetap</v>
          </cell>
          <cell r="G21">
            <v>31</v>
          </cell>
          <cell r="H21" t="str">
            <v>2d</v>
          </cell>
          <cell r="I21" t="str">
            <v>SMA</v>
          </cell>
          <cell r="J21">
            <v>0</v>
          </cell>
          <cell r="K21">
            <v>0</v>
          </cell>
          <cell r="L21">
            <v>0</v>
          </cell>
          <cell r="M21">
            <v>408500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408500</v>
          </cell>
          <cell r="T21">
            <v>0</v>
          </cell>
          <cell r="U21">
            <v>4085</v>
          </cell>
          <cell r="V21">
            <v>7000</v>
          </cell>
          <cell r="W21">
            <v>0</v>
          </cell>
          <cell r="X21">
            <v>0</v>
          </cell>
          <cell r="Y21">
            <v>11085</v>
          </cell>
          <cell r="Z21">
            <v>397415</v>
          </cell>
        </row>
        <row r="22">
          <cell r="A22">
            <v>17</v>
          </cell>
          <cell r="B22" t="str">
            <v>71.E.179</v>
          </cell>
          <cell r="C22" t="str">
            <v>ZGI</v>
          </cell>
          <cell r="D22" t="str">
            <v>L</v>
          </cell>
          <cell r="E22">
            <v>25969</v>
          </cell>
          <cell r="F22" t="str">
            <v>Dosen Tetap</v>
          </cell>
          <cell r="G22">
            <v>31</v>
          </cell>
          <cell r="H22" t="str">
            <v>4c</v>
          </cell>
          <cell r="I22" t="str">
            <v>S2</v>
          </cell>
          <cell r="J22">
            <v>0</v>
          </cell>
          <cell r="K22">
            <v>0</v>
          </cell>
          <cell r="L22">
            <v>0</v>
          </cell>
          <cell r="M22">
            <v>576700</v>
          </cell>
          <cell r="N22">
            <v>0</v>
          </cell>
          <cell r="O22">
            <v>0</v>
          </cell>
          <cell r="P22">
            <v>500000</v>
          </cell>
          <cell r="Q22">
            <v>0</v>
          </cell>
          <cell r="R22">
            <v>100000</v>
          </cell>
          <cell r="S22">
            <v>1176700</v>
          </cell>
          <cell r="T22">
            <v>17650.5</v>
          </cell>
          <cell r="U22">
            <v>11767</v>
          </cell>
          <cell r="V22">
            <v>12000</v>
          </cell>
          <cell r="W22">
            <v>0</v>
          </cell>
          <cell r="X22">
            <v>45000</v>
          </cell>
          <cell r="Y22">
            <v>86417.5</v>
          </cell>
          <cell r="Z22">
            <v>1090282.5</v>
          </cell>
        </row>
        <row r="23">
          <cell r="A23">
            <v>18</v>
          </cell>
          <cell r="B23" t="str">
            <v>71.E.225</v>
          </cell>
          <cell r="C23" t="str">
            <v>NQL</v>
          </cell>
          <cell r="D23" t="str">
            <v>P</v>
          </cell>
          <cell r="E23">
            <v>25957</v>
          </cell>
          <cell r="F23" t="str">
            <v>Kary. Tetap</v>
          </cell>
          <cell r="G23">
            <v>31</v>
          </cell>
          <cell r="H23" t="str">
            <v>1d</v>
          </cell>
          <cell r="I23" t="str">
            <v>SMP</v>
          </cell>
          <cell r="J23">
            <v>0</v>
          </cell>
          <cell r="K23">
            <v>0</v>
          </cell>
          <cell r="L23">
            <v>0</v>
          </cell>
          <cell r="M23">
            <v>283700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283700</v>
          </cell>
          <cell r="T23">
            <v>0</v>
          </cell>
          <cell r="U23">
            <v>2837</v>
          </cell>
          <cell r="V23">
            <v>5000</v>
          </cell>
          <cell r="W23">
            <v>63433.311046217452</v>
          </cell>
          <cell r="X23">
            <v>0</v>
          </cell>
          <cell r="Y23">
            <v>71270.311046217452</v>
          </cell>
          <cell r="Z23">
            <v>212429.68895378255</v>
          </cell>
        </row>
        <row r="24">
          <cell r="A24">
            <v>19</v>
          </cell>
          <cell r="B24" t="str">
            <v>71.E.298</v>
          </cell>
          <cell r="C24" t="str">
            <v>NKW</v>
          </cell>
          <cell r="D24" t="str">
            <v>L</v>
          </cell>
          <cell r="E24">
            <v>26230</v>
          </cell>
          <cell r="F24" t="str">
            <v>Kary. Tetap</v>
          </cell>
          <cell r="G24">
            <v>30</v>
          </cell>
          <cell r="H24" t="str">
            <v>2d</v>
          </cell>
          <cell r="I24" t="str">
            <v>SMA</v>
          </cell>
          <cell r="J24" t="str">
            <v>Kasubbag</v>
          </cell>
          <cell r="K24">
            <v>0</v>
          </cell>
          <cell r="L24">
            <v>0</v>
          </cell>
          <cell r="M24">
            <v>408500</v>
          </cell>
          <cell r="N24">
            <v>0</v>
          </cell>
          <cell r="O24">
            <v>0</v>
          </cell>
          <cell r="P24">
            <v>0</v>
          </cell>
          <cell r="Q24">
            <v>125000</v>
          </cell>
          <cell r="R24">
            <v>0</v>
          </cell>
          <cell r="S24">
            <v>533500</v>
          </cell>
          <cell r="T24">
            <v>0</v>
          </cell>
          <cell r="U24">
            <v>5335</v>
          </cell>
          <cell r="V24">
            <v>7000</v>
          </cell>
          <cell r="W24">
            <v>143470.9484025873</v>
          </cell>
          <cell r="X24">
            <v>0</v>
          </cell>
          <cell r="Y24">
            <v>155805.9484025873</v>
          </cell>
          <cell r="Z24">
            <v>377694.05159741268</v>
          </cell>
        </row>
        <row r="25">
          <cell r="A25">
            <v>20</v>
          </cell>
          <cell r="B25" t="str">
            <v>71.H.223</v>
          </cell>
          <cell r="C25" t="str">
            <v>CDV</v>
          </cell>
          <cell r="D25" t="str">
            <v>L</v>
          </cell>
          <cell r="E25">
            <v>26040</v>
          </cell>
          <cell r="F25" t="str">
            <v>Dosen Tetap</v>
          </cell>
          <cell r="G25">
            <v>30</v>
          </cell>
          <cell r="H25" t="str">
            <v>3d</v>
          </cell>
          <cell r="I25" t="str">
            <v>S1</v>
          </cell>
          <cell r="J25">
            <v>0</v>
          </cell>
          <cell r="K25">
            <v>0</v>
          </cell>
          <cell r="L25">
            <v>0</v>
          </cell>
          <cell r="M25">
            <v>495000</v>
          </cell>
          <cell r="N25">
            <v>0</v>
          </cell>
          <cell r="O25">
            <v>0</v>
          </cell>
          <cell r="P25">
            <v>350000</v>
          </cell>
          <cell r="Q25">
            <v>0</v>
          </cell>
          <cell r="R25">
            <v>50000</v>
          </cell>
          <cell r="S25">
            <v>895000</v>
          </cell>
          <cell r="T25">
            <v>13425</v>
          </cell>
          <cell r="U25">
            <v>8950</v>
          </cell>
          <cell r="V25">
            <v>10000</v>
          </cell>
          <cell r="W25">
            <v>0</v>
          </cell>
          <cell r="X25">
            <v>0</v>
          </cell>
          <cell r="Y25">
            <v>32375</v>
          </cell>
          <cell r="Z25">
            <v>862625</v>
          </cell>
        </row>
        <row r="26">
          <cell r="A26">
            <v>21</v>
          </cell>
          <cell r="B26" t="str">
            <v>73.E.233</v>
          </cell>
          <cell r="C26" t="str">
            <v>LZD</v>
          </cell>
          <cell r="D26" t="str">
            <v>P</v>
          </cell>
          <cell r="E26">
            <v>26913</v>
          </cell>
          <cell r="F26" t="str">
            <v>Kary. Tetap</v>
          </cell>
          <cell r="G26">
            <v>28</v>
          </cell>
          <cell r="H26" t="str">
            <v>1d</v>
          </cell>
          <cell r="I26" t="str">
            <v>SMP</v>
          </cell>
          <cell r="J26">
            <v>0</v>
          </cell>
          <cell r="K26" t="str">
            <v>Menikah</v>
          </cell>
          <cell r="L26">
            <v>0</v>
          </cell>
          <cell r="M26">
            <v>269700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269700</v>
          </cell>
          <cell r="T26">
            <v>0</v>
          </cell>
          <cell r="U26">
            <v>2697</v>
          </cell>
          <cell r="V26">
            <v>5000</v>
          </cell>
          <cell r="W26">
            <v>0</v>
          </cell>
          <cell r="X26">
            <v>0</v>
          </cell>
          <cell r="Y26">
            <v>7697</v>
          </cell>
          <cell r="Z26">
            <v>262003</v>
          </cell>
        </row>
        <row r="27">
          <cell r="A27">
            <v>22</v>
          </cell>
          <cell r="B27" t="str">
            <v>74.S.191</v>
          </cell>
          <cell r="C27" t="str">
            <v>BVG</v>
          </cell>
          <cell r="D27" t="str">
            <v>L</v>
          </cell>
          <cell r="E27">
            <v>27345</v>
          </cell>
          <cell r="F27" t="str">
            <v>Dosen Tetap</v>
          </cell>
          <cell r="G27">
            <v>27</v>
          </cell>
          <cell r="H27" t="str">
            <v>4c</v>
          </cell>
          <cell r="I27" t="str">
            <v>S1</v>
          </cell>
          <cell r="J27" t="str">
            <v>SekJur</v>
          </cell>
          <cell r="K27" t="str">
            <v>Menikah</v>
          </cell>
          <cell r="L27">
            <v>3</v>
          </cell>
          <cell r="M27">
            <v>527600</v>
          </cell>
          <cell r="N27">
            <v>52760</v>
          </cell>
          <cell r="O27">
            <v>52760</v>
          </cell>
          <cell r="P27">
            <v>500000</v>
          </cell>
          <cell r="Q27">
            <v>175000</v>
          </cell>
          <cell r="R27">
            <v>50000</v>
          </cell>
          <cell r="S27">
            <v>1358120</v>
          </cell>
          <cell r="T27">
            <v>27162.400000000001</v>
          </cell>
          <cell r="U27">
            <v>13581.2</v>
          </cell>
          <cell r="V27">
            <v>12000</v>
          </cell>
          <cell r="W27">
            <v>245092.5477187986</v>
          </cell>
          <cell r="X27">
            <v>80000</v>
          </cell>
          <cell r="Y27">
            <v>377836.1477187986</v>
          </cell>
          <cell r="Z27">
            <v>980283.8522812014</v>
          </cell>
        </row>
        <row r="28">
          <cell r="A28">
            <v>23</v>
          </cell>
          <cell r="B28" t="str">
            <v>74.S.241</v>
          </cell>
          <cell r="C28" t="str">
            <v>FGC</v>
          </cell>
          <cell r="D28" t="str">
            <v>L</v>
          </cell>
          <cell r="E28">
            <v>27358</v>
          </cell>
          <cell r="F28" t="str">
            <v>Dosen Tetap</v>
          </cell>
          <cell r="G28">
            <v>27</v>
          </cell>
          <cell r="H28" t="str">
            <v>4a</v>
          </cell>
          <cell r="I28" t="str">
            <v>S2</v>
          </cell>
          <cell r="J28">
            <v>0</v>
          </cell>
          <cell r="K28">
            <v>0</v>
          </cell>
          <cell r="L28">
            <v>0</v>
          </cell>
          <cell r="M28">
            <v>480500</v>
          </cell>
          <cell r="N28">
            <v>0</v>
          </cell>
          <cell r="O28">
            <v>0</v>
          </cell>
          <cell r="P28">
            <v>400000</v>
          </cell>
          <cell r="Q28">
            <v>0</v>
          </cell>
          <cell r="R28">
            <v>100000</v>
          </cell>
          <cell r="S28">
            <v>980500</v>
          </cell>
          <cell r="T28">
            <v>14707.5</v>
          </cell>
          <cell r="U28">
            <v>9805</v>
          </cell>
          <cell r="V28">
            <v>12000</v>
          </cell>
          <cell r="W28">
            <v>270277.79856149596</v>
          </cell>
          <cell r="X28">
            <v>76000</v>
          </cell>
          <cell r="Y28">
            <v>382790.29856149596</v>
          </cell>
          <cell r="Z28">
            <v>597709.70143850404</v>
          </cell>
        </row>
        <row r="29">
          <cell r="A29">
            <v>24</v>
          </cell>
          <cell r="B29" t="str">
            <v>74.S.283</v>
          </cell>
          <cell r="C29" t="str">
            <v>RCS</v>
          </cell>
          <cell r="D29" t="str">
            <v>P</v>
          </cell>
          <cell r="E29">
            <v>27198</v>
          </cell>
          <cell r="F29" t="str">
            <v>Dosen Tetap</v>
          </cell>
          <cell r="G29">
            <v>27</v>
          </cell>
          <cell r="H29" t="str">
            <v>4a</v>
          </cell>
          <cell r="I29" t="str">
            <v>S2</v>
          </cell>
          <cell r="J29">
            <v>0</v>
          </cell>
          <cell r="K29">
            <v>0</v>
          </cell>
          <cell r="L29">
            <v>0</v>
          </cell>
          <cell r="M29">
            <v>480500</v>
          </cell>
          <cell r="N29">
            <v>0</v>
          </cell>
          <cell r="O29">
            <v>0</v>
          </cell>
          <cell r="P29">
            <v>400000</v>
          </cell>
          <cell r="Q29">
            <v>0</v>
          </cell>
          <cell r="R29">
            <v>100000</v>
          </cell>
          <cell r="S29">
            <v>980500</v>
          </cell>
          <cell r="T29">
            <v>14707.5</v>
          </cell>
          <cell r="U29">
            <v>9805</v>
          </cell>
          <cell r="V29">
            <v>12000</v>
          </cell>
          <cell r="W29">
            <v>0</v>
          </cell>
          <cell r="X29">
            <v>55000</v>
          </cell>
          <cell r="Y29">
            <v>91512.5</v>
          </cell>
          <cell r="Z29">
            <v>888987.5</v>
          </cell>
        </row>
        <row r="30">
          <cell r="A30">
            <v>25</v>
          </cell>
          <cell r="B30" t="str">
            <v>75.H.119</v>
          </cell>
          <cell r="C30" t="str">
            <v>IWK</v>
          </cell>
          <cell r="D30" t="str">
            <v>L</v>
          </cell>
          <cell r="E30">
            <v>27554</v>
          </cell>
          <cell r="F30" t="str">
            <v>Kary. Tetap</v>
          </cell>
          <cell r="G30">
            <v>26</v>
          </cell>
          <cell r="H30" t="str">
            <v>1b</v>
          </cell>
          <cell r="I30" t="str">
            <v>SMP</v>
          </cell>
          <cell r="J30">
            <v>0</v>
          </cell>
          <cell r="K30">
            <v>0</v>
          </cell>
          <cell r="L30">
            <v>0</v>
          </cell>
          <cell r="M30">
            <v>219900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219900</v>
          </cell>
          <cell r="T30">
            <v>0</v>
          </cell>
          <cell r="U30">
            <v>2199</v>
          </cell>
          <cell r="V30">
            <v>5000</v>
          </cell>
          <cell r="W30">
            <v>0</v>
          </cell>
          <cell r="X30">
            <v>0</v>
          </cell>
          <cell r="Y30">
            <v>7199</v>
          </cell>
          <cell r="Z30">
            <v>212701</v>
          </cell>
        </row>
        <row r="31">
          <cell r="A31">
            <v>26</v>
          </cell>
          <cell r="B31" t="str">
            <v>75.H.277</v>
          </cell>
          <cell r="C31" t="str">
            <v>LGC</v>
          </cell>
          <cell r="D31" t="str">
            <v>P</v>
          </cell>
          <cell r="E31">
            <v>27530</v>
          </cell>
          <cell r="F31" t="str">
            <v>Kary. Tetap</v>
          </cell>
          <cell r="G31">
            <v>26</v>
          </cell>
          <cell r="H31" t="str">
            <v>1d</v>
          </cell>
          <cell r="I31" t="str">
            <v>SMP</v>
          </cell>
          <cell r="J31">
            <v>0</v>
          </cell>
          <cell r="K31">
            <v>0</v>
          </cell>
          <cell r="L31">
            <v>0</v>
          </cell>
          <cell r="M31">
            <v>262700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262700</v>
          </cell>
          <cell r="T31">
            <v>0</v>
          </cell>
          <cell r="U31">
            <v>2627</v>
          </cell>
          <cell r="V31">
            <v>5000</v>
          </cell>
          <cell r="W31">
            <v>71735.474201293648</v>
          </cell>
          <cell r="X31">
            <v>0</v>
          </cell>
          <cell r="Y31">
            <v>79362.474201293648</v>
          </cell>
          <cell r="Z31">
            <v>183337.52579870634</v>
          </cell>
        </row>
        <row r="32">
          <cell r="A32">
            <v>27</v>
          </cell>
          <cell r="B32" t="str">
            <v>75.T.165</v>
          </cell>
          <cell r="C32" t="str">
            <v>VYP</v>
          </cell>
          <cell r="D32" t="str">
            <v>P</v>
          </cell>
          <cell r="E32">
            <v>27465</v>
          </cell>
          <cell r="F32" t="str">
            <v>Dosen Tetap</v>
          </cell>
          <cell r="G32">
            <v>27</v>
          </cell>
          <cell r="H32" t="str">
            <v>4a</v>
          </cell>
          <cell r="I32" t="str">
            <v>S2</v>
          </cell>
          <cell r="J32" t="str">
            <v>KaJur</v>
          </cell>
          <cell r="K32" t="str">
            <v>Menikah</v>
          </cell>
          <cell r="L32">
            <v>0</v>
          </cell>
          <cell r="M32">
            <v>480500</v>
          </cell>
          <cell r="N32">
            <v>0</v>
          </cell>
          <cell r="O32">
            <v>0</v>
          </cell>
          <cell r="P32">
            <v>400000</v>
          </cell>
          <cell r="Q32">
            <v>250000</v>
          </cell>
          <cell r="R32">
            <v>100000</v>
          </cell>
          <cell r="S32">
            <v>1230500</v>
          </cell>
          <cell r="T32">
            <v>24610</v>
          </cell>
          <cell r="U32">
            <v>12305</v>
          </cell>
          <cell r="V32">
            <v>12000</v>
          </cell>
          <cell r="W32">
            <v>245092.5477187986</v>
          </cell>
          <cell r="X32">
            <v>100000</v>
          </cell>
          <cell r="Y32">
            <v>394007.54771879863</v>
          </cell>
          <cell r="Z32">
            <v>836492.45228120137</v>
          </cell>
        </row>
        <row r="33">
          <cell r="A33">
            <v>28</v>
          </cell>
          <cell r="B33" t="str">
            <v>76.E.180</v>
          </cell>
          <cell r="C33" t="str">
            <v>ZMI</v>
          </cell>
          <cell r="D33" t="str">
            <v>P</v>
          </cell>
          <cell r="E33">
            <v>28036</v>
          </cell>
          <cell r="F33" t="str">
            <v>Kary. Tetap</v>
          </cell>
          <cell r="G33">
            <v>25</v>
          </cell>
          <cell r="H33" t="str">
            <v>2a</v>
          </cell>
          <cell r="I33" t="str">
            <v>SMA</v>
          </cell>
          <cell r="J33">
            <v>0</v>
          </cell>
          <cell r="K33">
            <v>0</v>
          </cell>
          <cell r="L33">
            <v>0</v>
          </cell>
          <cell r="M33">
            <v>300300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300300</v>
          </cell>
          <cell r="T33">
            <v>0</v>
          </cell>
          <cell r="U33">
            <v>3003</v>
          </cell>
          <cell r="V33">
            <v>7000</v>
          </cell>
          <cell r="W33">
            <v>0</v>
          </cell>
          <cell r="X33">
            <v>0</v>
          </cell>
          <cell r="Y33">
            <v>10003</v>
          </cell>
          <cell r="Z33">
            <v>290297</v>
          </cell>
        </row>
        <row r="34">
          <cell r="A34">
            <v>29</v>
          </cell>
          <cell r="B34" t="str">
            <v>76.H.115</v>
          </cell>
          <cell r="C34" t="str">
            <v>FHS</v>
          </cell>
          <cell r="D34" t="str">
            <v>P</v>
          </cell>
          <cell r="E34">
            <v>28098</v>
          </cell>
          <cell r="F34" t="str">
            <v>Dosen Tetap</v>
          </cell>
          <cell r="G34">
            <v>25</v>
          </cell>
          <cell r="H34" t="str">
            <v>3d</v>
          </cell>
          <cell r="I34" t="str">
            <v>S1</v>
          </cell>
          <cell r="J34">
            <v>0</v>
          </cell>
          <cell r="K34" t="str">
            <v>Menikah</v>
          </cell>
          <cell r="L34">
            <v>3</v>
          </cell>
          <cell r="M34">
            <v>432700</v>
          </cell>
          <cell r="N34">
            <v>0</v>
          </cell>
          <cell r="O34">
            <v>43270</v>
          </cell>
          <cell r="P34">
            <v>350000</v>
          </cell>
          <cell r="Q34">
            <v>0</v>
          </cell>
          <cell r="R34">
            <v>50000</v>
          </cell>
          <cell r="S34">
            <v>875970</v>
          </cell>
          <cell r="T34">
            <v>13139.55</v>
          </cell>
          <cell r="U34">
            <v>8759.7000000000007</v>
          </cell>
          <cell r="V34">
            <v>10000</v>
          </cell>
          <cell r="W34">
            <v>249450.12819868702</v>
          </cell>
          <cell r="X34">
            <v>16000</v>
          </cell>
          <cell r="Y34">
            <v>297349.37819868699</v>
          </cell>
          <cell r="Z34">
            <v>578620.62180131301</v>
          </cell>
        </row>
        <row r="35">
          <cell r="A35">
            <v>30</v>
          </cell>
          <cell r="B35" t="str">
            <v>77.H.130</v>
          </cell>
          <cell r="C35" t="str">
            <v>NQU</v>
          </cell>
          <cell r="D35" t="str">
            <v>P</v>
          </cell>
          <cell r="E35">
            <v>28183</v>
          </cell>
          <cell r="F35" t="str">
            <v>Dosen Tetap</v>
          </cell>
          <cell r="G35">
            <v>25</v>
          </cell>
          <cell r="H35" t="str">
            <v>4d</v>
          </cell>
          <cell r="I35" t="str">
            <v>S3</v>
          </cell>
          <cell r="J35" t="str">
            <v>Dekan</v>
          </cell>
          <cell r="K35" t="str">
            <v>Menikah</v>
          </cell>
          <cell r="L35">
            <v>0</v>
          </cell>
          <cell r="M35">
            <v>524100</v>
          </cell>
          <cell r="N35">
            <v>0</v>
          </cell>
          <cell r="O35">
            <v>0</v>
          </cell>
          <cell r="P35">
            <v>550000</v>
          </cell>
          <cell r="Q35">
            <v>400000</v>
          </cell>
          <cell r="R35">
            <v>150000</v>
          </cell>
          <cell r="S35">
            <v>1624100</v>
          </cell>
          <cell r="T35">
            <v>32482</v>
          </cell>
          <cell r="U35">
            <v>16241</v>
          </cell>
          <cell r="V35">
            <v>12000</v>
          </cell>
          <cell r="W35">
            <v>450462.99760249327</v>
          </cell>
          <cell r="X35">
            <v>52000</v>
          </cell>
          <cell r="Y35">
            <v>563185.99760249327</v>
          </cell>
          <cell r="Z35">
            <v>1060914.0023975067</v>
          </cell>
        </row>
        <row r="36">
          <cell r="A36">
            <v>31</v>
          </cell>
          <cell r="B36" t="str">
            <v>77.H.173</v>
          </cell>
          <cell r="C36" t="str">
            <v>HTX</v>
          </cell>
          <cell r="D36" t="str">
            <v>L</v>
          </cell>
          <cell r="E36">
            <v>28481</v>
          </cell>
          <cell r="F36" t="str">
            <v>Kary. Tetap</v>
          </cell>
          <cell r="G36">
            <v>24</v>
          </cell>
          <cell r="H36" t="str">
            <v>1c</v>
          </cell>
          <cell r="I36" t="str">
            <v>SMP</v>
          </cell>
          <cell r="J36">
            <v>0</v>
          </cell>
          <cell r="K36" t="str">
            <v>Menikah</v>
          </cell>
          <cell r="L36">
            <v>4</v>
          </cell>
          <cell r="M36">
            <v>231200</v>
          </cell>
          <cell r="N36">
            <v>23120</v>
          </cell>
          <cell r="O36">
            <v>23120</v>
          </cell>
          <cell r="P36">
            <v>0</v>
          </cell>
          <cell r="Q36">
            <v>0</v>
          </cell>
          <cell r="R36">
            <v>0</v>
          </cell>
          <cell r="S36">
            <v>277440</v>
          </cell>
          <cell r="T36">
            <v>0</v>
          </cell>
          <cell r="U36">
            <v>2774.4</v>
          </cell>
          <cell r="V36">
            <v>5000</v>
          </cell>
          <cell r="W36">
            <v>81264.207128693335</v>
          </cell>
          <cell r="X36">
            <v>0</v>
          </cell>
          <cell r="Y36">
            <v>89038.607128693329</v>
          </cell>
          <cell r="Z36">
            <v>188401.39287130669</v>
          </cell>
        </row>
        <row r="37">
          <cell r="A37">
            <v>32</v>
          </cell>
          <cell r="B37" t="str">
            <v>77.S.205</v>
          </cell>
          <cell r="C37" t="str">
            <v>GBB</v>
          </cell>
          <cell r="D37" t="str">
            <v>P</v>
          </cell>
          <cell r="E37">
            <v>28298</v>
          </cell>
          <cell r="F37" t="str">
            <v>Dosen Tetap</v>
          </cell>
          <cell r="G37">
            <v>24</v>
          </cell>
          <cell r="H37" t="str">
            <v>4c</v>
          </cell>
          <cell r="I37" t="str">
            <v>S2</v>
          </cell>
          <cell r="J37">
            <v>0</v>
          </cell>
          <cell r="K37" t="str">
            <v>Menikah</v>
          </cell>
          <cell r="L37">
            <v>4</v>
          </cell>
          <cell r="M37">
            <v>503100</v>
          </cell>
          <cell r="N37">
            <v>0</v>
          </cell>
          <cell r="O37">
            <v>50310</v>
          </cell>
          <cell r="P37">
            <v>500000</v>
          </cell>
          <cell r="Q37">
            <v>0</v>
          </cell>
          <cell r="R37">
            <v>100000</v>
          </cell>
          <cell r="S37">
            <v>1153410</v>
          </cell>
          <cell r="T37">
            <v>17301.150000000001</v>
          </cell>
          <cell r="U37">
            <v>11534.1</v>
          </cell>
          <cell r="V37">
            <v>12000</v>
          </cell>
          <cell r="W37">
            <v>254867.92867364257</v>
          </cell>
          <cell r="X37">
            <v>0</v>
          </cell>
          <cell r="Y37">
            <v>295703.17867364257</v>
          </cell>
          <cell r="Z37">
            <v>857706.82132635743</v>
          </cell>
        </row>
        <row r="38">
          <cell r="A38">
            <v>33</v>
          </cell>
          <cell r="B38" t="str">
            <v>77.T.114</v>
          </cell>
          <cell r="C38" t="str">
            <v>HAO</v>
          </cell>
          <cell r="D38" t="str">
            <v>P</v>
          </cell>
          <cell r="E38">
            <v>28291</v>
          </cell>
          <cell r="F38" t="str">
            <v>Kary. Tetap</v>
          </cell>
          <cell r="G38">
            <v>24</v>
          </cell>
          <cell r="H38" t="str">
            <v>2c</v>
          </cell>
          <cell r="I38" t="str">
            <v>SMA</v>
          </cell>
          <cell r="J38">
            <v>0</v>
          </cell>
          <cell r="K38">
            <v>0</v>
          </cell>
          <cell r="L38">
            <v>0</v>
          </cell>
          <cell r="M38">
            <v>336400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336400</v>
          </cell>
          <cell r="T38">
            <v>0</v>
          </cell>
          <cell r="U38">
            <v>3364</v>
          </cell>
          <cell r="V38">
            <v>7000</v>
          </cell>
          <cell r="W38">
            <v>126866.6220924349</v>
          </cell>
          <cell r="X38">
            <v>0</v>
          </cell>
          <cell r="Y38">
            <v>137230.6220924349</v>
          </cell>
          <cell r="Z38">
            <v>199169.3779075651</v>
          </cell>
        </row>
        <row r="39">
          <cell r="A39">
            <v>34</v>
          </cell>
          <cell r="B39" t="str">
            <v>78.S.201</v>
          </cell>
          <cell r="C39" t="str">
            <v>YSL</v>
          </cell>
          <cell r="D39" t="str">
            <v>P</v>
          </cell>
          <cell r="E39">
            <v>28602</v>
          </cell>
          <cell r="F39" t="str">
            <v>Dosen Tetap</v>
          </cell>
          <cell r="G39">
            <v>23</v>
          </cell>
          <cell r="H39" t="str">
            <v>4b</v>
          </cell>
          <cell r="I39" t="str">
            <v>S2</v>
          </cell>
          <cell r="J39">
            <v>0</v>
          </cell>
          <cell r="K39">
            <v>0</v>
          </cell>
          <cell r="L39">
            <v>0</v>
          </cell>
          <cell r="M39">
            <v>458600</v>
          </cell>
          <cell r="N39">
            <v>0</v>
          </cell>
          <cell r="O39">
            <v>0</v>
          </cell>
          <cell r="P39">
            <v>450000</v>
          </cell>
          <cell r="Q39">
            <v>0</v>
          </cell>
          <cell r="R39">
            <v>100000</v>
          </cell>
          <cell r="S39">
            <v>1008600</v>
          </cell>
          <cell r="T39">
            <v>15129</v>
          </cell>
          <cell r="U39">
            <v>10086</v>
          </cell>
          <cell r="V39">
            <v>12000</v>
          </cell>
          <cell r="W39">
            <v>0</v>
          </cell>
          <cell r="X39">
            <v>0</v>
          </cell>
          <cell r="Y39">
            <v>37215</v>
          </cell>
          <cell r="Z39">
            <v>971385</v>
          </cell>
        </row>
        <row r="40">
          <cell r="A40">
            <v>35</v>
          </cell>
          <cell r="B40" t="str">
            <v>79.E.130</v>
          </cell>
          <cell r="C40" t="str">
            <v>VMM</v>
          </cell>
          <cell r="D40" t="str">
            <v>P</v>
          </cell>
          <cell r="E40">
            <v>28950</v>
          </cell>
          <cell r="F40" t="str">
            <v>Kary. Tetap</v>
          </cell>
          <cell r="G40">
            <v>22</v>
          </cell>
          <cell r="H40" t="str">
            <v>1c</v>
          </cell>
          <cell r="I40" t="str">
            <v>SMP</v>
          </cell>
          <cell r="J40">
            <v>0</v>
          </cell>
          <cell r="K40" t="str">
            <v>Menikah</v>
          </cell>
          <cell r="L40">
            <v>4</v>
          </cell>
          <cell r="M40">
            <v>221100</v>
          </cell>
          <cell r="N40">
            <v>0</v>
          </cell>
          <cell r="O40">
            <v>22110</v>
          </cell>
          <cell r="P40">
            <v>0</v>
          </cell>
          <cell r="Q40">
            <v>0</v>
          </cell>
          <cell r="R40">
            <v>0</v>
          </cell>
          <cell r="S40">
            <v>243210</v>
          </cell>
          <cell r="T40">
            <v>0</v>
          </cell>
          <cell r="U40">
            <v>2432.1</v>
          </cell>
          <cell r="V40">
            <v>5000</v>
          </cell>
          <cell r="W40">
            <v>0</v>
          </cell>
          <cell r="X40">
            <v>84000</v>
          </cell>
          <cell r="Y40">
            <v>91432.1</v>
          </cell>
          <cell r="Z40">
            <v>151777.9</v>
          </cell>
        </row>
        <row r="41">
          <cell r="A41">
            <v>36</v>
          </cell>
          <cell r="B41" t="str">
            <v>79.H.162</v>
          </cell>
          <cell r="C41" t="str">
            <v>MIL</v>
          </cell>
          <cell r="D41" t="str">
            <v>P</v>
          </cell>
          <cell r="E41">
            <v>29182</v>
          </cell>
          <cell r="F41" t="str">
            <v>Kary. Tetap</v>
          </cell>
          <cell r="G41">
            <v>22</v>
          </cell>
          <cell r="H41" t="str">
            <v>2b</v>
          </cell>
          <cell r="I41" t="str">
            <v>SMA</v>
          </cell>
          <cell r="J41">
            <v>0</v>
          </cell>
          <cell r="K41">
            <v>0</v>
          </cell>
          <cell r="L41">
            <v>0</v>
          </cell>
          <cell r="M41">
            <v>302400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302400</v>
          </cell>
          <cell r="T41">
            <v>0</v>
          </cell>
          <cell r="U41">
            <v>3024</v>
          </cell>
          <cell r="V41">
            <v>7000</v>
          </cell>
          <cell r="W41">
            <v>143470.9484025873</v>
          </cell>
          <cell r="X41">
            <v>0</v>
          </cell>
          <cell r="Y41">
            <v>153494.9484025873</v>
          </cell>
          <cell r="Z41">
            <v>148905.0515974127</v>
          </cell>
        </row>
        <row r="42">
          <cell r="A42">
            <v>37</v>
          </cell>
          <cell r="B42" t="str">
            <v>79.H.166</v>
          </cell>
          <cell r="C42" t="str">
            <v>KDU</v>
          </cell>
          <cell r="D42" t="str">
            <v>L</v>
          </cell>
          <cell r="E42">
            <v>28989</v>
          </cell>
          <cell r="F42" t="str">
            <v>Kary. Tetap</v>
          </cell>
          <cell r="G42">
            <v>22</v>
          </cell>
          <cell r="H42" t="str">
            <v>2d</v>
          </cell>
          <cell r="I42" t="str">
            <v>SMA</v>
          </cell>
          <cell r="J42">
            <v>0</v>
          </cell>
          <cell r="K42" t="str">
            <v>Menikah</v>
          </cell>
          <cell r="L42">
            <v>0</v>
          </cell>
          <cell r="M42">
            <v>340800</v>
          </cell>
          <cell r="N42">
            <v>34080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374880</v>
          </cell>
          <cell r="T42">
            <v>0</v>
          </cell>
          <cell r="U42">
            <v>3748.8</v>
          </cell>
          <cell r="V42">
            <v>7000</v>
          </cell>
          <cell r="W42">
            <v>0</v>
          </cell>
          <cell r="X42">
            <v>81000</v>
          </cell>
          <cell r="Y42">
            <v>91748.800000000003</v>
          </cell>
          <cell r="Z42">
            <v>283131.2</v>
          </cell>
        </row>
        <row r="43">
          <cell r="A43">
            <v>38</v>
          </cell>
          <cell r="B43" t="str">
            <v>79.S.189</v>
          </cell>
          <cell r="C43" t="str">
            <v>KMA</v>
          </cell>
          <cell r="D43" t="str">
            <v>L</v>
          </cell>
          <cell r="E43">
            <v>29085</v>
          </cell>
          <cell r="F43" t="str">
            <v>Dosen Tetap</v>
          </cell>
          <cell r="G43">
            <v>22</v>
          </cell>
          <cell r="H43" t="str">
            <v>3b</v>
          </cell>
          <cell r="I43" t="str">
            <v>S1</v>
          </cell>
          <cell r="J43">
            <v>0</v>
          </cell>
          <cell r="K43" t="str">
            <v>Menikah</v>
          </cell>
          <cell r="L43">
            <v>1</v>
          </cell>
          <cell r="M43">
            <v>382100</v>
          </cell>
          <cell r="N43">
            <v>38210</v>
          </cell>
          <cell r="O43">
            <v>19105</v>
          </cell>
          <cell r="P43">
            <v>250000</v>
          </cell>
          <cell r="Q43">
            <v>0</v>
          </cell>
          <cell r="R43">
            <v>50000</v>
          </cell>
          <cell r="S43">
            <v>739415</v>
          </cell>
          <cell r="T43">
            <v>11091.225</v>
          </cell>
          <cell r="U43">
            <v>7394.15</v>
          </cell>
          <cell r="V43">
            <v>10000</v>
          </cell>
          <cell r="W43">
            <v>245092.5477187986</v>
          </cell>
          <cell r="X43">
            <v>0</v>
          </cell>
          <cell r="Y43">
            <v>273577.92271879863</v>
          </cell>
          <cell r="Z43">
            <v>465837.07728120137</v>
          </cell>
        </row>
        <row r="44">
          <cell r="A44">
            <v>39</v>
          </cell>
          <cell r="B44" t="str">
            <v>79.S.299</v>
          </cell>
          <cell r="C44" t="str">
            <v>LZY</v>
          </cell>
          <cell r="D44" t="str">
            <v>P</v>
          </cell>
          <cell r="E44">
            <v>28951</v>
          </cell>
          <cell r="F44" t="str">
            <v>Dosen Tetap</v>
          </cell>
          <cell r="G44">
            <v>22</v>
          </cell>
          <cell r="H44" t="str">
            <v>4e</v>
          </cell>
          <cell r="I44" t="str">
            <v>S3</v>
          </cell>
          <cell r="J44">
            <v>0</v>
          </cell>
          <cell r="K44">
            <v>0</v>
          </cell>
          <cell r="L44">
            <v>0</v>
          </cell>
          <cell r="M44">
            <v>520800</v>
          </cell>
          <cell r="N44">
            <v>0</v>
          </cell>
          <cell r="O44">
            <v>0</v>
          </cell>
          <cell r="P44">
            <v>600000</v>
          </cell>
          <cell r="Q44">
            <v>0</v>
          </cell>
          <cell r="R44">
            <v>150000</v>
          </cell>
          <cell r="S44">
            <v>1270800</v>
          </cell>
          <cell r="T44">
            <v>25416</v>
          </cell>
          <cell r="U44">
            <v>12708</v>
          </cell>
          <cell r="V44">
            <v>12000</v>
          </cell>
          <cell r="W44">
            <v>0</v>
          </cell>
          <cell r="X44">
            <v>0</v>
          </cell>
          <cell r="Y44">
            <v>50124</v>
          </cell>
          <cell r="Z44">
            <v>1220676</v>
          </cell>
        </row>
        <row r="45">
          <cell r="A45">
            <v>40</v>
          </cell>
          <cell r="B45" t="str">
            <v>80.E.163</v>
          </cell>
          <cell r="C45" t="str">
            <v>HZS</v>
          </cell>
          <cell r="D45" t="str">
            <v>P</v>
          </cell>
          <cell r="E45">
            <v>29337</v>
          </cell>
          <cell r="F45" t="str">
            <v>Dosen Tetap</v>
          </cell>
          <cell r="G45">
            <v>21</v>
          </cell>
          <cell r="H45" t="str">
            <v>3a</v>
          </cell>
          <cell r="I45" t="str">
            <v>S1</v>
          </cell>
          <cell r="J45">
            <v>0</v>
          </cell>
          <cell r="K45" t="str">
            <v>Menikah</v>
          </cell>
          <cell r="L45">
            <v>4</v>
          </cell>
          <cell r="M45">
            <v>349500</v>
          </cell>
          <cell r="N45">
            <v>0</v>
          </cell>
          <cell r="O45">
            <v>34950</v>
          </cell>
          <cell r="P45">
            <v>200000</v>
          </cell>
          <cell r="Q45">
            <v>0</v>
          </cell>
          <cell r="R45">
            <v>50000</v>
          </cell>
          <cell r="S45">
            <v>634450</v>
          </cell>
          <cell r="T45">
            <v>9516.75</v>
          </cell>
          <cell r="U45">
            <v>6344.5</v>
          </cell>
          <cell r="V45">
            <v>10000</v>
          </cell>
          <cell r="W45">
            <v>0</v>
          </cell>
          <cell r="X45">
            <v>0</v>
          </cell>
          <cell r="Y45">
            <v>25861.25</v>
          </cell>
          <cell r="Z45">
            <v>608588.75</v>
          </cell>
        </row>
        <row r="46">
          <cell r="A46">
            <v>41</v>
          </cell>
          <cell r="B46" t="str">
            <v>80.H.188</v>
          </cell>
          <cell r="C46" t="str">
            <v>DXK</v>
          </cell>
          <cell r="D46" t="str">
            <v>L</v>
          </cell>
          <cell r="E46">
            <v>29436</v>
          </cell>
          <cell r="F46" t="str">
            <v>Dosen Tetap</v>
          </cell>
          <cell r="G46">
            <v>21</v>
          </cell>
          <cell r="H46" t="str">
            <v>3d</v>
          </cell>
          <cell r="I46" t="str">
            <v>S1</v>
          </cell>
          <cell r="J46">
            <v>0</v>
          </cell>
          <cell r="K46">
            <v>0</v>
          </cell>
          <cell r="L46">
            <v>0</v>
          </cell>
          <cell r="M46">
            <v>391300</v>
          </cell>
          <cell r="N46">
            <v>0</v>
          </cell>
          <cell r="O46">
            <v>0</v>
          </cell>
          <cell r="P46">
            <v>350000</v>
          </cell>
          <cell r="Q46">
            <v>0</v>
          </cell>
          <cell r="R46">
            <v>50000</v>
          </cell>
          <cell r="S46">
            <v>791300</v>
          </cell>
          <cell r="T46">
            <v>11869.5</v>
          </cell>
          <cell r="U46">
            <v>7913</v>
          </cell>
          <cell r="V46">
            <v>10000</v>
          </cell>
          <cell r="W46">
            <v>245092.5477187986</v>
          </cell>
          <cell r="X46">
            <v>30000</v>
          </cell>
          <cell r="Y46">
            <v>304875.04771879863</v>
          </cell>
          <cell r="Z46">
            <v>486424.95228120137</v>
          </cell>
        </row>
        <row r="47">
          <cell r="A47">
            <v>42</v>
          </cell>
          <cell r="B47" t="str">
            <v>80.S.244</v>
          </cell>
          <cell r="C47" t="str">
            <v>CQK</v>
          </cell>
          <cell r="D47" t="str">
            <v>P</v>
          </cell>
          <cell r="E47">
            <v>29564</v>
          </cell>
          <cell r="F47" t="str">
            <v>Kary. Tetap</v>
          </cell>
          <cell r="G47">
            <v>21</v>
          </cell>
          <cell r="H47" t="str">
            <v>2c</v>
          </cell>
          <cell r="I47" t="str">
            <v>SMA</v>
          </cell>
          <cell r="J47" t="str">
            <v>Kasubbag</v>
          </cell>
          <cell r="K47">
            <v>0</v>
          </cell>
          <cell r="L47">
            <v>0</v>
          </cell>
          <cell r="M47">
            <v>305600</v>
          </cell>
          <cell r="N47">
            <v>0</v>
          </cell>
          <cell r="O47">
            <v>0</v>
          </cell>
          <cell r="P47">
            <v>0</v>
          </cell>
          <cell r="Q47">
            <v>125000</v>
          </cell>
          <cell r="R47">
            <v>0</v>
          </cell>
          <cell r="S47">
            <v>430600</v>
          </cell>
          <cell r="T47">
            <v>0</v>
          </cell>
          <cell r="U47">
            <v>4306</v>
          </cell>
          <cell r="V47">
            <v>7000</v>
          </cell>
          <cell r="W47">
            <v>0</v>
          </cell>
          <cell r="X47">
            <v>0</v>
          </cell>
          <cell r="Y47">
            <v>11306</v>
          </cell>
          <cell r="Z47">
            <v>419294</v>
          </cell>
        </row>
        <row r="48">
          <cell r="A48">
            <v>43</v>
          </cell>
          <cell r="B48" t="str">
            <v>80.S.291</v>
          </cell>
          <cell r="C48" t="str">
            <v>DZQ</v>
          </cell>
          <cell r="D48" t="str">
            <v>L</v>
          </cell>
          <cell r="E48">
            <v>29400</v>
          </cell>
          <cell r="F48" t="str">
            <v>Dosen Tetap</v>
          </cell>
          <cell r="G48">
            <v>21</v>
          </cell>
          <cell r="H48" t="str">
            <v>3d</v>
          </cell>
          <cell r="I48" t="str">
            <v>S1</v>
          </cell>
          <cell r="J48" t="str">
            <v>KaLab</v>
          </cell>
          <cell r="K48" t="str">
            <v>Menikah</v>
          </cell>
          <cell r="L48">
            <v>3</v>
          </cell>
          <cell r="M48">
            <v>391300</v>
          </cell>
          <cell r="N48">
            <v>39130</v>
          </cell>
          <cell r="O48">
            <v>39130</v>
          </cell>
          <cell r="P48">
            <v>350000</v>
          </cell>
          <cell r="Q48">
            <v>125000</v>
          </cell>
          <cell r="R48">
            <v>50000</v>
          </cell>
          <cell r="S48">
            <v>994560</v>
          </cell>
          <cell r="T48">
            <v>14918.4</v>
          </cell>
          <cell r="U48">
            <v>9945.6</v>
          </cell>
          <cell r="V48">
            <v>10000</v>
          </cell>
          <cell r="W48">
            <v>245092.5477187986</v>
          </cell>
          <cell r="X48">
            <v>0</v>
          </cell>
          <cell r="Y48">
            <v>279956.54771879863</v>
          </cell>
          <cell r="Z48">
            <v>714603.45228120137</v>
          </cell>
        </row>
        <row r="49">
          <cell r="A49">
            <v>44</v>
          </cell>
          <cell r="B49" t="str">
            <v>81.E.132</v>
          </cell>
          <cell r="C49" t="str">
            <v>SGZ</v>
          </cell>
          <cell r="D49" t="str">
            <v>L</v>
          </cell>
          <cell r="E49">
            <v>29790</v>
          </cell>
          <cell r="F49" t="str">
            <v>Dosen Tetap</v>
          </cell>
          <cell r="G49">
            <v>20</v>
          </cell>
          <cell r="H49" t="str">
            <v>3b</v>
          </cell>
          <cell r="I49" t="str">
            <v>S1</v>
          </cell>
          <cell r="J49" t="str">
            <v>KaLab</v>
          </cell>
          <cell r="K49">
            <v>0</v>
          </cell>
          <cell r="L49">
            <v>0</v>
          </cell>
          <cell r="M49">
            <v>363400</v>
          </cell>
          <cell r="N49">
            <v>0</v>
          </cell>
          <cell r="O49">
            <v>0</v>
          </cell>
          <cell r="P49">
            <v>250000</v>
          </cell>
          <cell r="Q49">
            <v>125000</v>
          </cell>
          <cell r="R49">
            <v>50000</v>
          </cell>
          <cell r="S49">
            <v>788400</v>
          </cell>
          <cell r="T49">
            <v>11826</v>
          </cell>
          <cell r="U49">
            <v>7884</v>
          </cell>
          <cell r="V49">
            <v>10000</v>
          </cell>
          <cell r="W49">
            <v>245092.5477187986</v>
          </cell>
          <cell r="X49">
            <v>9000</v>
          </cell>
          <cell r="Y49">
            <v>283802.54771879863</v>
          </cell>
          <cell r="Z49">
            <v>504597.45228120137</v>
          </cell>
        </row>
        <row r="50">
          <cell r="A50">
            <v>45</v>
          </cell>
          <cell r="B50" t="str">
            <v>81.E.149</v>
          </cell>
          <cell r="C50" t="str">
            <v>OMI</v>
          </cell>
          <cell r="D50" t="str">
            <v>L</v>
          </cell>
          <cell r="E50">
            <v>29686</v>
          </cell>
          <cell r="F50" t="str">
            <v>Dosen Tetap</v>
          </cell>
          <cell r="G50">
            <v>20</v>
          </cell>
          <cell r="H50" t="str">
            <v>3c</v>
          </cell>
          <cell r="I50" t="str">
            <v>S1</v>
          </cell>
          <cell r="J50" t="str">
            <v>KaJur</v>
          </cell>
          <cell r="K50">
            <v>0</v>
          </cell>
          <cell r="L50">
            <v>0</v>
          </cell>
          <cell r="M50">
            <v>377400</v>
          </cell>
          <cell r="N50">
            <v>0</v>
          </cell>
          <cell r="O50">
            <v>0</v>
          </cell>
          <cell r="P50">
            <v>300000</v>
          </cell>
          <cell r="Q50">
            <v>250000</v>
          </cell>
          <cell r="R50">
            <v>50000</v>
          </cell>
          <cell r="S50">
            <v>977400</v>
          </cell>
          <cell r="T50">
            <v>14661</v>
          </cell>
          <cell r="U50">
            <v>9774</v>
          </cell>
          <cell r="V50">
            <v>10000</v>
          </cell>
          <cell r="W50">
            <v>0</v>
          </cell>
          <cell r="X50">
            <v>0</v>
          </cell>
          <cell r="Y50">
            <v>34435</v>
          </cell>
          <cell r="Z50">
            <v>942965</v>
          </cell>
        </row>
        <row r="51">
          <cell r="A51">
            <v>46</v>
          </cell>
          <cell r="B51" t="str">
            <v>81.H.237</v>
          </cell>
          <cell r="C51" t="str">
            <v>DRP</v>
          </cell>
          <cell r="D51" t="str">
            <v>P</v>
          </cell>
          <cell r="E51">
            <v>29887</v>
          </cell>
          <cell r="F51" t="str">
            <v>Dosen Tetap</v>
          </cell>
          <cell r="G51">
            <v>20</v>
          </cell>
          <cell r="H51" t="str">
            <v>4d</v>
          </cell>
          <cell r="I51" t="str">
            <v>S1</v>
          </cell>
          <cell r="J51">
            <v>0</v>
          </cell>
          <cell r="K51" t="str">
            <v>Menikah</v>
          </cell>
          <cell r="L51">
            <v>1</v>
          </cell>
          <cell r="M51">
            <v>472900</v>
          </cell>
          <cell r="N51">
            <v>0</v>
          </cell>
          <cell r="O51">
            <v>23645</v>
          </cell>
          <cell r="P51">
            <v>550000</v>
          </cell>
          <cell r="Q51">
            <v>0</v>
          </cell>
          <cell r="R51">
            <v>50000</v>
          </cell>
          <cell r="S51">
            <v>1096545</v>
          </cell>
          <cell r="T51">
            <v>16448.174999999999</v>
          </cell>
          <cell r="U51">
            <v>10965.45</v>
          </cell>
          <cell r="V51">
            <v>12000</v>
          </cell>
          <cell r="W51">
            <v>0</v>
          </cell>
          <cell r="X51">
            <v>50000</v>
          </cell>
          <cell r="Y51">
            <v>89413.625</v>
          </cell>
          <cell r="Z51">
            <v>1007131.375</v>
          </cell>
        </row>
        <row r="52">
          <cell r="A52">
            <v>47</v>
          </cell>
          <cell r="B52" t="str">
            <v>81.H.255</v>
          </cell>
          <cell r="C52" t="str">
            <v>OAX</v>
          </cell>
          <cell r="D52" t="str">
            <v>L</v>
          </cell>
          <cell r="E52">
            <v>29621</v>
          </cell>
          <cell r="F52" t="str">
            <v>Dosen Tetap</v>
          </cell>
          <cell r="G52">
            <v>21</v>
          </cell>
          <cell r="H52" t="str">
            <v>3d</v>
          </cell>
          <cell r="I52" t="str">
            <v>S1</v>
          </cell>
          <cell r="J52">
            <v>0</v>
          </cell>
          <cell r="K52" t="str">
            <v>Menikah</v>
          </cell>
          <cell r="L52">
            <v>1</v>
          </cell>
          <cell r="M52">
            <v>391300</v>
          </cell>
          <cell r="N52">
            <v>39130</v>
          </cell>
          <cell r="O52">
            <v>19565</v>
          </cell>
          <cell r="P52">
            <v>350000</v>
          </cell>
          <cell r="Q52">
            <v>0</v>
          </cell>
          <cell r="R52">
            <v>50000</v>
          </cell>
          <cell r="S52">
            <v>849995</v>
          </cell>
          <cell r="T52">
            <v>12749.924999999999</v>
          </cell>
          <cell r="U52">
            <v>8499.9500000000007</v>
          </cell>
          <cell r="V52">
            <v>10000</v>
          </cell>
          <cell r="W52">
            <v>249450.12819868702</v>
          </cell>
          <cell r="X52">
            <v>0</v>
          </cell>
          <cell r="Y52">
            <v>280700.00319868699</v>
          </cell>
          <cell r="Z52">
            <v>569294.99680131301</v>
          </cell>
        </row>
        <row r="53">
          <cell r="A53">
            <v>48</v>
          </cell>
          <cell r="B53" t="str">
            <v>81.S.260</v>
          </cell>
          <cell r="C53" t="str">
            <v>FTI</v>
          </cell>
          <cell r="D53" t="str">
            <v>P</v>
          </cell>
          <cell r="E53">
            <v>29855</v>
          </cell>
          <cell r="F53" t="str">
            <v>Dosen Tetap</v>
          </cell>
          <cell r="G53">
            <v>20</v>
          </cell>
          <cell r="H53" t="str">
            <v>3b</v>
          </cell>
          <cell r="I53" t="str">
            <v>S1</v>
          </cell>
          <cell r="J53" t="str">
            <v>SekJur</v>
          </cell>
          <cell r="K53">
            <v>0</v>
          </cell>
          <cell r="L53">
            <v>0</v>
          </cell>
          <cell r="M53">
            <v>363400</v>
          </cell>
          <cell r="N53">
            <v>0</v>
          </cell>
          <cell r="O53">
            <v>0</v>
          </cell>
          <cell r="P53">
            <v>250000</v>
          </cell>
          <cell r="Q53">
            <v>175000</v>
          </cell>
          <cell r="R53">
            <v>50000</v>
          </cell>
          <cell r="S53">
            <v>838400</v>
          </cell>
          <cell r="T53">
            <v>12576</v>
          </cell>
          <cell r="U53">
            <v>8384</v>
          </cell>
          <cell r="V53">
            <v>10000</v>
          </cell>
          <cell r="W53">
            <v>0</v>
          </cell>
          <cell r="X53">
            <v>85000</v>
          </cell>
          <cell r="Y53">
            <v>115960</v>
          </cell>
          <cell r="Z53">
            <v>722440</v>
          </cell>
        </row>
        <row r="54">
          <cell r="A54">
            <v>49</v>
          </cell>
          <cell r="B54" t="str">
            <v>82.E.220</v>
          </cell>
          <cell r="C54" t="str">
            <v>AYW</v>
          </cell>
          <cell r="D54" t="str">
            <v>P</v>
          </cell>
          <cell r="E54">
            <v>30220</v>
          </cell>
          <cell r="F54" t="str">
            <v>Kary. Tetap</v>
          </cell>
          <cell r="G54">
            <v>19</v>
          </cell>
          <cell r="H54" t="str">
            <v>2d</v>
          </cell>
          <cell r="I54" t="str">
            <v>SMA</v>
          </cell>
          <cell r="J54" t="str">
            <v>Kasubbag</v>
          </cell>
          <cell r="K54" t="str">
            <v>Menikah</v>
          </cell>
          <cell r="L54">
            <v>0</v>
          </cell>
          <cell r="M54">
            <v>306900</v>
          </cell>
          <cell r="N54">
            <v>0</v>
          </cell>
          <cell r="O54">
            <v>0</v>
          </cell>
          <cell r="P54">
            <v>0</v>
          </cell>
          <cell r="Q54">
            <v>125000</v>
          </cell>
          <cell r="R54">
            <v>0</v>
          </cell>
          <cell r="S54">
            <v>431900</v>
          </cell>
          <cell r="T54">
            <v>0</v>
          </cell>
          <cell r="U54">
            <v>4319</v>
          </cell>
          <cell r="V54">
            <v>7000</v>
          </cell>
          <cell r="W54">
            <v>0</v>
          </cell>
          <cell r="X54">
            <v>30000</v>
          </cell>
          <cell r="Y54">
            <v>41319</v>
          </cell>
          <cell r="Z54">
            <v>390581</v>
          </cell>
        </row>
        <row r="55">
          <cell r="A55">
            <v>50</v>
          </cell>
          <cell r="B55" t="str">
            <v>82.S.184</v>
          </cell>
          <cell r="C55" t="str">
            <v>XHH</v>
          </cell>
          <cell r="D55" t="str">
            <v>L</v>
          </cell>
          <cell r="E55">
            <v>30252</v>
          </cell>
          <cell r="F55" t="str">
            <v>Dosen Tetap</v>
          </cell>
          <cell r="G55">
            <v>19</v>
          </cell>
          <cell r="H55" t="str">
            <v>3c</v>
          </cell>
          <cell r="I55" t="str">
            <v>S1</v>
          </cell>
          <cell r="J55" t="str">
            <v>KaLab</v>
          </cell>
          <cell r="K55" t="str">
            <v>Menikah</v>
          </cell>
          <cell r="L55">
            <v>1</v>
          </cell>
          <cell r="M55">
            <v>357600</v>
          </cell>
          <cell r="N55">
            <v>35760</v>
          </cell>
          <cell r="O55">
            <v>17880</v>
          </cell>
          <cell r="P55">
            <v>300000</v>
          </cell>
          <cell r="Q55">
            <v>125000</v>
          </cell>
          <cell r="R55">
            <v>50000</v>
          </cell>
          <cell r="S55">
            <v>886240</v>
          </cell>
          <cell r="T55">
            <v>13293.6</v>
          </cell>
          <cell r="U55">
            <v>8862.4</v>
          </cell>
          <cell r="V55">
            <v>10000</v>
          </cell>
          <cell r="W55">
            <v>245092.5477187986</v>
          </cell>
          <cell r="X55">
            <v>0</v>
          </cell>
          <cell r="Y55">
            <v>277248.54771879863</v>
          </cell>
          <cell r="Z55">
            <v>608991.45228120137</v>
          </cell>
        </row>
        <row r="56">
          <cell r="A56">
            <v>51</v>
          </cell>
          <cell r="B56" t="str">
            <v>83.E.201</v>
          </cell>
          <cell r="C56" t="str">
            <v>LDQ</v>
          </cell>
          <cell r="D56" t="str">
            <v>L</v>
          </cell>
          <cell r="E56">
            <v>30510</v>
          </cell>
          <cell r="F56" t="str">
            <v>Dosen Tetap</v>
          </cell>
          <cell r="G56">
            <v>18</v>
          </cell>
          <cell r="H56" t="str">
            <v>4b</v>
          </cell>
          <cell r="I56" t="str">
            <v>S2</v>
          </cell>
          <cell r="J56" t="str">
            <v>Dekan</v>
          </cell>
          <cell r="K56" t="str">
            <v>Menikah</v>
          </cell>
          <cell r="L56">
            <v>1</v>
          </cell>
          <cell r="M56">
            <v>411500</v>
          </cell>
          <cell r="N56">
            <v>41150</v>
          </cell>
          <cell r="O56">
            <v>20575</v>
          </cell>
          <cell r="P56">
            <v>450000</v>
          </cell>
          <cell r="Q56">
            <v>400000</v>
          </cell>
          <cell r="R56">
            <v>100000</v>
          </cell>
          <cell r="S56">
            <v>1423225</v>
          </cell>
          <cell r="T56">
            <v>28464.5</v>
          </cell>
          <cell r="U56">
            <v>14232.25</v>
          </cell>
          <cell r="V56">
            <v>12000</v>
          </cell>
          <cell r="W56">
            <v>0</v>
          </cell>
          <cell r="X56">
            <v>56000</v>
          </cell>
          <cell r="Y56">
            <v>110696.75</v>
          </cell>
          <cell r="Z56">
            <v>1312528.25</v>
          </cell>
        </row>
        <row r="57">
          <cell r="A57">
            <v>52</v>
          </cell>
          <cell r="B57" t="str">
            <v>83.H.238</v>
          </cell>
          <cell r="C57" t="str">
            <v>YMC</v>
          </cell>
          <cell r="D57" t="str">
            <v>P</v>
          </cell>
          <cell r="E57">
            <v>30618</v>
          </cell>
          <cell r="F57" t="str">
            <v>Dosen Tetap</v>
          </cell>
          <cell r="G57">
            <v>18</v>
          </cell>
          <cell r="H57" t="str">
            <v>3d</v>
          </cell>
          <cell r="I57" t="str">
            <v>S1</v>
          </cell>
          <cell r="J57" t="str">
            <v>SekJur</v>
          </cell>
          <cell r="K57" t="str">
            <v>Menikah</v>
          </cell>
          <cell r="L57">
            <v>0</v>
          </cell>
          <cell r="M57">
            <v>370500</v>
          </cell>
          <cell r="N57">
            <v>0</v>
          </cell>
          <cell r="O57">
            <v>0</v>
          </cell>
          <cell r="P57">
            <v>350000</v>
          </cell>
          <cell r="Q57">
            <v>175000</v>
          </cell>
          <cell r="R57">
            <v>50000</v>
          </cell>
          <cell r="S57">
            <v>945500</v>
          </cell>
          <cell r="T57">
            <v>14182.5</v>
          </cell>
          <cell r="U57">
            <v>9455</v>
          </cell>
          <cell r="V57">
            <v>10000</v>
          </cell>
          <cell r="W57">
            <v>249450.12819868702</v>
          </cell>
          <cell r="X57">
            <v>0</v>
          </cell>
          <cell r="Y57">
            <v>283087.62819868699</v>
          </cell>
          <cell r="Z57">
            <v>662412.37180131301</v>
          </cell>
        </row>
        <row r="58">
          <cell r="A58">
            <v>53</v>
          </cell>
          <cell r="B58" t="str">
            <v>83.T.299</v>
          </cell>
          <cell r="C58" t="str">
            <v>AGX</v>
          </cell>
          <cell r="D58" t="str">
            <v>P</v>
          </cell>
          <cell r="E58">
            <v>30609</v>
          </cell>
          <cell r="F58" t="str">
            <v>Kary. Tetap</v>
          </cell>
          <cell r="G58">
            <v>18</v>
          </cell>
          <cell r="H58" t="str">
            <v>1a</v>
          </cell>
          <cell r="I58" t="str">
            <v>SMP</v>
          </cell>
          <cell r="J58">
            <v>0</v>
          </cell>
          <cell r="K58">
            <v>0</v>
          </cell>
          <cell r="L58">
            <v>0</v>
          </cell>
          <cell r="M58">
            <v>162500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162500</v>
          </cell>
          <cell r="T58">
            <v>0</v>
          </cell>
          <cell r="U58">
            <v>1625</v>
          </cell>
          <cell r="V58">
            <v>5000</v>
          </cell>
          <cell r="W58">
            <v>68389.393902567608</v>
          </cell>
          <cell r="X58">
            <v>0</v>
          </cell>
          <cell r="Y58">
            <v>75014.393902567608</v>
          </cell>
          <cell r="Z58">
            <v>87485.606097432392</v>
          </cell>
        </row>
        <row r="59">
          <cell r="A59">
            <v>54</v>
          </cell>
          <cell r="B59" t="str">
            <v>84.E.274</v>
          </cell>
          <cell r="C59" t="str">
            <v>KNK</v>
          </cell>
          <cell r="D59" t="str">
            <v>L</v>
          </cell>
          <cell r="E59">
            <v>31046</v>
          </cell>
          <cell r="F59" t="str">
            <v>Kary. Tetap</v>
          </cell>
          <cell r="G59">
            <v>17</v>
          </cell>
          <cell r="H59" t="str">
            <v>1b</v>
          </cell>
          <cell r="I59" t="str">
            <v>SMP</v>
          </cell>
          <cell r="J59">
            <v>0</v>
          </cell>
          <cell r="K59">
            <v>0</v>
          </cell>
          <cell r="L59">
            <v>0</v>
          </cell>
          <cell r="M59">
            <v>176900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176900</v>
          </cell>
          <cell r="T59">
            <v>0</v>
          </cell>
          <cell r="U59">
            <v>1769</v>
          </cell>
          <cell r="V59">
            <v>5000</v>
          </cell>
          <cell r="W59">
            <v>0</v>
          </cell>
          <cell r="X59">
            <v>0</v>
          </cell>
          <cell r="Y59">
            <v>6769</v>
          </cell>
          <cell r="Z59">
            <v>170131</v>
          </cell>
        </row>
        <row r="60">
          <cell r="A60">
            <v>55</v>
          </cell>
          <cell r="B60" t="str">
            <v>84.S.104</v>
          </cell>
          <cell r="C60" t="str">
            <v>BIT</v>
          </cell>
          <cell r="D60" t="str">
            <v>P</v>
          </cell>
          <cell r="E60">
            <v>30968</v>
          </cell>
          <cell r="F60" t="str">
            <v>Kary. Tetap</v>
          </cell>
          <cell r="G60">
            <v>17</v>
          </cell>
          <cell r="H60" t="str">
            <v>1d</v>
          </cell>
          <cell r="I60" t="str">
            <v>SMP</v>
          </cell>
          <cell r="J60">
            <v>0</v>
          </cell>
          <cell r="K60">
            <v>0</v>
          </cell>
          <cell r="L60">
            <v>0</v>
          </cell>
          <cell r="M60">
            <v>204500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204500</v>
          </cell>
          <cell r="T60">
            <v>0</v>
          </cell>
          <cell r="U60">
            <v>2045</v>
          </cell>
          <cell r="V60">
            <v>5000</v>
          </cell>
          <cell r="W60">
            <v>65670.95707182058</v>
          </cell>
          <cell r="X60">
            <v>0</v>
          </cell>
          <cell r="Y60">
            <v>72715.95707182058</v>
          </cell>
          <cell r="Z60">
            <v>131784.04292817943</v>
          </cell>
        </row>
        <row r="61">
          <cell r="A61">
            <v>56</v>
          </cell>
          <cell r="B61" t="str">
            <v>84.T.203</v>
          </cell>
          <cell r="C61" t="str">
            <v>GBS</v>
          </cell>
          <cell r="D61" t="str">
            <v>L</v>
          </cell>
          <cell r="E61">
            <v>31035</v>
          </cell>
          <cell r="F61" t="str">
            <v>Dosen Tetap</v>
          </cell>
          <cell r="G61">
            <v>17</v>
          </cell>
          <cell r="H61" t="str">
            <v>4a</v>
          </cell>
          <cell r="I61" t="str">
            <v>S3</v>
          </cell>
          <cell r="J61">
            <v>0</v>
          </cell>
          <cell r="K61">
            <v>0</v>
          </cell>
          <cell r="L61">
            <v>0</v>
          </cell>
          <cell r="M61">
            <v>369200</v>
          </cell>
          <cell r="N61">
            <v>0</v>
          </cell>
          <cell r="O61">
            <v>0</v>
          </cell>
          <cell r="P61">
            <v>400000</v>
          </cell>
          <cell r="Q61">
            <v>0</v>
          </cell>
          <cell r="R61">
            <v>150000</v>
          </cell>
          <cell r="S61">
            <v>919200</v>
          </cell>
          <cell r="T61">
            <v>13788</v>
          </cell>
          <cell r="U61">
            <v>9192</v>
          </cell>
          <cell r="V61">
            <v>12000</v>
          </cell>
          <cell r="W61">
            <v>0</v>
          </cell>
          <cell r="X61">
            <v>60000</v>
          </cell>
          <cell r="Y61">
            <v>94980</v>
          </cell>
          <cell r="Z61">
            <v>824220</v>
          </cell>
        </row>
        <row r="62">
          <cell r="A62">
            <v>57</v>
          </cell>
          <cell r="B62" t="str">
            <v>84.T.209</v>
          </cell>
          <cell r="C62" t="str">
            <v>ZRP</v>
          </cell>
          <cell r="D62" t="str">
            <v>P</v>
          </cell>
          <cell r="E62">
            <v>30990</v>
          </cell>
          <cell r="F62" t="str">
            <v>Dosen Tetap</v>
          </cell>
          <cell r="G62">
            <v>17</v>
          </cell>
          <cell r="H62" t="str">
            <v>4c</v>
          </cell>
          <cell r="I62" t="str">
            <v>S3</v>
          </cell>
          <cell r="J62">
            <v>0</v>
          </cell>
          <cell r="K62" t="str">
            <v>Menikah</v>
          </cell>
          <cell r="L62">
            <v>0</v>
          </cell>
          <cell r="M62">
            <v>404800</v>
          </cell>
          <cell r="N62">
            <v>0</v>
          </cell>
          <cell r="O62">
            <v>0</v>
          </cell>
          <cell r="P62">
            <v>500000</v>
          </cell>
          <cell r="Q62">
            <v>0</v>
          </cell>
          <cell r="R62">
            <v>150000</v>
          </cell>
          <cell r="S62">
            <v>1054800</v>
          </cell>
          <cell r="T62">
            <v>15822</v>
          </cell>
          <cell r="U62">
            <v>10548</v>
          </cell>
          <cell r="V62">
            <v>12000</v>
          </cell>
          <cell r="W62">
            <v>0</v>
          </cell>
          <cell r="X62">
            <v>72000</v>
          </cell>
          <cell r="Y62">
            <v>110370</v>
          </cell>
          <cell r="Z62">
            <v>944430</v>
          </cell>
        </row>
        <row r="63">
          <cell r="A63">
            <v>58</v>
          </cell>
          <cell r="B63" t="str">
            <v>86.E.236</v>
          </cell>
          <cell r="C63" t="str">
            <v>BDA</v>
          </cell>
          <cell r="D63" t="str">
            <v>P</v>
          </cell>
          <cell r="E63">
            <v>31498</v>
          </cell>
          <cell r="F63" t="str">
            <v>Dosen Tetap</v>
          </cell>
          <cell r="G63">
            <v>16</v>
          </cell>
          <cell r="H63" t="str">
            <v>4d</v>
          </cell>
          <cell r="I63" t="str">
            <v>S2</v>
          </cell>
          <cell r="J63">
            <v>0</v>
          </cell>
          <cell r="K63">
            <v>0</v>
          </cell>
          <cell r="L63">
            <v>0</v>
          </cell>
          <cell r="M63">
            <v>421900</v>
          </cell>
          <cell r="N63">
            <v>0</v>
          </cell>
          <cell r="O63">
            <v>0</v>
          </cell>
          <cell r="P63">
            <v>550000</v>
          </cell>
          <cell r="Q63">
            <v>0</v>
          </cell>
          <cell r="R63">
            <v>100000</v>
          </cell>
          <cell r="S63">
            <v>1071900</v>
          </cell>
          <cell r="T63">
            <v>16078.5</v>
          </cell>
          <cell r="U63">
            <v>10719</v>
          </cell>
          <cell r="V63">
            <v>12000</v>
          </cell>
          <cell r="W63">
            <v>0</v>
          </cell>
          <cell r="X63">
            <v>0</v>
          </cell>
          <cell r="Y63">
            <v>38797.5</v>
          </cell>
          <cell r="Z63">
            <v>1033102.5</v>
          </cell>
        </row>
        <row r="64">
          <cell r="A64">
            <v>59</v>
          </cell>
          <cell r="B64" t="str">
            <v>86.H.176</v>
          </cell>
          <cell r="C64" t="str">
            <v>FGP</v>
          </cell>
          <cell r="D64" t="str">
            <v>L</v>
          </cell>
          <cell r="E64">
            <v>31636</v>
          </cell>
          <cell r="F64" t="str">
            <v>Dosen Tetap</v>
          </cell>
          <cell r="G64">
            <v>15</v>
          </cell>
          <cell r="H64" t="str">
            <v>4b</v>
          </cell>
          <cell r="I64" t="str">
            <v>S2</v>
          </cell>
          <cell r="J64">
            <v>0</v>
          </cell>
          <cell r="K64" t="str">
            <v>Menikah</v>
          </cell>
          <cell r="L64">
            <v>0</v>
          </cell>
          <cell r="M64">
            <v>364400</v>
          </cell>
          <cell r="N64">
            <v>36440</v>
          </cell>
          <cell r="O64">
            <v>0</v>
          </cell>
          <cell r="P64">
            <v>450000</v>
          </cell>
          <cell r="Q64">
            <v>0</v>
          </cell>
          <cell r="R64">
            <v>100000</v>
          </cell>
          <cell r="S64">
            <v>950840</v>
          </cell>
          <cell r="T64">
            <v>14262.6</v>
          </cell>
          <cell r="U64">
            <v>9508.4</v>
          </cell>
          <cell r="V64">
            <v>12000</v>
          </cell>
          <cell r="W64">
            <v>0</v>
          </cell>
          <cell r="X64">
            <v>0</v>
          </cell>
          <cell r="Y64">
            <v>35771</v>
          </cell>
          <cell r="Z64">
            <v>915069</v>
          </cell>
        </row>
        <row r="65">
          <cell r="A65">
            <v>60</v>
          </cell>
          <cell r="B65" t="str">
            <v>86.H.279</v>
          </cell>
          <cell r="C65" t="str">
            <v>CSU</v>
          </cell>
          <cell r="D65" t="str">
            <v>L</v>
          </cell>
          <cell r="E65">
            <v>31414</v>
          </cell>
          <cell r="F65" t="str">
            <v>Kary. Tetap</v>
          </cell>
          <cell r="G65">
            <v>16</v>
          </cell>
          <cell r="H65" t="str">
            <v>1a</v>
          </cell>
          <cell r="I65" t="str">
            <v>SMP</v>
          </cell>
          <cell r="J65">
            <v>0</v>
          </cell>
          <cell r="K65" t="str">
            <v>Menikah</v>
          </cell>
          <cell r="L65">
            <v>2</v>
          </cell>
          <cell r="M65">
            <v>155400</v>
          </cell>
          <cell r="N65">
            <v>15540</v>
          </cell>
          <cell r="O65">
            <v>12432</v>
          </cell>
          <cell r="P65">
            <v>0</v>
          </cell>
          <cell r="Q65">
            <v>0</v>
          </cell>
          <cell r="R65">
            <v>0</v>
          </cell>
          <cell r="S65">
            <v>183372</v>
          </cell>
          <cell r="T65">
            <v>0</v>
          </cell>
          <cell r="U65">
            <v>1833.72</v>
          </cell>
          <cell r="V65">
            <v>5000</v>
          </cell>
          <cell r="W65">
            <v>0</v>
          </cell>
          <cell r="X65">
            <v>0</v>
          </cell>
          <cell r="Y65">
            <v>6833.72</v>
          </cell>
          <cell r="Z65">
            <v>176538.28</v>
          </cell>
        </row>
        <row r="66">
          <cell r="A66">
            <v>61</v>
          </cell>
          <cell r="B66" t="str">
            <v>86.T.182</v>
          </cell>
          <cell r="C66" t="str">
            <v>DTH</v>
          </cell>
          <cell r="D66" t="str">
            <v>L</v>
          </cell>
          <cell r="E66">
            <v>31423</v>
          </cell>
          <cell r="F66" t="str">
            <v>Kary. Tetap</v>
          </cell>
          <cell r="G66">
            <v>16</v>
          </cell>
          <cell r="H66" t="str">
            <v>2a</v>
          </cell>
          <cell r="I66" t="str">
            <v>SMA</v>
          </cell>
          <cell r="J66">
            <v>0</v>
          </cell>
          <cell r="K66" t="str">
            <v>Menikah</v>
          </cell>
          <cell r="L66">
            <v>4</v>
          </cell>
          <cell r="M66">
            <v>249700</v>
          </cell>
          <cell r="N66">
            <v>24970</v>
          </cell>
          <cell r="O66">
            <v>24970</v>
          </cell>
          <cell r="P66">
            <v>0</v>
          </cell>
          <cell r="Q66">
            <v>0</v>
          </cell>
          <cell r="R66">
            <v>0</v>
          </cell>
          <cell r="S66">
            <v>299640</v>
          </cell>
          <cell r="T66">
            <v>0</v>
          </cell>
          <cell r="U66">
            <v>2996.4</v>
          </cell>
          <cell r="V66">
            <v>7000</v>
          </cell>
          <cell r="W66">
            <v>0</v>
          </cell>
          <cell r="X66">
            <v>65000</v>
          </cell>
          <cell r="Y66">
            <v>74996.399999999994</v>
          </cell>
          <cell r="Z66">
            <v>224643.6</v>
          </cell>
        </row>
        <row r="67">
          <cell r="A67">
            <v>62</v>
          </cell>
          <cell r="B67" t="str">
            <v>87.H.147</v>
          </cell>
          <cell r="C67" t="str">
            <v>PZO</v>
          </cell>
          <cell r="D67" t="str">
            <v>P</v>
          </cell>
          <cell r="E67">
            <v>32080</v>
          </cell>
          <cell r="F67" t="str">
            <v>Dosen Tetap</v>
          </cell>
          <cell r="G67">
            <v>14</v>
          </cell>
          <cell r="H67" t="str">
            <v>4c</v>
          </cell>
          <cell r="I67" t="str">
            <v>S2</v>
          </cell>
          <cell r="J67" t="str">
            <v>KaJur</v>
          </cell>
          <cell r="K67" t="str">
            <v>Menikah</v>
          </cell>
          <cell r="L67">
            <v>4</v>
          </cell>
          <cell r="M67">
            <v>380400</v>
          </cell>
          <cell r="N67">
            <v>0</v>
          </cell>
          <cell r="O67">
            <v>38040</v>
          </cell>
          <cell r="P67">
            <v>500000</v>
          </cell>
          <cell r="Q67">
            <v>250000</v>
          </cell>
          <cell r="R67">
            <v>100000</v>
          </cell>
          <cell r="S67">
            <v>1268440</v>
          </cell>
          <cell r="T67">
            <v>25368.799999999999</v>
          </cell>
          <cell r="U67">
            <v>12684.4</v>
          </cell>
          <cell r="V67">
            <v>12000</v>
          </cell>
          <cell r="W67">
            <v>0</v>
          </cell>
          <cell r="X67">
            <v>0</v>
          </cell>
          <cell r="Y67">
            <v>50053.2</v>
          </cell>
          <cell r="Z67">
            <v>1218386.8</v>
          </cell>
        </row>
        <row r="68">
          <cell r="A68">
            <v>63</v>
          </cell>
          <cell r="B68" t="str">
            <v>87.T.218</v>
          </cell>
          <cell r="C68" t="str">
            <v>IKE</v>
          </cell>
          <cell r="D68" t="str">
            <v>P</v>
          </cell>
          <cell r="E68">
            <v>31932</v>
          </cell>
          <cell r="F68" t="str">
            <v>Dosen Tetap</v>
          </cell>
          <cell r="G68">
            <v>14</v>
          </cell>
          <cell r="H68" t="str">
            <v>4d</v>
          </cell>
          <cell r="I68" t="str">
            <v>S1</v>
          </cell>
          <cell r="J68">
            <v>0</v>
          </cell>
          <cell r="K68" t="str">
            <v>Menikah</v>
          </cell>
          <cell r="L68">
            <v>3</v>
          </cell>
          <cell r="M68">
            <v>396300</v>
          </cell>
          <cell r="N68">
            <v>0</v>
          </cell>
          <cell r="O68">
            <v>39630</v>
          </cell>
          <cell r="P68">
            <v>550000</v>
          </cell>
          <cell r="Q68">
            <v>0</v>
          </cell>
          <cell r="R68">
            <v>50000</v>
          </cell>
          <cell r="S68">
            <v>1035930</v>
          </cell>
          <cell r="T68">
            <v>15538.95</v>
          </cell>
          <cell r="U68">
            <v>10359.299999999999</v>
          </cell>
          <cell r="V68">
            <v>12000</v>
          </cell>
          <cell r="W68">
            <v>0</v>
          </cell>
          <cell r="X68">
            <v>0</v>
          </cell>
          <cell r="Y68">
            <v>37898.25</v>
          </cell>
          <cell r="Z68">
            <v>998031.75</v>
          </cell>
        </row>
        <row r="69">
          <cell r="A69">
            <v>64</v>
          </cell>
          <cell r="B69" t="str">
            <v>87.T.243</v>
          </cell>
          <cell r="C69" t="str">
            <v>IOT</v>
          </cell>
          <cell r="D69" t="str">
            <v>P</v>
          </cell>
          <cell r="E69">
            <v>31933</v>
          </cell>
          <cell r="F69" t="str">
            <v>Dosen Tetap</v>
          </cell>
          <cell r="G69">
            <v>14</v>
          </cell>
          <cell r="H69" t="str">
            <v>4c</v>
          </cell>
          <cell r="I69" t="str">
            <v>S3</v>
          </cell>
          <cell r="J69" t="str">
            <v>Dekan</v>
          </cell>
          <cell r="K69" t="str">
            <v>Menikah</v>
          </cell>
          <cell r="L69">
            <v>2</v>
          </cell>
          <cell r="M69">
            <v>380400</v>
          </cell>
          <cell r="N69">
            <v>0</v>
          </cell>
          <cell r="O69">
            <v>30432</v>
          </cell>
          <cell r="P69">
            <v>500000</v>
          </cell>
          <cell r="Q69">
            <v>400000</v>
          </cell>
          <cell r="R69">
            <v>150000</v>
          </cell>
          <cell r="S69">
            <v>1460832</v>
          </cell>
          <cell r="T69">
            <v>29216.639999999999</v>
          </cell>
          <cell r="U69">
            <v>14608.32</v>
          </cell>
          <cell r="V69">
            <v>12000</v>
          </cell>
          <cell r="W69">
            <v>0</v>
          </cell>
          <cell r="X69">
            <v>0</v>
          </cell>
          <cell r="Y69">
            <v>55824.959999999999</v>
          </cell>
          <cell r="Z69">
            <v>1405007.04</v>
          </cell>
        </row>
        <row r="70">
          <cell r="A70">
            <v>65</v>
          </cell>
          <cell r="B70" t="str">
            <v>89.E.288</v>
          </cell>
          <cell r="C70" t="str">
            <v>YYW</v>
          </cell>
          <cell r="D70" t="str">
            <v>L</v>
          </cell>
          <cell r="E70">
            <v>32755</v>
          </cell>
          <cell r="F70" t="str">
            <v>Dosen Tetap</v>
          </cell>
          <cell r="G70">
            <v>12</v>
          </cell>
          <cell r="H70" t="str">
            <v>3d</v>
          </cell>
          <cell r="I70" t="str">
            <v>S1</v>
          </cell>
          <cell r="J70">
            <v>0</v>
          </cell>
          <cell r="K70">
            <v>0</v>
          </cell>
          <cell r="L70">
            <v>0</v>
          </cell>
          <cell r="M70">
            <v>308200</v>
          </cell>
          <cell r="N70">
            <v>0</v>
          </cell>
          <cell r="O70">
            <v>0</v>
          </cell>
          <cell r="P70">
            <v>350000</v>
          </cell>
          <cell r="Q70">
            <v>0</v>
          </cell>
          <cell r="R70">
            <v>50000</v>
          </cell>
          <cell r="S70">
            <v>708200</v>
          </cell>
          <cell r="T70">
            <v>10623</v>
          </cell>
          <cell r="U70">
            <v>7082</v>
          </cell>
          <cell r="V70">
            <v>10000</v>
          </cell>
          <cell r="W70">
            <v>254867.92867364257</v>
          </cell>
          <cell r="X70">
            <v>30000</v>
          </cell>
          <cell r="Y70">
            <v>312572.92867364257</v>
          </cell>
          <cell r="Z70">
            <v>395627.07132635743</v>
          </cell>
        </row>
        <row r="71">
          <cell r="A71">
            <v>66</v>
          </cell>
          <cell r="B71" t="str">
            <v>89.S.201</v>
          </cell>
          <cell r="C71" t="str">
            <v>BFH</v>
          </cell>
          <cell r="D71" t="str">
            <v>P</v>
          </cell>
          <cell r="E71">
            <v>32592</v>
          </cell>
          <cell r="F71" t="str">
            <v>Dosen Tetap</v>
          </cell>
          <cell r="G71">
            <v>13</v>
          </cell>
          <cell r="H71" t="str">
            <v>4d</v>
          </cell>
          <cell r="I71" t="str">
            <v>S2</v>
          </cell>
          <cell r="J71" t="str">
            <v>PR3</v>
          </cell>
          <cell r="K71" t="str">
            <v>Menikah</v>
          </cell>
          <cell r="L71">
            <v>0</v>
          </cell>
          <cell r="M71">
            <v>370700</v>
          </cell>
          <cell r="N71">
            <v>0</v>
          </cell>
          <cell r="O71">
            <v>0</v>
          </cell>
          <cell r="P71">
            <v>550000</v>
          </cell>
          <cell r="Q71">
            <v>500000</v>
          </cell>
          <cell r="R71">
            <v>100000</v>
          </cell>
          <cell r="S71">
            <v>1520700</v>
          </cell>
          <cell r="T71">
            <v>30414</v>
          </cell>
          <cell r="U71">
            <v>15207</v>
          </cell>
          <cell r="V71">
            <v>12000</v>
          </cell>
          <cell r="W71">
            <v>0</v>
          </cell>
          <cell r="X71">
            <v>0</v>
          </cell>
          <cell r="Y71">
            <v>57621</v>
          </cell>
          <cell r="Z71">
            <v>1463079</v>
          </cell>
        </row>
        <row r="72">
          <cell r="A72">
            <v>67</v>
          </cell>
          <cell r="B72" t="str">
            <v>90.H.288</v>
          </cell>
          <cell r="C72" t="str">
            <v>BQU</v>
          </cell>
          <cell r="D72" t="str">
            <v>P</v>
          </cell>
          <cell r="E72">
            <v>33064</v>
          </cell>
          <cell r="F72" t="str">
            <v>Kary. Tetap</v>
          </cell>
          <cell r="G72">
            <v>11</v>
          </cell>
          <cell r="H72" t="str">
            <v>2c</v>
          </cell>
          <cell r="I72" t="str">
            <v>SMA</v>
          </cell>
          <cell r="J72">
            <v>0</v>
          </cell>
          <cell r="K72" t="str">
            <v>Menikah</v>
          </cell>
          <cell r="L72">
            <v>2</v>
          </cell>
          <cell r="M72">
            <v>228400</v>
          </cell>
          <cell r="N72">
            <v>0</v>
          </cell>
          <cell r="O72">
            <v>18272</v>
          </cell>
          <cell r="P72">
            <v>0</v>
          </cell>
          <cell r="Q72">
            <v>0</v>
          </cell>
          <cell r="R72">
            <v>0</v>
          </cell>
          <cell r="S72">
            <v>246672</v>
          </cell>
          <cell r="T72">
            <v>0</v>
          </cell>
          <cell r="U72">
            <v>2466.7199999999998</v>
          </cell>
          <cell r="V72">
            <v>7000</v>
          </cell>
          <cell r="W72">
            <v>123142.95267381024</v>
          </cell>
          <cell r="X72">
            <v>48000</v>
          </cell>
          <cell r="Y72">
            <v>180609.67267381024</v>
          </cell>
          <cell r="Z72">
            <v>66062.327326189756</v>
          </cell>
        </row>
        <row r="73">
          <cell r="A73">
            <v>68</v>
          </cell>
          <cell r="B73" t="str">
            <v>90.S.122</v>
          </cell>
          <cell r="C73" t="str">
            <v>HMK</v>
          </cell>
          <cell r="D73" t="str">
            <v>P</v>
          </cell>
          <cell r="E73">
            <v>33234</v>
          </cell>
          <cell r="F73" t="str">
            <v>Dosen Tetap</v>
          </cell>
          <cell r="G73">
            <v>11</v>
          </cell>
          <cell r="H73" t="str">
            <v>4a</v>
          </cell>
          <cell r="I73" t="str">
            <v>S2</v>
          </cell>
          <cell r="J73" t="str">
            <v>SekJur</v>
          </cell>
          <cell r="K73">
            <v>0</v>
          </cell>
          <cell r="L73">
            <v>0</v>
          </cell>
          <cell r="M73">
            <v>302400</v>
          </cell>
          <cell r="N73">
            <v>0</v>
          </cell>
          <cell r="O73">
            <v>0</v>
          </cell>
          <cell r="P73">
            <v>400000</v>
          </cell>
          <cell r="Q73">
            <v>175000</v>
          </cell>
          <cell r="R73">
            <v>100000</v>
          </cell>
          <cell r="S73">
            <v>977400</v>
          </cell>
          <cell r="T73">
            <v>14661</v>
          </cell>
          <cell r="U73">
            <v>9774</v>
          </cell>
          <cell r="V73">
            <v>12000</v>
          </cell>
          <cell r="W73">
            <v>254867.92867364257</v>
          </cell>
          <cell r="X73">
            <v>0</v>
          </cell>
          <cell r="Y73">
            <v>291302.92867364257</v>
          </cell>
          <cell r="Z73">
            <v>686097.07132635743</v>
          </cell>
        </row>
        <row r="74">
          <cell r="A74">
            <v>69</v>
          </cell>
          <cell r="B74" t="str">
            <v>90.T.257</v>
          </cell>
          <cell r="C74" t="str">
            <v>MDY</v>
          </cell>
          <cell r="D74" t="str">
            <v>P</v>
          </cell>
          <cell r="E74">
            <v>33044</v>
          </cell>
          <cell r="F74" t="str">
            <v>Dosen Tetap</v>
          </cell>
          <cell r="G74">
            <v>11</v>
          </cell>
          <cell r="H74" t="str">
            <v>4a</v>
          </cell>
          <cell r="I74" t="str">
            <v>S2</v>
          </cell>
          <cell r="J74" t="str">
            <v>KaJur</v>
          </cell>
          <cell r="K74" t="str">
            <v>Menikah</v>
          </cell>
          <cell r="L74">
            <v>4</v>
          </cell>
          <cell r="M74">
            <v>302400</v>
          </cell>
          <cell r="N74">
            <v>0</v>
          </cell>
          <cell r="O74">
            <v>30240</v>
          </cell>
          <cell r="P74">
            <v>400000</v>
          </cell>
          <cell r="Q74">
            <v>250000</v>
          </cell>
          <cell r="R74">
            <v>100000</v>
          </cell>
          <cell r="S74">
            <v>1082640</v>
          </cell>
          <cell r="T74">
            <v>16239.6</v>
          </cell>
          <cell r="U74">
            <v>10826.4</v>
          </cell>
          <cell r="V74">
            <v>12000</v>
          </cell>
          <cell r="W74">
            <v>249450.12819868702</v>
          </cell>
          <cell r="X74">
            <v>14000</v>
          </cell>
          <cell r="Y74">
            <v>302516.12819868699</v>
          </cell>
          <cell r="Z74">
            <v>780123.87180131301</v>
          </cell>
        </row>
        <row r="75">
          <cell r="A75">
            <v>70</v>
          </cell>
          <cell r="B75" t="str">
            <v>91.H.263</v>
          </cell>
          <cell r="C75" t="str">
            <v>UWC</v>
          </cell>
          <cell r="D75" t="str">
            <v>L</v>
          </cell>
          <cell r="E75">
            <v>33247</v>
          </cell>
          <cell r="F75" t="str">
            <v>Kary. Tetap</v>
          </cell>
          <cell r="G75">
            <v>11</v>
          </cell>
          <cell r="H75" t="str">
            <v>1c</v>
          </cell>
          <cell r="I75" t="str">
            <v>SMP</v>
          </cell>
          <cell r="J75">
            <v>0</v>
          </cell>
          <cell r="K75">
            <v>0</v>
          </cell>
          <cell r="L75">
            <v>0</v>
          </cell>
          <cell r="M75">
            <v>160400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160400</v>
          </cell>
          <cell r="T75">
            <v>0</v>
          </cell>
          <cell r="U75">
            <v>1604</v>
          </cell>
          <cell r="V75">
            <v>5000</v>
          </cell>
          <cell r="W75">
            <v>65670.95707182058</v>
          </cell>
          <cell r="X75">
            <v>0</v>
          </cell>
          <cell r="Y75">
            <v>72274.95707182058</v>
          </cell>
          <cell r="Z75">
            <v>88125.04292817942</v>
          </cell>
        </row>
        <row r="76">
          <cell r="A76">
            <v>71</v>
          </cell>
          <cell r="B76" t="str">
            <v>91.H.278</v>
          </cell>
          <cell r="C76" t="str">
            <v>CBG</v>
          </cell>
          <cell r="D76" t="str">
            <v>L</v>
          </cell>
          <cell r="E76">
            <v>33413</v>
          </cell>
          <cell r="F76" t="str">
            <v>Dosen Tetap</v>
          </cell>
          <cell r="G76">
            <v>10</v>
          </cell>
          <cell r="H76" t="str">
            <v>3a</v>
          </cell>
          <cell r="I76" t="str">
            <v>S1</v>
          </cell>
          <cell r="J76">
            <v>0</v>
          </cell>
          <cell r="K76">
            <v>0</v>
          </cell>
          <cell r="L76">
            <v>0</v>
          </cell>
          <cell r="M76">
            <v>261000</v>
          </cell>
          <cell r="N76">
            <v>0</v>
          </cell>
          <cell r="O76">
            <v>0</v>
          </cell>
          <cell r="P76">
            <v>200000</v>
          </cell>
          <cell r="Q76">
            <v>0</v>
          </cell>
          <cell r="R76">
            <v>50000</v>
          </cell>
          <cell r="S76">
            <v>511000</v>
          </cell>
          <cell r="T76">
            <v>0</v>
          </cell>
          <cell r="U76">
            <v>5110</v>
          </cell>
          <cell r="V76">
            <v>10000</v>
          </cell>
          <cell r="W76">
            <v>0</v>
          </cell>
          <cell r="X76">
            <v>0</v>
          </cell>
          <cell r="Y76">
            <v>15110</v>
          </cell>
          <cell r="Z76">
            <v>495890</v>
          </cell>
        </row>
        <row r="77">
          <cell r="A77">
            <v>72</v>
          </cell>
          <cell r="B77" t="str">
            <v>91.S.193</v>
          </cell>
          <cell r="C77" t="str">
            <v>VWI</v>
          </cell>
          <cell r="D77" t="str">
            <v>P</v>
          </cell>
          <cell r="E77">
            <v>33533</v>
          </cell>
          <cell r="F77" t="str">
            <v>Dosen Tetap</v>
          </cell>
          <cell r="G77">
            <v>10</v>
          </cell>
          <cell r="H77" t="str">
            <v>4d</v>
          </cell>
          <cell r="I77" t="str">
            <v>S2</v>
          </cell>
          <cell r="J77">
            <v>0</v>
          </cell>
          <cell r="K77" t="str">
            <v>Menikah</v>
          </cell>
          <cell r="L77">
            <v>4</v>
          </cell>
          <cell r="M77">
            <v>345200</v>
          </cell>
          <cell r="N77">
            <v>0</v>
          </cell>
          <cell r="O77">
            <v>34520</v>
          </cell>
          <cell r="P77">
            <v>550000</v>
          </cell>
          <cell r="Q77">
            <v>0</v>
          </cell>
          <cell r="R77">
            <v>100000</v>
          </cell>
          <cell r="S77">
            <v>1029720</v>
          </cell>
          <cell r="T77">
            <v>15445.8</v>
          </cell>
          <cell r="U77">
            <v>10297.200000000001</v>
          </cell>
          <cell r="V77">
            <v>12000</v>
          </cell>
          <cell r="W77">
            <v>0</v>
          </cell>
          <cell r="X77">
            <v>120000</v>
          </cell>
          <cell r="Y77">
            <v>157743</v>
          </cell>
          <cell r="Z77">
            <v>871977</v>
          </cell>
        </row>
        <row r="78">
          <cell r="A78">
            <v>73</v>
          </cell>
          <cell r="B78" t="str">
            <v>91.T.247</v>
          </cell>
          <cell r="C78" t="str">
            <v>FVB</v>
          </cell>
          <cell r="D78" t="str">
            <v>P</v>
          </cell>
          <cell r="E78">
            <v>33596</v>
          </cell>
          <cell r="F78" t="str">
            <v>Kary. Tetap</v>
          </cell>
          <cell r="G78">
            <v>10</v>
          </cell>
          <cell r="H78" t="str">
            <v>2d</v>
          </cell>
          <cell r="I78" t="str">
            <v>SMA</v>
          </cell>
          <cell r="J78">
            <v>0</v>
          </cell>
          <cell r="K78" t="str">
            <v>Menikah</v>
          </cell>
          <cell r="L78">
            <v>0</v>
          </cell>
          <cell r="M78">
            <v>239000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239000</v>
          </cell>
          <cell r="T78">
            <v>0</v>
          </cell>
          <cell r="U78">
            <v>2390</v>
          </cell>
          <cell r="V78">
            <v>7000</v>
          </cell>
          <cell r="W78">
            <v>126866.6220924349</v>
          </cell>
          <cell r="X78">
            <v>0</v>
          </cell>
          <cell r="Y78">
            <v>136256.6220924349</v>
          </cell>
          <cell r="Z78">
            <v>102743.3779075651</v>
          </cell>
        </row>
        <row r="79">
          <cell r="A79">
            <v>74</v>
          </cell>
          <cell r="B79" t="str">
            <v>92.E.200</v>
          </cell>
          <cell r="C79" t="str">
            <v>ZYL</v>
          </cell>
          <cell r="D79" t="str">
            <v>L</v>
          </cell>
          <cell r="E79">
            <v>33907</v>
          </cell>
          <cell r="F79" t="str">
            <v>Kary. Tetap</v>
          </cell>
          <cell r="G79">
            <v>9</v>
          </cell>
          <cell r="H79" t="str">
            <v>2c</v>
          </cell>
          <cell r="I79" t="str">
            <v>SMA</v>
          </cell>
          <cell r="J79">
            <v>0</v>
          </cell>
          <cell r="K79">
            <v>0</v>
          </cell>
          <cell r="L79">
            <v>0</v>
          </cell>
          <cell r="M79">
            <v>213000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213000</v>
          </cell>
          <cell r="T79">
            <v>0</v>
          </cell>
          <cell r="U79">
            <v>2130</v>
          </cell>
          <cell r="V79">
            <v>7000</v>
          </cell>
          <cell r="W79">
            <v>143470.9484025873</v>
          </cell>
          <cell r="X79">
            <v>0</v>
          </cell>
          <cell r="Y79">
            <v>152600.9484025873</v>
          </cell>
          <cell r="Z79">
            <v>60399.051597412705</v>
          </cell>
        </row>
        <row r="80">
          <cell r="A80">
            <v>75</v>
          </cell>
          <cell r="B80" t="str">
            <v>92.H.106</v>
          </cell>
          <cell r="C80" t="str">
            <v>WSI</v>
          </cell>
          <cell r="D80" t="str">
            <v>L</v>
          </cell>
          <cell r="E80">
            <v>33827</v>
          </cell>
          <cell r="F80" t="str">
            <v>Dosen Tetap</v>
          </cell>
          <cell r="G80">
            <v>9</v>
          </cell>
          <cell r="H80" t="str">
            <v>4b</v>
          </cell>
          <cell r="I80" t="str">
            <v>S2</v>
          </cell>
          <cell r="J80">
            <v>0</v>
          </cell>
          <cell r="K80" t="str">
            <v>Menikah</v>
          </cell>
          <cell r="L80">
            <v>0</v>
          </cell>
          <cell r="M80">
            <v>293900</v>
          </cell>
          <cell r="N80">
            <v>29390</v>
          </cell>
          <cell r="O80">
            <v>0</v>
          </cell>
          <cell r="P80">
            <v>450000</v>
          </cell>
          <cell r="Q80">
            <v>0</v>
          </cell>
          <cell r="R80">
            <v>100000</v>
          </cell>
          <cell r="S80">
            <v>873290</v>
          </cell>
          <cell r="T80">
            <v>13099.35</v>
          </cell>
          <cell r="U80">
            <v>8732.9</v>
          </cell>
          <cell r="V80">
            <v>12000</v>
          </cell>
          <cell r="W80">
            <v>261662.68000912579</v>
          </cell>
          <cell r="X80">
            <v>45000</v>
          </cell>
          <cell r="Y80">
            <v>340494.93000912579</v>
          </cell>
          <cell r="Z80">
            <v>532795.06999087427</v>
          </cell>
        </row>
        <row r="81">
          <cell r="A81">
            <v>76</v>
          </cell>
          <cell r="B81" t="str">
            <v>92.H.147</v>
          </cell>
          <cell r="C81" t="str">
            <v>SCB</v>
          </cell>
          <cell r="D81" t="str">
            <v>P</v>
          </cell>
          <cell r="E81">
            <v>33727</v>
          </cell>
          <cell r="F81" t="str">
            <v>Kary. Tetap</v>
          </cell>
          <cell r="G81">
            <v>9</v>
          </cell>
          <cell r="H81" t="str">
            <v>2c</v>
          </cell>
          <cell r="I81" t="str">
            <v>SMA</v>
          </cell>
          <cell r="J81">
            <v>0</v>
          </cell>
          <cell r="K81" t="str">
            <v>Menikah</v>
          </cell>
          <cell r="L81">
            <v>4</v>
          </cell>
          <cell r="M81">
            <v>213000</v>
          </cell>
          <cell r="N81">
            <v>0</v>
          </cell>
          <cell r="O81">
            <v>21300</v>
          </cell>
          <cell r="P81">
            <v>0</v>
          </cell>
          <cell r="Q81">
            <v>0</v>
          </cell>
          <cell r="R81">
            <v>0</v>
          </cell>
          <cell r="S81">
            <v>234300</v>
          </cell>
          <cell r="T81">
            <v>0</v>
          </cell>
          <cell r="U81">
            <v>2343</v>
          </cell>
          <cell r="V81">
            <v>7000</v>
          </cell>
          <cell r="W81">
            <v>143470.9484025873</v>
          </cell>
          <cell r="X81">
            <v>0</v>
          </cell>
          <cell r="Y81">
            <v>152813.9484025873</v>
          </cell>
          <cell r="Z81">
            <v>81486.051597412705</v>
          </cell>
        </row>
        <row r="82">
          <cell r="A82">
            <v>77</v>
          </cell>
          <cell r="B82" t="str">
            <v>93.E.178</v>
          </cell>
          <cell r="C82" t="str">
            <v>KAF</v>
          </cell>
          <cell r="D82" t="str">
            <v>L</v>
          </cell>
          <cell r="E82">
            <v>34000</v>
          </cell>
          <cell r="F82" t="str">
            <v>Dosen Tetap</v>
          </cell>
          <cell r="G82">
            <v>9</v>
          </cell>
          <cell r="H82" t="str">
            <v>4e</v>
          </cell>
          <cell r="I82" t="str">
            <v>S3</v>
          </cell>
          <cell r="J82" t="str">
            <v>Rektor</v>
          </cell>
          <cell r="K82" t="str">
            <v>Menikah</v>
          </cell>
          <cell r="L82">
            <v>3</v>
          </cell>
          <cell r="M82">
            <v>334800</v>
          </cell>
          <cell r="N82">
            <v>33480</v>
          </cell>
          <cell r="O82">
            <v>33480</v>
          </cell>
          <cell r="P82">
            <v>600000</v>
          </cell>
          <cell r="Q82">
            <v>700000</v>
          </cell>
          <cell r="R82">
            <v>150000</v>
          </cell>
          <cell r="S82">
            <v>1851760</v>
          </cell>
          <cell r="T82">
            <v>37035.199999999997</v>
          </cell>
          <cell r="U82">
            <v>18517.599999999999</v>
          </cell>
          <cell r="V82">
            <v>12000</v>
          </cell>
          <cell r="W82">
            <v>436104.46668187628</v>
          </cell>
          <cell r="X82">
            <v>131000</v>
          </cell>
          <cell r="Y82">
            <v>634657.26668187627</v>
          </cell>
          <cell r="Z82">
            <v>1217102.7333181237</v>
          </cell>
        </row>
        <row r="83">
          <cell r="A83">
            <v>78</v>
          </cell>
          <cell r="B83" t="str">
            <v>93.E.215</v>
          </cell>
          <cell r="C83" t="str">
            <v>FFW</v>
          </cell>
          <cell r="D83" t="str">
            <v>P</v>
          </cell>
          <cell r="E83">
            <v>34131</v>
          </cell>
          <cell r="F83" t="str">
            <v>Dosen Tetap</v>
          </cell>
          <cell r="G83">
            <v>8</v>
          </cell>
          <cell r="H83" t="str">
            <v>3d</v>
          </cell>
          <cell r="I83" t="str">
            <v>S1</v>
          </cell>
          <cell r="J83">
            <v>0</v>
          </cell>
          <cell r="K83">
            <v>0</v>
          </cell>
          <cell r="L83">
            <v>0</v>
          </cell>
          <cell r="M83">
            <v>266700</v>
          </cell>
          <cell r="N83">
            <v>0</v>
          </cell>
          <cell r="O83">
            <v>0</v>
          </cell>
          <cell r="P83">
            <v>350000</v>
          </cell>
          <cell r="Q83">
            <v>0</v>
          </cell>
          <cell r="R83">
            <v>50000</v>
          </cell>
          <cell r="S83">
            <v>666700</v>
          </cell>
          <cell r="T83">
            <v>10000.5</v>
          </cell>
          <cell r="U83">
            <v>6667</v>
          </cell>
          <cell r="V83">
            <v>10000</v>
          </cell>
          <cell r="W83">
            <v>0</v>
          </cell>
          <cell r="X83">
            <v>0</v>
          </cell>
          <cell r="Y83">
            <v>26667.5</v>
          </cell>
          <cell r="Z83">
            <v>640032.5</v>
          </cell>
        </row>
        <row r="84">
          <cell r="A84">
            <v>79</v>
          </cell>
          <cell r="B84" t="str">
            <v>93.S.117</v>
          </cell>
          <cell r="C84" t="str">
            <v>JES</v>
          </cell>
          <cell r="D84" t="str">
            <v>P</v>
          </cell>
          <cell r="E84">
            <v>34313</v>
          </cell>
          <cell r="F84" t="str">
            <v>Dosen Tetap</v>
          </cell>
          <cell r="G84">
            <v>8</v>
          </cell>
          <cell r="H84" t="str">
            <v>4e</v>
          </cell>
          <cell r="I84" t="str">
            <v>S2</v>
          </cell>
          <cell r="J84" t="str">
            <v>PR2</v>
          </cell>
          <cell r="K84" t="str">
            <v>Menikah</v>
          </cell>
          <cell r="L84">
            <v>0</v>
          </cell>
          <cell r="M84">
            <v>334800</v>
          </cell>
          <cell r="N84">
            <v>0</v>
          </cell>
          <cell r="O84">
            <v>0</v>
          </cell>
          <cell r="P84">
            <v>600000</v>
          </cell>
          <cell r="Q84">
            <v>500000</v>
          </cell>
          <cell r="R84">
            <v>100000</v>
          </cell>
          <cell r="S84">
            <v>1534800</v>
          </cell>
          <cell r="T84">
            <v>30696</v>
          </cell>
          <cell r="U84">
            <v>15348</v>
          </cell>
          <cell r="V84">
            <v>12000</v>
          </cell>
          <cell r="W84">
            <v>424779.8811227376</v>
          </cell>
          <cell r="X84">
            <v>78000</v>
          </cell>
          <cell r="Y84">
            <v>560823.88112273766</v>
          </cell>
          <cell r="Z84">
            <v>973976.11887726234</v>
          </cell>
        </row>
        <row r="85">
          <cell r="A85">
            <v>80</v>
          </cell>
          <cell r="B85" t="str">
            <v>93.S.279</v>
          </cell>
          <cell r="C85" t="str">
            <v>QAW</v>
          </cell>
          <cell r="D85" t="str">
            <v>L</v>
          </cell>
          <cell r="E85">
            <v>34272</v>
          </cell>
          <cell r="F85" t="str">
            <v>Dosen Tetap</v>
          </cell>
          <cell r="G85">
            <v>8</v>
          </cell>
          <cell r="H85" t="str">
            <v>3d</v>
          </cell>
          <cell r="I85" t="str">
            <v>S1</v>
          </cell>
          <cell r="J85" t="str">
            <v>KaJur</v>
          </cell>
          <cell r="K85">
            <v>0</v>
          </cell>
          <cell r="L85">
            <v>0</v>
          </cell>
          <cell r="M85">
            <v>266700</v>
          </cell>
          <cell r="N85">
            <v>0</v>
          </cell>
          <cell r="O85">
            <v>0</v>
          </cell>
          <cell r="P85">
            <v>350000</v>
          </cell>
          <cell r="Q85">
            <v>250000</v>
          </cell>
          <cell r="R85">
            <v>50000</v>
          </cell>
          <cell r="S85">
            <v>916700</v>
          </cell>
          <cell r="T85">
            <v>13750.5</v>
          </cell>
          <cell r="U85">
            <v>9167</v>
          </cell>
          <cell r="V85">
            <v>10000</v>
          </cell>
          <cell r="W85">
            <v>0</v>
          </cell>
          <cell r="X85">
            <v>107000</v>
          </cell>
          <cell r="Y85">
            <v>139917.5</v>
          </cell>
          <cell r="Z85">
            <v>776782.5</v>
          </cell>
        </row>
        <row r="86">
          <cell r="A86">
            <v>81</v>
          </cell>
          <cell r="B86" t="str">
            <v>93.T.265</v>
          </cell>
          <cell r="C86" t="str">
            <v>CVX</v>
          </cell>
          <cell r="D86" t="str">
            <v>P</v>
          </cell>
          <cell r="E86">
            <v>34072</v>
          </cell>
          <cell r="F86" t="str">
            <v>Kary. Tetap</v>
          </cell>
          <cell r="G86">
            <v>8</v>
          </cell>
          <cell r="H86" t="str">
            <v>1c</v>
          </cell>
          <cell r="I86" t="str">
            <v>SMP</v>
          </cell>
          <cell r="J86">
            <v>0</v>
          </cell>
          <cell r="K86">
            <v>0</v>
          </cell>
          <cell r="L86">
            <v>0</v>
          </cell>
          <cell r="M86">
            <v>150200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150200</v>
          </cell>
          <cell r="T86">
            <v>0</v>
          </cell>
          <cell r="U86">
            <v>1502</v>
          </cell>
          <cell r="V86">
            <v>5000</v>
          </cell>
          <cell r="W86">
            <v>68389.393902567608</v>
          </cell>
          <cell r="X86">
            <v>0</v>
          </cell>
          <cell r="Y86">
            <v>74891.393902567608</v>
          </cell>
          <cell r="Z86">
            <v>75308.606097432392</v>
          </cell>
        </row>
        <row r="87">
          <cell r="A87">
            <v>82</v>
          </cell>
          <cell r="B87" t="str">
            <v>94.E.274</v>
          </cell>
          <cell r="C87" t="str">
            <v>QJZ</v>
          </cell>
          <cell r="D87" t="str">
            <v>P</v>
          </cell>
          <cell r="E87">
            <v>34393</v>
          </cell>
          <cell r="F87" t="str">
            <v>Kary. Tetap</v>
          </cell>
          <cell r="G87">
            <v>8</v>
          </cell>
          <cell r="H87" t="str">
            <v>1c</v>
          </cell>
          <cell r="I87" t="str">
            <v>SMP</v>
          </cell>
          <cell r="J87">
            <v>0</v>
          </cell>
          <cell r="K87" t="str">
            <v>Menikah</v>
          </cell>
          <cell r="L87">
            <v>4</v>
          </cell>
          <cell r="M87">
            <v>150200</v>
          </cell>
          <cell r="N87">
            <v>0</v>
          </cell>
          <cell r="O87">
            <v>15020</v>
          </cell>
          <cell r="P87">
            <v>0</v>
          </cell>
          <cell r="Q87">
            <v>0</v>
          </cell>
          <cell r="R87">
            <v>0</v>
          </cell>
          <cell r="S87">
            <v>165220</v>
          </cell>
          <cell r="T87">
            <v>0</v>
          </cell>
          <cell r="U87">
            <v>1652.2</v>
          </cell>
          <cell r="V87">
            <v>5000</v>
          </cell>
          <cell r="W87">
            <v>0</v>
          </cell>
          <cell r="X87">
            <v>0</v>
          </cell>
          <cell r="Y87">
            <v>6652.2</v>
          </cell>
          <cell r="Z87">
            <v>158567.79999999999</v>
          </cell>
        </row>
        <row r="88">
          <cell r="A88">
            <v>83</v>
          </cell>
          <cell r="B88" t="str">
            <v>94.H.164</v>
          </cell>
          <cell r="C88" t="str">
            <v>AHF</v>
          </cell>
          <cell r="D88" t="str">
            <v>P</v>
          </cell>
          <cell r="E88">
            <v>34640</v>
          </cell>
          <cell r="F88" t="str">
            <v>Dosen Tetap</v>
          </cell>
          <cell r="G88">
            <v>7</v>
          </cell>
          <cell r="H88" t="str">
            <v>3b</v>
          </cell>
          <cell r="I88" t="str">
            <v>S1</v>
          </cell>
          <cell r="J88">
            <v>0</v>
          </cell>
          <cell r="K88">
            <v>0</v>
          </cell>
          <cell r="L88">
            <v>0</v>
          </cell>
          <cell r="M88">
            <v>232300</v>
          </cell>
          <cell r="N88">
            <v>0</v>
          </cell>
          <cell r="O88">
            <v>0</v>
          </cell>
          <cell r="P88">
            <v>250000</v>
          </cell>
          <cell r="Q88">
            <v>0</v>
          </cell>
          <cell r="R88">
            <v>50000</v>
          </cell>
          <cell r="S88">
            <v>532300</v>
          </cell>
          <cell r="T88">
            <v>0</v>
          </cell>
          <cell r="U88">
            <v>5323</v>
          </cell>
          <cell r="V88">
            <v>10000</v>
          </cell>
          <cell r="W88">
            <v>254867.92867364257</v>
          </cell>
          <cell r="X88">
            <v>0</v>
          </cell>
          <cell r="Y88">
            <v>270190.92867364257</v>
          </cell>
          <cell r="Z88">
            <v>262109.07132635743</v>
          </cell>
        </row>
        <row r="89">
          <cell r="A89">
            <v>84</v>
          </cell>
          <cell r="B89" t="str">
            <v>94.H.191</v>
          </cell>
          <cell r="C89" t="str">
            <v>XWQ</v>
          </cell>
          <cell r="D89" t="str">
            <v>P</v>
          </cell>
          <cell r="E89">
            <v>34522</v>
          </cell>
          <cell r="F89" t="str">
            <v>Kary. Tetap</v>
          </cell>
          <cell r="G89">
            <v>7</v>
          </cell>
          <cell r="H89" t="str">
            <v>1c</v>
          </cell>
          <cell r="I89" t="str">
            <v>SMP</v>
          </cell>
          <cell r="J89">
            <v>0</v>
          </cell>
          <cell r="K89" t="str">
            <v>Menikah</v>
          </cell>
          <cell r="L89">
            <v>3</v>
          </cell>
          <cell r="M89">
            <v>140100</v>
          </cell>
          <cell r="N89">
            <v>0</v>
          </cell>
          <cell r="O89">
            <v>14010</v>
          </cell>
          <cell r="P89">
            <v>0</v>
          </cell>
          <cell r="Q89">
            <v>0</v>
          </cell>
          <cell r="R89">
            <v>0</v>
          </cell>
          <cell r="S89">
            <v>154110</v>
          </cell>
          <cell r="T89">
            <v>0</v>
          </cell>
          <cell r="U89">
            <v>1541.1</v>
          </cell>
          <cell r="V89">
            <v>5000</v>
          </cell>
          <cell r="W89">
            <v>0</v>
          </cell>
          <cell r="X89">
            <v>0</v>
          </cell>
          <cell r="Y89">
            <v>6541.1</v>
          </cell>
          <cell r="Z89">
            <v>147568.9</v>
          </cell>
        </row>
        <row r="90">
          <cell r="A90">
            <v>85</v>
          </cell>
          <cell r="B90" t="str">
            <v>94.H.255</v>
          </cell>
          <cell r="C90" t="str">
            <v>TOK</v>
          </cell>
          <cell r="D90" t="str">
            <v>P</v>
          </cell>
          <cell r="E90">
            <v>34645</v>
          </cell>
          <cell r="F90" t="str">
            <v>Dosen Tetap</v>
          </cell>
          <cell r="G90">
            <v>7</v>
          </cell>
          <cell r="H90" t="str">
            <v>3c</v>
          </cell>
          <cell r="I90" t="str">
            <v>S1</v>
          </cell>
          <cell r="J90">
            <v>0</v>
          </cell>
          <cell r="K90">
            <v>0</v>
          </cell>
          <cell r="L90">
            <v>0</v>
          </cell>
          <cell r="M90">
            <v>239100</v>
          </cell>
          <cell r="N90">
            <v>0</v>
          </cell>
          <cell r="O90">
            <v>0</v>
          </cell>
          <cell r="P90">
            <v>300000</v>
          </cell>
          <cell r="Q90">
            <v>0</v>
          </cell>
          <cell r="R90">
            <v>50000</v>
          </cell>
          <cell r="S90">
            <v>589100</v>
          </cell>
          <cell r="T90">
            <v>0</v>
          </cell>
          <cell r="U90">
            <v>5891</v>
          </cell>
          <cell r="V90">
            <v>10000</v>
          </cell>
          <cell r="W90">
            <v>254867.92867364257</v>
          </cell>
          <cell r="X90">
            <v>6000</v>
          </cell>
          <cell r="Y90">
            <v>276758.92867364257</v>
          </cell>
          <cell r="Z90">
            <v>312341.07132635743</v>
          </cell>
        </row>
        <row r="91">
          <cell r="A91">
            <v>86</v>
          </cell>
          <cell r="B91" t="str">
            <v>94.S.130</v>
          </cell>
          <cell r="C91" t="str">
            <v>ICD</v>
          </cell>
          <cell r="D91" t="str">
            <v>P</v>
          </cell>
          <cell r="E91">
            <v>34377</v>
          </cell>
          <cell r="F91" t="str">
            <v>Kary. Tetap</v>
          </cell>
          <cell r="G91">
            <v>8</v>
          </cell>
          <cell r="H91" t="str">
            <v>1c</v>
          </cell>
          <cell r="I91" t="str">
            <v>SMP</v>
          </cell>
          <cell r="J91">
            <v>0</v>
          </cell>
          <cell r="K91">
            <v>0</v>
          </cell>
          <cell r="L91">
            <v>0</v>
          </cell>
          <cell r="M91">
            <v>150200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150200</v>
          </cell>
          <cell r="T91">
            <v>0</v>
          </cell>
          <cell r="U91">
            <v>1502</v>
          </cell>
          <cell r="V91">
            <v>5000</v>
          </cell>
          <cell r="W91">
            <v>0</v>
          </cell>
          <cell r="X91">
            <v>95000</v>
          </cell>
          <cell r="Y91">
            <v>101502</v>
          </cell>
          <cell r="Z91">
            <v>48698</v>
          </cell>
        </row>
        <row r="92">
          <cell r="A92">
            <v>87</v>
          </cell>
          <cell r="B92" t="str">
            <v>95.E.133</v>
          </cell>
          <cell r="C92" t="str">
            <v>ONP</v>
          </cell>
          <cell r="D92" t="str">
            <v>L</v>
          </cell>
          <cell r="E92">
            <v>34858</v>
          </cell>
          <cell r="F92" t="str">
            <v>Kary. Tetap</v>
          </cell>
          <cell r="G92">
            <v>6</v>
          </cell>
          <cell r="H92" t="str">
            <v>2b</v>
          </cell>
          <cell r="I92" t="str">
            <v>SMA</v>
          </cell>
          <cell r="J92">
            <v>0</v>
          </cell>
          <cell r="K92">
            <v>0</v>
          </cell>
          <cell r="L92">
            <v>0</v>
          </cell>
          <cell r="M92">
            <v>191100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191100</v>
          </cell>
          <cell r="T92">
            <v>0</v>
          </cell>
          <cell r="U92">
            <v>1911</v>
          </cell>
          <cell r="V92">
            <v>7000</v>
          </cell>
          <cell r="W92">
            <v>123142.95267381024</v>
          </cell>
          <cell r="X92">
            <v>0</v>
          </cell>
          <cell r="Y92">
            <v>132053.95267381024</v>
          </cell>
          <cell r="Z92">
            <v>59046.047326189757</v>
          </cell>
        </row>
        <row r="93">
          <cell r="A93">
            <v>88</v>
          </cell>
          <cell r="B93" t="str">
            <v>95.H.119</v>
          </cell>
          <cell r="C93" t="str">
            <v>XER</v>
          </cell>
          <cell r="D93" t="str">
            <v>L</v>
          </cell>
          <cell r="E93">
            <v>34702</v>
          </cell>
          <cell r="F93" t="str">
            <v>Kary. Tetap</v>
          </cell>
          <cell r="G93">
            <v>7</v>
          </cell>
          <cell r="H93" t="str">
            <v>2c</v>
          </cell>
          <cell r="I93" t="str">
            <v>SMA</v>
          </cell>
          <cell r="J93">
            <v>0</v>
          </cell>
          <cell r="K93">
            <v>0</v>
          </cell>
          <cell r="L93">
            <v>0</v>
          </cell>
          <cell r="M93">
            <v>197600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197600</v>
          </cell>
          <cell r="T93">
            <v>0</v>
          </cell>
          <cell r="U93">
            <v>1976</v>
          </cell>
          <cell r="V93">
            <v>7000</v>
          </cell>
          <cell r="W93">
            <v>143470.9484025873</v>
          </cell>
          <cell r="X93">
            <v>15000</v>
          </cell>
          <cell r="Y93">
            <v>167446.9484025873</v>
          </cell>
          <cell r="Z93">
            <v>30153.051597412705</v>
          </cell>
        </row>
        <row r="94">
          <cell r="A94">
            <v>89</v>
          </cell>
          <cell r="B94" t="str">
            <v>95.S.195</v>
          </cell>
          <cell r="C94" t="str">
            <v>PUZ</v>
          </cell>
          <cell r="D94" t="str">
            <v>P</v>
          </cell>
          <cell r="E94">
            <v>34947</v>
          </cell>
          <cell r="F94" t="str">
            <v>Kary. Tetap</v>
          </cell>
          <cell r="G94">
            <v>6</v>
          </cell>
          <cell r="H94" t="str">
            <v>2b</v>
          </cell>
          <cell r="I94" t="str">
            <v>SMA</v>
          </cell>
          <cell r="J94">
            <v>0</v>
          </cell>
          <cell r="K94">
            <v>0</v>
          </cell>
          <cell r="L94">
            <v>0</v>
          </cell>
          <cell r="M94">
            <v>191100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191100</v>
          </cell>
          <cell r="T94">
            <v>0</v>
          </cell>
          <cell r="U94">
            <v>1911</v>
          </cell>
          <cell r="V94">
            <v>7000</v>
          </cell>
          <cell r="W94">
            <v>136778.78780513522</v>
          </cell>
          <cell r="X94">
            <v>0</v>
          </cell>
          <cell r="Y94">
            <v>145689.78780513522</v>
          </cell>
          <cell r="Z94">
            <v>45410.212194864784</v>
          </cell>
        </row>
        <row r="95">
          <cell r="A95">
            <v>90</v>
          </cell>
          <cell r="B95" t="str">
            <v>96.E.229</v>
          </cell>
          <cell r="C95" t="str">
            <v>WIL</v>
          </cell>
          <cell r="D95" t="str">
            <v>P</v>
          </cell>
          <cell r="E95">
            <v>35208</v>
          </cell>
          <cell r="F95" t="str">
            <v>Kary. Tetap</v>
          </cell>
          <cell r="G95">
            <v>5</v>
          </cell>
          <cell r="H95" t="str">
            <v>1a</v>
          </cell>
          <cell r="I95" t="str">
            <v>SMP</v>
          </cell>
          <cell r="J95">
            <v>0</v>
          </cell>
          <cell r="K95">
            <v>0</v>
          </cell>
          <cell r="L95">
            <v>0</v>
          </cell>
          <cell r="M95">
            <v>113000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113000</v>
          </cell>
          <cell r="T95">
            <v>0</v>
          </cell>
          <cell r="U95">
            <v>1130</v>
          </cell>
          <cell r="V95">
            <v>5000</v>
          </cell>
          <cell r="W95">
            <v>0</v>
          </cell>
          <cell r="X95">
            <v>2000</v>
          </cell>
          <cell r="Y95">
            <v>8130</v>
          </cell>
          <cell r="Z95">
            <v>104870</v>
          </cell>
        </row>
        <row r="96">
          <cell r="A96">
            <v>91</v>
          </cell>
          <cell r="B96" t="str">
            <v>96.H.276</v>
          </cell>
          <cell r="C96" t="str">
            <v>TCL</v>
          </cell>
          <cell r="D96" t="str">
            <v>L</v>
          </cell>
          <cell r="E96">
            <v>35299</v>
          </cell>
          <cell r="F96" t="str">
            <v>Dosen Tetap</v>
          </cell>
          <cell r="G96">
            <v>5</v>
          </cell>
          <cell r="H96" t="str">
            <v>3a</v>
          </cell>
          <cell r="I96" t="str">
            <v>S1</v>
          </cell>
          <cell r="J96">
            <v>0</v>
          </cell>
          <cell r="K96">
            <v>0</v>
          </cell>
          <cell r="L96">
            <v>0</v>
          </cell>
          <cell r="M96">
            <v>207900</v>
          </cell>
          <cell r="N96">
            <v>0</v>
          </cell>
          <cell r="O96">
            <v>0</v>
          </cell>
          <cell r="P96">
            <v>200000</v>
          </cell>
          <cell r="Q96">
            <v>0</v>
          </cell>
          <cell r="R96">
            <v>50000</v>
          </cell>
          <cell r="S96">
            <v>457900</v>
          </cell>
          <cell r="T96">
            <v>0</v>
          </cell>
          <cell r="U96">
            <v>4579</v>
          </cell>
          <cell r="V96">
            <v>10000</v>
          </cell>
          <cell r="W96">
            <v>0</v>
          </cell>
          <cell r="X96">
            <v>76000</v>
          </cell>
          <cell r="Y96">
            <v>90579</v>
          </cell>
          <cell r="Z96">
            <v>367321</v>
          </cell>
        </row>
        <row r="97">
          <cell r="A97">
            <v>92</v>
          </cell>
          <cell r="B97" t="str">
            <v>97.E.106</v>
          </cell>
          <cell r="C97" t="str">
            <v>VIS</v>
          </cell>
          <cell r="D97" t="str">
            <v>P</v>
          </cell>
          <cell r="E97">
            <v>35731</v>
          </cell>
          <cell r="F97" t="str">
            <v>Kary. Tetap</v>
          </cell>
          <cell r="G97">
            <v>4</v>
          </cell>
          <cell r="H97" t="str">
            <v>2b</v>
          </cell>
          <cell r="I97" t="str">
            <v>SMA</v>
          </cell>
          <cell r="J97">
            <v>0</v>
          </cell>
          <cell r="K97">
            <v>0</v>
          </cell>
          <cell r="L97">
            <v>0</v>
          </cell>
          <cell r="M97">
            <v>177100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177100</v>
          </cell>
          <cell r="T97">
            <v>0</v>
          </cell>
          <cell r="U97">
            <v>1771</v>
          </cell>
          <cell r="V97">
            <v>7000</v>
          </cell>
          <cell r="W97">
            <v>0</v>
          </cell>
          <cell r="X97">
            <v>0</v>
          </cell>
          <cell r="Y97">
            <v>8771</v>
          </cell>
          <cell r="Z97">
            <v>168329</v>
          </cell>
        </row>
        <row r="98">
          <cell r="A98">
            <v>93</v>
          </cell>
          <cell r="B98" t="str">
            <v>97.T.101</v>
          </cell>
          <cell r="C98" t="str">
            <v>LGM</v>
          </cell>
          <cell r="D98" t="str">
            <v>L</v>
          </cell>
          <cell r="E98">
            <v>35616</v>
          </cell>
          <cell r="F98" t="str">
            <v>Kary. Tetap</v>
          </cell>
          <cell r="G98">
            <v>4</v>
          </cell>
          <cell r="H98" t="str">
            <v>2c</v>
          </cell>
          <cell r="I98" t="str">
            <v>SMA</v>
          </cell>
          <cell r="J98">
            <v>0</v>
          </cell>
          <cell r="K98" t="str">
            <v>Menikah</v>
          </cell>
          <cell r="L98">
            <v>3</v>
          </cell>
          <cell r="M98">
            <v>182100</v>
          </cell>
          <cell r="N98">
            <v>18210</v>
          </cell>
          <cell r="O98">
            <v>18210</v>
          </cell>
          <cell r="P98">
            <v>0</v>
          </cell>
          <cell r="Q98">
            <v>0</v>
          </cell>
          <cell r="R98">
            <v>0</v>
          </cell>
          <cell r="S98">
            <v>218520</v>
          </cell>
          <cell r="T98">
            <v>0</v>
          </cell>
          <cell r="U98">
            <v>2185.1999999999998</v>
          </cell>
          <cell r="V98">
            <v>7000</v>
          </cell>
          <cell r="W98">
            <v>131341.91414364116</v>
          </cell>
          <cell r="X98">
            <v>0</v>
          </cell>
          <cell r="Y98">
            <v>140527.11414364117</v>
          </cell>
          <cell r="Z98">
            <v>77992.885856358829</v>
          </cell>
        </row>
        <row r="99">
          <cell r="A99">
            <v>94</v>
          </cell>
          <cell r="B99" t="str">
            <v>97.T.122</v>
          </cell>
          <cell r="C99" t="str">
            <v>JML</v>
          </cell>
          <cell r="D99" t="str">
            <v>L</v>
          </cell>
          <cell r="E99">
            <v>35580</v>
          </cell>
          <cell r="F99" t="str">
            <v>Dosen Tetap</v>
          </cell>
          <cell r="G99">
            <v>4</v>
          </cell>
          <cell r="H99" t="str">
            <v>3d</v>
          </cell>
          <cell r="I99" t="str">
            <v>S1</v>
          </cell>
          <cell r="J99">
            <v>0</v>
          </cell>
          <cell r="K99">
            <v>0</v>
          </cell>
          <cell r="L99">
            <v>0</v>
          </cell>
          <cell r="M99">
            <v>225200</v>
          </cell>
          <cell r="N99">
            <v>0</v>
          </cell>
          <cell r="O99">
            <v>0</v>
          </cell>
          <cell r="P99">
            <v>350000</v>
          </cell>
          <cell r="Q99">
            <v>0</v>
          </cell>
          <cell r="R99">
            <v>50000</v>
          </cell>
          <cell r="S99">
            <v>625200</v>
          </cell>
          <cell r="T99">
            <v>9378</v>
          </cell>
          <cell r="U99">
            <v>6252</v>
          </cell>
          <cell r="V99">
            <v>10000</v>
          </cell>
          <cell r="W99">
            <v>0</v>
          </cell>
          <cell r="X99">
            <v>0</v>
          </cell>
          <cell r="Y99">
            <v>25630</v>
          </cell>
          <cell r="Z99">
            <v>599570</v>
          </cell>
        </row>
        <row r="100">
          <cell r="A100">
            <v>95</v>
          </cell>
          <cell r="B100" t="str">
            <v>97.T.189</v>
          </cell>
          <cell r="C100" t="str">
            <v>ISS</v>
          </cell>
          <cell r="D100" t="str">
            <v>L</v>
          </cell>
          <cell r="E100">
            <v>35773</v>
          </cell>
          <cell r="F100" t="str">
            <v>Dosen Tetap</v>
          </cell>
          <cell r="G100">
            <v>4</v>
          </cell>
          <cell r="H100" t="str">
            <v>4d</v>
          </cell>
          <cell r="I100" t="str">
            <v>S1</v>
          </cell>
          <cell r="J100">
            <v>0</v>
          </cell>
          <cell r="K100" t="str">
            <v>Menikah</v>
          </cell>
          <cell r="L100">
            <v>2</v>
          </cell>
          <cell r="M100">
            <v>268600</v>
          </cell>
          <cell r="N100">
            <v>26860</v>
          </cell>
          <cell r="O100">
            <v>21488</v>
          </cell>
          <cell r="P100">
            <v>550000</v>
          </cell>
          <cell r="Q100">
            <v>0</v>
          </cell>
          <cell r="R100">
            <v>50000</v>
          </cell>
          <cell r="S100">
            <v>916948</v>
          </cell>
          <cell r="T100">
            <v>13754.22</v>
          </cell>
          <cell r="U100">
            <v>9169.48</v>
          </cell>
          <cell r="V100">
            <v>12000</v>
          </cell>
          <cell r="W100">
            <v>0</v>
          </cell>
          <cell r="X100">
            <v>97000</v>
          </cell>
          <cell r="Y100">
            <v>131923.70000000001</v>
          </cell>
          <cell r="Z100">
            <v>785024.3</v>
          </cell>
        </row>
        <row r="101">
          <cell r="A101">
            <v>96</v>
          </cell>
          <cell r="B101" t="str">
            <v>98.S.225</v>
          </cell>
          <cell r="C101" t="str">
            <v>EHT</v>
          </cell>
          <cell r="D101" t="str">
            <v>L</v>
          </cell>
          <cell r="E101">
            <v>36119</v>
          </cell>
          <cell r="F101" t="str">
            <v>Dosen Tetap</v>
          </cell>
          <cell r="G101">
            <v>3</v>
          </cell>
          <cell r="H101" t="str">
            <v>4e</v>
          </cell>
          <cell r="I101" t="str">
            <v>S2</v>
          </cell>
          <cell r="J101" t="str">
            <v>PR1</v>
          </cell>
          <cell r="K101" t="str">
            <v>Menikah</v>
          </cell>
          <cell r="L101">
            <v>3</v>
          </cell>
          <cell r="M101">
            <v>255100</v>
          </cell>
          <cell r="N101">
            <v>25510</v>
          </cell>
          <cell r="O101">
            <v>25510</v>
          </cell>
          <cell r="P101">
            <v>600000</v>
          </cell>
          <cell r="Q101">
            <v>500000</v>
          </cell>
          <cell r="R101">
            <v>100000</v>
          </cell>
          <cell r="S101">
            <v>1506120</v>
          </cell>
          <cell r="T101">
            <v>30122.400000000001</v>
          </cell>
          <cell r="U101">
            <v>15061.2</v>
          </cell>
          <cell r="V101">
            <v>12000</v>
          </cell>
          <cell r="W101">
            <v>0</v>
          </cell>
          <cell r="X101">
            <v>0</v>
          </cell>
          <cell r="Y101">
            <v>57183.6</v>
          </cell>
          <cell r="Z101">
            <v>1448936.4</v>
          </cell>
        </row>
        <row r="102">
          <cell r="A102">
            <v>97</v>
          </cell>
          <cell r="B102" t="str">
            <v>98.T.171</v>
          </cell>
          <cell r="C102" t="str">
            <v>JEJ</v>
          </cell>
          <cell r="D102" t="str">
            <v>P</v>
          </cell>
          <cell r="E102">
            <v>35986</v>
          </cell>
          <cell r="F102" t="str">
            <v>Dosen Tetap</v>
          </cell>
          <cell r="G102">
            <v>3</v>
          </cell>
          <cell r="H102" t="str">
            <v>3d</v>
          </cell>
          <cell r="I102" t="str">
            <v>S1</v>
          </cell>
          <cell r="J102" t="str">
            <v>SekJur</v>
          </cell>
          <cell r="K102">
            <v>0</v>
          </cell>
          <cell r="L102">
            <v>0</v>
          </cell>
          <cell r="M102">
            <v>204500</v>
          </cell>
          <cell r="N102">
            <v>0</v>
          </cell>
          <cell r="O102">
            <v>0</v>
          </cell>
          <cell r="P102">
            <v>350000</v>
          </cell>
          <cell r="Q102">
            <v>175000</v>
          </cell>
          <cell r="R102">
            <v>50000</v>
          </cell>
          <cell r="S102">
            <v>779500</v>
          </cell>
          <cell r="T102">
            <v>11692.5</v>
          </cell>
          <cell r="U102">
            <v>7795</v>
          </cell>
          <cell r="V102">
            <v>10000</v>
          </cell>
          <cell r="W102">
            <v>281353.31580740475</v>
          </cell>
          <cell r="X102">
            <v>70000</v>
          </cell>
          <cell r="Y102">
            <v>380840.81580740475</v>
          </cell>
          <cell r="Z102">
            <v>398659.18419259525</v>
          </cell>
        </row>
        <row r="103">
          <cell r="A103">
            <v>98</v>
          </cell>
          <cell r="B103" t="str">
            <v>99.E.216</v>
          </cell>
          <cell r="C103" t="str">
            <v>QYH</v>
          </cell>
          <cell r="D103" t="str">
            <v>P</v>
          </cell>
          <cell r="E103">
            <v>36513</v>
          </cell>
          <cell r="F103" t="str">
            <v>Kary. Tetap</v>
          </cell>
          <cell r="G103">
            <v>2</v>
          </cell>
          <cell r="H103" t="str">
            <v>1d</v>
          </cell>
          <cell r="I103" t="str">
            <v>SMP</v>
          </cell>
          <cell r="J103">
            <v>0</v>
          </cell>
          <cell r="K103" t="str">
            <v>Menikah</v>
          </cell>
          <cell r="L103">
            <v>1</v>
          </cell>
          <cell r="M103">
            <v>123100</v>
          </cell>
          <cell r="N103">
            <v>0</v>
          </cell>
          <cell r="O103">
            <v>6155</v>
          </cell>
          <cell r="P103">
            <v>0</v>
          </cell>
          <cell r="Q103">
            <v>0</v>
          </cell>
          <cell r="R103">
            <v>0</v>
          </cell>
          <cell r="S103">
            <v>129255</v>
          </cell>
          <cell r="T103">
            <v>0</v>
          </cell>
          <cell r="U103">
            <v>1292.55</v>
          </cell>
          <cell r="V103">
            <v>5000</v>
          </cell>
          <cell r="W103">
            <v>0</v>
          </cell>
          <cell r="X103">
            <v>0</v>
          </cell>
          <cell r="Y103">
            <v>6292.55</v>
          </cell>
          <cell r="Z103">
            <v>122962.45</v>
          </cell>
        </row>
        <row r="104">
          <cell r="A104">
            <v>99</v>
          </cell>
          <cell r="B104" t="str">
            <v>99.E.283</v>
          </cell>
          <cell r="C104" t="str">
            <v>JNU</v>
          </cell>
          <cell r="D104" t="str">
            <v>L</v>
          </cell>
          <cell r="E104">
            <v>36238</v>
          </cell>
          <cell r="F104" t="str">
            <v>Percobaan</v>
          </cell>
          <cell r="G104">
            <v>3</v>
          </cell>
          <cell r="H104" t="str">
            <v>1a</v>
          </cell>
          <cell r="I104" t="str">
            <v>SMP</v>
          </cell>
          <cell r="J104">
            <v>0</v>
          </cell>
          <cell r="K104">
            <v>0</v>
          </cell>
          <cell r="L104">
            <v>0</v>
          </cell>
          <cell r="M104">
            <v>79350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79350</v>
          </cell>
          <cell r="T104">
            <v>0</v>
          </cell>
          <cell r="U104">
            <v>793.5</v>
          </cell>
          <cell r="V104">
            <v>5000</v>
          </cell>
          <cell r="W104">
            <v>0</v>
          </cell>
          <cell r="X104">
            <v>0</v>
          </cell>
          <cell r="Y104">
            <v>5793.5</v>
          </cell>
          <cell r="Z104">
            <v>73556.5</v>
          </cell>
        </row>
        <row r="105">
          <cell r="A105">
            <v>100</v>
          </cell>
          <cell r="B105" t="str">
            <v>99.H.147</v>
          </cell>
          <cell r="C105" t="str">
            <v>IYL</v>
          </cell>
          <cell r="D105" t="str">
            <v>P</v>
          </cell>
          <cell r="E105">
            <v>36324</v>
          </cell>
          <cell r="F105" t="str">
            <v>Kary. Tetap</v>
          </cell>
          <cell r="G105">
            <v>2</v>
          </cell>
          <cell r="H105" t="str">
            <v>2a</v>
          </cell>
          <cell r="I105" t="str">
            <v>SMA</v>
          </cell>
          <cell r="J105">
            <v>0</v>
          </cell>
          <cell r="K105">
            <v>0</v>
          </cell>
          <cell r="L105">
            <v>0</v>
          </cell>
          <cell r="M105">
            <v>161200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161200</v>
          </cell>
          <cell r="T105">
            <v>0</v>
          </cell>
          <cell r="U105">
            <v>1612</v>
          </cell>
          <cell r="V105">
            <v>7000</v>
          </cell>
          <cell r="W105">
            <v>131341.91414364116</v>
          </cell>
          <cell r="X105">
            <v>0</v>
          </cell>
          <cell r="Y105">
            <v>139953.91414364116</v>
          </cell>
          <cell r="Z105">
            <v>21246.085856358841</v>
          </cell>
        </row>
        <row r="106">
          <cell r="A106">
            <v>101</v>
          </cell>
          <cell r="B106" t="str">
            <v>99.H.155</v>
          </cell>
          <cell r="C106" t="str">
            <v>LHR</v>
          </cell>
          <cell r="D106" t="str">
            <v>L</v>
          </cell>
          <cell r="E106">
            <v>36411</v>
          </cell>
          <cell r="F106" t="str">
            <v>Kary. Tetap</v>
          </cell>
          <cell r="G106">
            <v>2</v>
          </cell>
          <cell r="H106" t="str">
            <v>2b</v>
          </cell>
          <cell r="I106" t="str">
            <v>SMA</v>
          </cell>
          <cell r="J106">
            <v>0</v>
          </cell>
          <cell r="K106">
            <v>0</v>
          </cell>
          <cell r="L106">
            <v>0</v>
          </cell>
          <cell r="M106">
            <v>163200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163200</v>
          </cell>
          <cell r="T106">
            <v>0</v>
          </cell>
          <cell r="U106">
            <v>1632</v>
          </cell>
          <cell r="V106">
            <v>7000</v>
          </cell>
          <cell r="W106">
            <v>0</v>
          </cell>
          <cell r="X106">
            <v>0</v>
          </cell>
          <cell r="Y106">
            <v>8632</v>
          </cell>
          <cell r="Z106">
            <v>154568</v>
          </cell>
        </row>
        <row r="107">
          <cell r="A107">
            <v>102</v>
          </cell>
          <cell r="B107" t="str">
            <v>99.H.181</v>
          </cell>
          <cell r="C107" t="str">
            <v>ZFG</v>
          </cell>
          <cell r="D107" t="str">
            <v>P</v>
          </cell>
          <cell r="E107">
            <v>36343</v>
          </cell>
          <cell r="F107" t="str">
            <v>Percobaan</v>
          </cell>
          <cell r="G107">
            <v>2</v>
          </cell>
          <cell r="H107" t="str">
            <v>1a</v>
          </cell>
          <cell r="I107" t="str">
            <v>SMP</v>
          </cell>
          <cell r="J107">
            <v>0</v>
          </cell>
          <cell r="K107" t="str">
            <v>Menikah</v>
          </cell>
          <cell r="L107">
            <v>4</v>
          </cell>
          <cell r="M107">
            <v>79350</v>
          </cell>
          <cell r="N107">
            <v>0</v>
          </cell>
          <cell r="O107">
            <v>7935</v>
          </cell>
          <cell r="P107">
            <v>0</v>
          </cell>
          <cell r="Q107">
            <v>0</v>
          </cell>
          <cell r="R107">
            <v>0</v>
          </cell>
          <cell r="S107">
            <v>87285</v>
          </cell>
          <cell r="T107">
            <v>0</v>
          </cell>
          <cell r="U107">
            <v>872.85</v>
          </cell>
          <cell r="V107">
            <v>5000</v>
          </cell>
          <cell r="W107">
            <v>0</v>
          </cell>
          <cell r="X107">
            <v>0</v>
          </cell>
          <cell r="Y107">
            <v>5872.85</v>
          </cell>
          <cell r="Z107">
            <v>81412.149999999994</v>
          </cell>
        </row>
        <row r="108">
          <cell r="A108">
            <v>103</v>
          </cell>
          <cell r="B108" t="str">
            <v>99.H.182</v>
          </cell>
          <cell r="C108" t="str">
            <v>DPC</v>
          </cell>
          <cell r="D108" t="str">
            <v>L</v>
          </cell>
          <cell r="E108">
            <v>36285</v>
          </cell>
          <cell r="F108" t="str">
            <v>Percobaan</v>
          </cell>
          <cell r="G108">
            <v>2</v>
          </cell>
          <cell r="H108" t="str">
            <v>1a</v>
          </cell>
          <cell r="I108" t="str">
            <v>SMP</v>
          </cell>
          <cell r="J108">
            <v>0</v>
          </cell>
          <cell r="K108">
            <v>0</v>
          </cell>
          <cell r="L108">
            <v>0</v>
          </cell>
          <cell r="M108">
            <v>79350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79350</v>
          </cell>
          <cell r="T108">
            <v>0</v>
          </cell>
          <cell r="U108">
            <v>793.5</v>
          </cell>
          <cell r="V108">
            <v>5000</v>
          </cell>
          <cell r="W108">
            <v>0</v>
          </cell>
          <cell r="X108">
            <v>0</v>
          </cell>
          <cell r="Y108">
            <v>5793.5</v>
          </cell>
          <cell r="Z108">
            <v>73556.5</v>
          </cell>
        </row>
        <row r="109">
          <cell r="A109">
            <v>104</v>
          </cell>
          <cell r="B109" t="str">
            <v>99.H.190</v>
          </cell>
          <cell r="C109" t="str">
            <v>CZL</v>
          </cell>
          <cell r="D109" t="str">
            <v>L</v>
          </cell>
          <cell r="E109">
            <v>36245</v>
          </cell>
          <cell r="F109" t="str">
            <v>Percobaan</v>
          </cell>
          <cell r="G109">
            <v>3</v>
          </cell>
          <cell r="H109" t="str">
            <v>3a</v>
          </cell>
          <cell r="I109" t="str">
            <v>S1</v>
          </cell>
          <cell r="J109" t="str">
            <v>KaLab</v>
          </cell>
          <cell r="K109" t="str">
            <v>Menikah</v>
          </cell>
          <cell r="L109">
            <v>4</v>
          </cell>
          <cell r="M109">
            <v>142575</v>
          </cell>
          <cell r="N109">
            <v>14257.5</v>
          </cell>
          <cell r="O109">
            <v>14257.5</v>
          </cell>
          <cell r="P109">
            <v>100000</v>
          </cell>
          <cell r="Q109">
            <v>125000</v>
          </cell>
          <cell r="R109">
            <v>50000</v>
          </cell>
          <cell r="S109">
            <v>446090</v>
          </cell>
          <cell r="T109">
            <v>0</v>
          </cell>
          <cell r="U109">
            <v>4460.8999999999996</v>
          </cell>
          <cell r="V109">
            <v>10000</v>
          </cell>
          <cell r="W109">
            <v>0</v>
          </cell>
          <cell r="X109">
            <v>0</v>
          </cell>
          <cell r="Y109">
            <v>14460.9</v>
          </cell>
          <cell r="Z109">
            <v>431629.1</v>
          </cell>
        </row>
        <row r="110">
          <cell r="A110">
            <v>105</v>
          </cell>
          <cell r="B110" t="str">
            <v>99.H.250</v>
          </cell>
          <cell r="C110" t="str">
            <v>OKY</v>
          </cell>
          <cell r="D110" t="str">
            <v>L</v>
          </cell>
          <cell r="E110">
            <v>36186</v>
          </cell>
          <cell r="F110" t="str">
            <v>Kary. Tetap</v>
          </cell>
          <cell r="G110">
            <v>3</v>
          </cell>
          <cell r="H110" t="str">
            <v>2b</v>
          </cell>
          <cell r="I110" t="str">
            <v>SMA</v>
          </cell>
          <cell r="J110">
            <v>0</v>
          </cell>
          <cell r="K110" t="str">
            <v>Menikah</v>
          </cell>
          <cell r="L110">
            <v>4</v>
          </cell>
          <cell r="M110">
            <v>163200</v>
          </cell>
          <cell r="N110">
            <v>16320</v>
          </cell>
          <cell r="O110">
            <v>16320</v>
          </cell>
          <cell r="P110">
            <v>0</v>
          </cell>
          <cell r="Q110">
            <v>0</v>
          </cell>
          <cell r="R110">
            <v>0</v>
          </cell>
          <cell r="S110">
            <v>195840</v>
          </cell>
          <cell r="T110">
            <v>0</v>
          </cell>
          <cell r="U110">
            <v>1958.4</v>
          </cell>
          <cell r="V110">
            <v>7000</v>
          </cell>
          <cell r="W110">
            <v>0</v>
          </cell>
          <cell r="X110">
            <v>13000</v>
          </cell>
          <cell r="Y110">
            <v>21958.400000000001</v>
          </cell>
          <cell r="Z110">
            <v>173881.60000000001</v>
          </cell>
        </row>
        <row r="111">
          <cell r="A111">
            <v>106</v>
          </cell>
          <cell r="B111" t="str">
            <v>99.H.294</v>
          </cell>
          <cell r="C111" t="str">
            <v>QBZ</v>
          </cell>
          <cell r="D111" t="str">
            <v>L</v>
          </cell>
          <cell r="E111">
            <v>36497</v>
          </cell>
          <cell r="F111" t="str">
            <v>Dosen Tetap</v>
          </cell>
          <cell r="G111">
            <v>2</v>
          </cell>
          <cell r="H111" t="str">
            <v>4a</v>
          </cell>
          <cell r="I111" t="str">
            <v>S2</v>
          </cell>
          <cell r="J111">
            <v>0</v>
          </cell>
          <cell r="K111">
            <v>0</v>
          </cell>
          <cell r="L111">
            <v>0</v>
          </cell>
          <cell r="M111">
            <v>213400</v>
          </cell>
          <cell r="N111">
            <v>0</v>
          </cell>
          <cell r="O111">
            <v>0</v>
          </cell>
          <cell r="P111">
            <v>400000</v>
          </cell>
          <cell r="Q111">
            <v>0</v>
          </cell>
          <cell r="R111">
            <v>100000</v>
          </cell>
          <cell r="S111">
            <v>713400</v>
          </cell>
          <cell r="T111">
            <v>10701</v>
          </cell>
          <cell r="U111">
            <v>7134</v>
          </cell>
          <cell r="V111">
            <v>12000</v>
          </cell>
          <cell r="W111">
            <v>245092.5477187986</v>
          </cell>
          <cell r="X111">
            <v>10000</v>
          </cell>
          <cell r="Y111">
            <v>284927.54771879863</v>
          </cell>
          <cell r="Z111">
            <v>428472.45228120137</v>
          </cell>
        </row>
        <row r="112">
          <cell r="A112">
            <v>107</v>
          </cell>
          <cell r="B112" t="str">
            <v>99.S.108</v>
          </cell>
          <cell r="C112" t="str">
            <v>IFW</v>
          </cell>
          <cell r="D112" t="str">
            <v>L</v>
          </cell>
          <cell r="E112">
            <v>36274</v>
          </cell>
          <cell r="F112" t="str">
            <v>Percobaan</v>
          </cell>
          <cell r="G112">
            <v>2</v>
          </cell>
          <cell r="H112" t="str">
            <v>3a</v>
          </cell>
          <cell r="I112" t="str">
            <v>S1</v>
          </cell>
          <cell r="J112">
            <v>0</v>
          </cell>
          <cell r="K112" t="str">
            <v>Menikah</v>
          </cell>
          <cell r="L112">
            <v>3</v>
          </cell>
          <cell r="M112">
            <v>142575</v>
          </cell>
          <cell r="N112">
            <v>14257.5</v>
          </cell>
          <cell r="O112">
            <v>14257.5</v>
          </cell>
          <cell r="P112">
            <v>100000</v>
          </cell>
          <cell r="Q112">
            <v>0</v>
          </cell>
          <cell r="R112">
            <v>50000</v>
          </cell>
          <cell r="S112">
            <v>321090</v>
          </cell>
          <cell r="T112">
            <v>0</v>
          </cell>
          <cell r="U112">
            <v>3210.9</v>
          </cell>
          <cell r="V112">
            <v>10000</v>
          </cell>
          <cell r="W112">
            <v>0</v>
          </cell>
          <cell r="X112">
            <v>0</v>
          </cell>
          <cell r="Y112">
            <v>13210.9</v>
          </cell>
          <cell r="Z112">
            <v>307879.09999999998</v>
          </cell>
        </row>
        <row r="113">
          <cell r="A113">
            <v>108</v>
          </cell>
          <cell r="B113" t="str">
            <v>99.S.173</v>
          </cell>
          <cell r="C113" t="str">
            <v>GAQ</v>
          </cell>
          <cell r="D113" t="str">
            <v>L</v>
          </cell>
          <cell r="E113">
            <v>36429</v>
          </cell>
          <cell r="F113" t="str">
            <v>Percobaan</v>
          </cell>
          <cell r="G113">
            <v>2</v>
          </cell>
          <cell r="H113" t="str">
            <v>2a</v>
          </cell>
          <cell r="I113" t="str">
            <v>SMA</v>
          </cell>
          <cell r="J113">
            <v>0</v>
          </cell>
          <cell r="K113" t="str">
            <v>Menikah</v>
          </cell>
          <cell r="L113">
            <v>3</v>
          </cell>
          <cell r="M113">
            <v>120900</v>
          </cell>
          <cell r="N113">
            <v>12090</v>
          </cell>
          <cell r="O113">
            <v>12090</v>
          </cell>
          <cell r="P113">
            <v>0</v>
          </cell>
          <cell r="Q113">
            <v>0</v>
          </cell>
          <cell r="R113">
            <v>0</v>
          </cell>
          <cell r="S113">
            <v>145080</v>
          </cell>
          <cell r="T113">
            <v>0</v>
          </cell>
          <cell r="U113">
            <v>1450.8</v>
          </cell>
          <cell r="V113">
            <v>7000</v>
          </cell>
          <cell r="W113">
            <v>0</v>
          </cell>
          <cell r="X113">
            <v>0</v>
          </cell>
          <cell r="Y113">
            <v>8450.7999999999993</v>
          </cell>
          <cell r="Z113">
            <v>136629.20000000001</v>
          </cell>
        </row>
        <row r="114">
          <cell r="A114">
            <v>109</v>
          </cell>
          <cell r="B114" t="str">
            <v>99.S.207</v>
          </cell>
          <cell r="C114" t="str">
            <v>EHZ</v>
          </cell>
          <cell r="D114" t="str">
            <v>L</v>
          </cell>
          <cell r="E114">
            <v>36170</v>
          </cell>
          <cell r="F114" t="str">
            <v>Percobaan</v>
          </cell>
          <cell r="G114">
            <v>3</v>
          </cell>
          <cell r="H114" t="str">
            <v>2a</v>
          </cell>
          <cell r="I114" t="str">
            <v>SMA</v>
          </cell>
          <cell r="J114">
            <v>0</v>
          </cell>
          <cell r="K114" t="str">
            <v>Menikah</v>
          </cell>
          <cell r="L114">
            <v>1</v>
          </cell>
          <cell r="M114">
            <v>120900</v>
          </cell>
          <cell r="N114">
            <v>12090</v>
          </cell>
          <cell r="O114">
            <v>6045</v>
          </cell>
          <cell r="P114">
            <v>0</v>
          </cell>
          <cell r="Q114">
            <v>0</v>
          </cell>
          <cell r="R114">
            <v>0</v>
          </cell>
          <cell r="S114">
            <v>139035</v>
          </cell>
          <cell r="T114">
            <v>0</v>
          </cell>
          <cell r="U114">
            <v>1390.35</v>
          </cell>
          <cell r="V114">
            <v>7000</v>
          </cell>
          <cell r="W114">
            <v>0</v>
          </cell>
          <cell r="X114">
            <v>0</v>
          </cell>
          <cell r="Y114">
            <v>8390.35</v>
          </cell>
          <cell r="Z114">
            <v>130644.65</v>
          </cell>
        </row>
        <row r="115">
          <cell r="A115">
            <v>110</v>
          </cell>
          <cell r="B115" t="str">
            <v>99.S.207</v>
          </cell>
          <cell r="C115" t="str">
            <v>EHZ</v>
          </cell>
          <cell r="D115" t="str">
            <v>L</v>
          </cell>
          <cell r="E115">
            <v>36170</v>
          </cell>
          <cell r="F115" t="str">
            <v>Percobaan</v>
          </cell>
          <cell r="G115">
            <v>3</v>
          </cell>
          <cell r="H115" t="str">
            <v>2a</v>
          </cell>
          <cell r="I115" t="str">
            <v>SMA</v>
          </cell>
          <cell r="J115">
            <v>0</v>
          </cell>
          <cell r="K115" t="str">
            <v>Menikah</v>
          </cell>
          <cell r="L115">
            <v>1</v>
          </cell>
          <cell r="M115">
            <v>120900</v>
          </cell>
          <cell r="N115">
            <v>12090</v>
          </cell>
          <cell r="O115">
            <v>6045</v>
          </cell>
          <cell r="P115">
            <v>0</v>
          </cell>
          <cell r="Q115">
            <v>0</v>
          </cell>
          <cell r="R115">
            <v>0</v>
          </cell>
          <cell r="S115">
            <v>139035</v>
          </cell>
          <cell r="T115">
            <v>0</v>
          </cell>
          <cell r="U115">
            <v>1390.35</v>
          </cell>
          <cell r="V115">
            <v>7000</v>
          </cell>
          <cell r="W115">
            <v>0</v>
          </cell>
          <cell r="X115">
            <v>0</v>
          </cell>
          <cell r="Y115">
            <v>8390.35</v>
          </cell>
          <cell r="Z115">
            <v>130644.65</v>
          </cell>
        </row>
        <row r="116">
          <cell r="A116">
            <v>111</v>
          </cell>
          <cell r="B116" t="str">
            <v>99.S.241</v>
          </cell>
          <cell r="C116" t="str">
            <v>ZLE</v>
          </cell>
          <cell r="D116" t="str">
            <v>P</v>
          </cell>
          <cell r="E116">
            <v>36207</v>
          </cell>
          <cell r="F116" t="str">
            <v>Percobaan</v>
          </cell>
          <cell r="G116">
            <v>3</v>
          </cell>
          <cell r="H116" t="str">
            <v>1a</v>
          </cell>
          <cell r="I116" t="str">
            <v>SMP</v>
          </cell>
          <cell r="J116">
            <v>0</v>
          </cell>
          <cell r="K116">
            <v>0</v>
          </cell>
          <cell r="L116">
            <v>0</v>
          </cell>
          <cell r="M116">
            <v>79350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79350</v>
          </cell>
          <cell r="T116">
            <v>0</v>
          </cell>
          <cell r="U116">
            <v>793.5</v>
          </cell>
          <cell r="V116">
            <v>5000</v>
          </cell>
          <cell r="W116">
            <v>0</v>
          </cell>
          <cell r="X116">
            <v>0</v>
          </cell>
          <cell r="Y116">
            <v>5793.5</v>
          </cell>
          <cell r="Z116">
            <v>73556.5</v>
          </cell>
        </row>
        <row r="117">
          <cell r="A117">
            <v>112</v>
          </cell>
          <cell r="B117" t="str">
            <v>99.S.250</v>
          </cell>
          <cell r="C117" t="str">
            <v>CCL</v>
          </cell>
          <cell r="D117" t="str">
            <v>P</v>
          </cell>
          <cell r="E117">
            <v>36440</v>
          </cell>
          <cell r="F117" t="str">
            <v>Percobaan</v>
          </cell>
          <cell r="G117">
            <v>2</v>
          </cell>
          <cell r="H117" t="str">
            <v>2a</v>
          </cell>
          <cell r="I117" t="str">
            <v>SMA</v>
          </cell>
          <cell r="J117">
            <v>0</v>
          </cell>
          <cell r="K117">
            <v>0</v>
          </cell>
          <cell r="L117">
            <v>0</v>
          </cell>
          <cell r="M117">
            <v>120900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120900</v>
          </cell>
          <cell r="T117">
            <v>0</v>
          </cell>
          <cell r="U117">
            <v>1209</v>
          </cell>
          <cell r="V117">
            <v>7000</v>
          </cell>
          <cell r="W117">
            <v>0</v>
          </cell>
          <cell r="X117">
            <v>0</v>
          </cell>
          <cell r="Y117">
            <v>8209</v>
          </cell>
          <cell r="Z117">
            <v>112691</v>
          </cell>
        </row>
        <row r="118">
          <cell r="A118">
            <v>113</v>
          </cell>
          <cell r="B118" t="str">
            <v>99.T.157</v>
          </cell>
          <cell r="C118" t="str">
            <v>RMY</v>
          </cell>
          <cell r="D118" t="str">
            <v>P</v>
          </cell>
          <cell r="E118">
            <v>36313</v>
          </cell>
          <cell r="F118" t="str">
            <v>Kary. Tetap</v>
          </cell>
          <cell r="G118">
            <v>2</v>
          </cell>
          <cell r="H118" t="str">
            <v>2d</v>
          </cell>
          <cell r="I118" t="str">
            <v>SMA</v>
          </cell>
          <cell r="J118">
            <v>0</v>
          </cell>
          <cell r="K118">
            <v>0</v>
          </cell>
          <cell r="L118">
            <v>0</v>
          </cell>
          <cell r="M118">
            <v>171300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171300</v>
          </cell>
          <cell r="T118">
            <v>0</v>
          </cell>
          <cell r="U118">
            <v>1713</v>
          </cell>
          <cell r="V118">
            <v>7000</v>
          </cell>
          <cell r="W118">
            <v>126866.6220924349</v>
          </cell>
          <cell r="X118">
            <v>0</v>
          </cell>
          <cell r="Y118">
            <v>135579.6220924349</v>
          </cell>
          <cell r="Z118">
            <v>35720.377907565096</v>
          </cell>
        </row>
      </sheetData>
      <sheetData sheetId="269"/>
      <sheetData sheetId="270"/>
      <sheetData sheetId="271"/>
      <sheetData sheetId="272"/>
      <sheetData sheetId="273"/>
      <sheetData sheetId="274">
        <row r="11">
          <cell r="Z11" t="str">
            <v>99810001</v>
          </cell>
          <cell r="AA11" t="str">
            <v>99.7.025.40033.04576</v>
          </cell>
          <cell r="AB11" t="str">
            <v>FERA KURNIAWATI</v>
          </cell>
          <cell r="AC11" t="str">
            <v>KEDIRI</v>
          </cell>
          <cell r="AD11">
            <v>29631</v>
          </cell>
          <cell r="AE11" t="str">
            <v>C</v>
          </cell>
          <cell r="AF11" t="str">
            <v>A</v>
          </cell>
          <cell r="AG11" t="str">
            <v>B</v>
          </cell>
          <cell r="AH11" t="str">
            <v>C</v>
          </cell>
          <cell r="AI11" t="str">
            <v>B</v>
          </cell>
          <cell r="AJ11" t="str">
            <v>A</v>
          </cell>
          <cell r="AK11" t="str">
            <v>A</v>
          </cell>
          <cell r="AL11" t="str">
            <v>C</v>
          </cell>
          <cell r="AM11" t="str">
            <v>B</v>
          </cell>
          <cell r="AN11" t="str">
            <v>A</v>
          </cell>
          <cell r="AO11" t="str">
            <v>B</v>
          </cell>
          <cell r="AP11" t="str">
            <v>C</v>
          </cell>
          <cell r="AQ11" t="str">
            <v>A</v>
          </cell>
          <cell r="AR11" t="str">
            <v>A</v>
          </cell>
          <cell r="AS11" t="str">
            <v>B</v>
          </cell>
          <cell r="AT11" t="str">
            <v>B</v>
          </cell>
          <cell r="AU11" t="str">
            <v>A</v>
          </cell>
          <cell r="AV11" t="str">
            <v>B</v>
          </cell>
          <cell r="AW11" t="str">
            <v>B</v>
          </cell>
          <cell r="AX11" t="str">
            <v>A</v>
          </cell>
          <cell r="AY11" t="str">
            <v>C</v>
          </cell>
          <cell r="AZ11" t="str">
            <v>A</v>
          </cell>
          <cell r="BA11" t="str">
            <v>B</v>
          </cell>
          <cell r="BB11" t="str">
            <v>B</v>
          </cell>
          <cell r="BC11" t="str">
            <v>A</v>
          </cell>
          <cell r="BD11" t="str">
            <v>A</v>
          </cell>
          <cell r="BE11" t="str">
            <v>B</v>
          </cell>
          <cell r="BF11" t="str">
            <v>C</v>
          </cell>
          <cell r="BG11" t="str">
            <v>C</v>
          </cell>
          <cell r="BH11" t="str">
            <v>C</v>
          </cell>
          <cell r="BI11" t="str">
            <v>C</v>
          </cell>
          <cell r="BJ11" t="str">
            <v>A</v>
          </cell>
          <cell r="BK11" t="str">
            <v>C</v>
          </cell>
          <cell r="BL11" t="str">
            <v>B</v>
          </cell>
          <cell r="BM11" t="str">
            <v>B</v>
          </cell>
          <cell r="BN11" t="str">
            <v>C</v>
          </cell>
          <cell r="BO11" t="str">
            <v>B</v>
          </cell>
          <cell r="BP11" t="str">
            <v>B</v>
          </cell>
          <cell r="BQ11" t="str">
            <v>C</v>
          </cell>
        </row>
        <row r="12">
          <cell r="Z12" t="str">
            <v>99810002</v>
          </cell>
          <cell r="AA12" t="str">
            <v>99.7.025.40033.04577</v>
          </cell>
          <cell r="AB12" t="str">
            <v>NILLA MISSIA LITHA</v>
          </cell>
          <cell r="AC12" t="str">
            <v>BALIKPAPAN</v>
          </cell>
          <cell r="AD12">
            <v>29724</v>
          </cell>
          <cell r="AE12" t="str">
            <v>C</v>
          </cell>
          <cell r="AF12" t="str">
            <v>B</v>
          </cell>
          <cell r="AG12" t="str">
            <v>B</v>
          </cell>
          <cell r="AH12" t="str">
            <v>B</v>
          </cell>
          <cell r="AI12" t="str">
            <v>C</v>
          </cell>
          <cell r="AJ12" t="str">
            <v>A</v>
          </cell>
          <cell r="AK12" t="str">
            <v>C</v>
          </cell>
          <cell r="AL12" t="str">
            <v>C</v>
          </cell>
          <cell r="AM12" t="str">
            <v>B</v>
          </cell>
          <cell r="AN12" t="str">
            <v>A</v>
          </cell>
          <cell r="AO12" t="str">
            <v>A</v>
          </cell>
          <cell r="AP12" t="str">
            <v>A</v>
          </cell>
          <cell r="AQ12" t="str">
            <v>C</v>
          </cell>
          <cell r="AR12" t="str">
            <v>B</v>
          </cell>
          <cell r="AS12" t="str">
            <v>C</v>
          </cell>
          <cell r="AT12" t="str">
            <v>A</v>
          </cell>
          <cell r="AU12" t="str">
            <v>A</v>
          </cell>
          <cell r="AV12" t="str">
            <v>C</v>
          </cell>
          <cell r="AW12" t="str">
            <v>C</v>
          </cell>
          <cell r="AX12" t="str">
            <v>A</v>
          </cell>
          <cell r="AY12" t="str">
            <v>A</v>
          </cell>
          <cell r="AZ12" t="str">
            <v>C</v>
          </cell>
          <cell r="BA12" t="str">
            <v>A</v>
          </cell>
          <cell r="BB12" t="str">
            <v>C</v>
          </cell>
          <cell r="BC12" t="str">
            <v>B</v>
          </cell>
          <cell r="BD12" t="str">
            <v>B</v>
          </cell>
          <cell r="BE12" t="str">
            <v>B</v>
          </cell>
          <cell r="BF12" t="str">
            <v>A</v>
          </cell>
          <cell r="BG12" t="str">
            <v>B</v>
          </cell>
          <cell r="BH12" t="str">
            <v>A</v>
          </cell>
          <cell r="BI12" t="str">
            <v>A</v>
          </cell>
          <cell r="BJ12" t="str">
            <v>B</v>
          </cell>
          <cell r="BK12" t="str">
            <v>B</v>
          </cell>
          <cell r="BL12" t="str">
            <v>B</v>
          </cell>
          <cell r="BM12" t="str">
            <v>B</v>
          </cell>
          <cell r="BN12" t="str">
            <v>B</v>
          </cell>
          <cell r="BO12" t="str">
            <v>C</v>
          </cell>
          <cell r="BP12" t="str">
            <v>C</v>
          </cell>
          <cell r="BQ12" t="str">
            <v>B</v>
          </cell>
        </row>
        <row r="13">
          <cell r="Z13" t="str">
            <v>99810003</v>
          </cell>
          <cell r="AA13" t="str">
            <v>99.7.025.40033.04579</v>
          </cell>
          <cell r="AB13" t="str">
            <v>ANITA CAROLINA</v>
          </cell>
          <cell r="AC13" t="str">
            <v>MALANG</v>
          </cell>
          <cell r="AD13">
            <v>29674</v>
          </cell>
          <cell r="AE13" t="str">
            <v>C</v>
          </cell>
          <cell r="AF13" t="str">
            <v>C</v>
          </cell>
          <cell r="AG13" t="str">
            <v>B</v>
          </cell>
          <cell r="AH13" t="str">
            <v>A</v>
          </cell>
          <cell r="AI13" t="str">
            <v>B</v>
          </cell>
          <cell r="AJ13" t="str">
            <v>A</v>
          </cell>
          <cell r="AK13" t="str">
            <v>C</v>
          </cell>
          <cell r="AL13" t="str">
            <v>A</v>
          </cell>
          <cell r="AM13" t="str">
            <v>B</v>
          </cell>
          <cell r="AN13" t="str">
            <v>B</v>
          </cell>
          <cell r="AO13" t="str">
            <v>A</v>
          </cell>
          <cell r="AP13" t="str">
            <v>B</v>
          </cell>
          <cell r="AQ13" t="str">
            <v>A</v>
          </cell>
          <cell r="AR13" t="str">
            <v>C</v>
          </cell>
          <cell r="AS13" t="str">
            <v>C</v>
          </cell>
          <cell r="AT13" t="str">
            <v>A</v>
          </cell>
          <cell r="AU13" t="str">
            <v>B</v>
          </cell>
          <cell r="AV13" t="str">
            <v>B</v>
          </cell>
          <cell r="AW13" t="str">
            <v>C</v>
          </cell>
          <cell r="AX13" t="str">
            <v>A</v>
          </cell>
          <cell r="AY13" t="str">
            <v>C</v>
          </cell>
          <cell r="AZ13" t="str">
            <v>A</v>
          </cell>
          <cell r="BA13" t="str">
            <v>C</v>
          </cell>
          <cell r="BB13" t="str">
            <v>C</v>
          </cell>
          <cell r="BC13" t="str">
            <v>A</v>
          </cell>
          <cell r="BD13" t="str">
            <v>B</v>
          </cell>
          <cell r="BE13" t="str">
            <v>B</v>
          </cell>
          <cell r="BF13" t="str">
            <v>B</v>
          </cell>
          <cell r="BG13" t="str">
            <v>B</v>
          </cell>
          <cell r="BH13" t="str">
            <v>A</v>
          </cell>
          <cell r="BI13" t="str">
            <v>C</v>
          </cell>
          <cell r="BJ13" t="str">
            <v>A</v>
          </cell>
          <cell r="BK13" t="str">
            <v>C</v>
          </cell>
          <cell r="BL13" t="str">
            <v>B</v>
          </cell>
          <cell r="BM13" t="str">
            <v>B</v>
          </cell>
          <cell r="BN13" t="str">
            <v>B</v>
          </cell>
          <cell r="BO13" t="str">
            <v>B</v>
          </cell>
          <cell r="BP13" t="str">
            <v>B</v>
          </cell>
          <cell r="BQ13" t="str">
            <v>A</v>
          </cell>
        </row>
        <row r="14">
          <cell r="Z14" t="str">
            <v>99810004</v>
          </cell>
          <cell r="AA14" t="str">
            <v>99.7.025.40033.04580</v>
          </cell>
          <cell r="AB14" t="str">
            <v>OCTAVIANDY HERDIAN</v>
          </cell>
          <cell r="AC14" t="str">
            <v>MAGELANG</v>
          </cell>
          <cell r="AD14">
            <v>29406</v>
          </cell>
          <cell r="AE14" t="str">
            <v>B</v>
          </cell>
          <cell r="AF14" t="str">
            <v>B</v>
          </cell>
          <cell r="AG14" t="str">
            <v>A</v>
          </cell>
          <cell r="AH14" t="str">
            <v>C</v>
          </cell>
          <cell r="AI14" t="str">
            <v>B</v>
          </cell>
          <cell r="AJ14" t="str">
            <v>C</v>
          </cell>
          <cell r="AK14" t="str">
            <v>B</v>
          </cell>
          <cell r="AL14" t="str">
            <v>C</v>
          </cell>
          <cell r="AM14" t="str">
            <v>C</v>
          </cell>
          <cell r="AN14" t="str">
            <v>B</v>
          </cell>
          <cell r="AO14" t="str">
            <v>B</v>
          </cell>
          <cell r="AP14" t="str">
            <v>C</v>
          </cell>
          <cell r="AQ14" t="str">
            <v>B</v>
          </cell>
          <cell r="AR14" t="str">
            <v>A</v>
          </cell>
          <cell r="AS14" t="str">
            <v>B</v>
          </cell>
          <cell r="AT14" t="str">
            <v>A</v>
          </cell>
          <cell r="AU14" t="str">
            <v>B</v>
          </cell>
          <cell r="AV14" t="str">
            <v>A</v>
          </cell>
          <cell r="AW14" t="str">
            <v>C</v>
          </cell>
          <cell r="AX14" t="str">
            <v>A</v>
          </cell>
          <cell r="AY14" t="str">
            <v>B</v>
          </cell>
          <cell r="AZ14" t="str">
            <v>B</v>
          </cell>
          <cell r="BA14" t="str">
            <v>A</v>
          </cell>
          <cell r="BB14" t="str">
            <v>B</v>
          </cell>
          <cell r="BC14" t="str">
            <v>A</v>
          </cell>
          <cell r="BD14" t="str">
            <v>C</v>
          </cell>
          <cell r="BE14" t="str">
            <v>C</v>
          </cell>
          <cell r="BF14" t="str">
            <v>A</v>
          </cell>
          <cell r="BG14" t="str">
            <v>A</v>
          </cell>
          <cell r="BH14" t="str">
            <v>B</v>
          </cell>
          <cell r="BI14" t="str">
            <v>A</v>
          </cell>
          <cell r="BJ14" t="str">
            <v>C</v>
          </cell>
          <cell r="BK14" t="str">
            <v>B</v>
          </cell>
          <cell r="BL14" t="str">
            <v>A</v>
          </cell>
          <cell r="BM14" t="str">
            <v>B</v>
          </cell>
          <cell r="BN14" t="str">
            <v>A</v>
          </cell>
          <cell r="BO14" t="str">
            <v>C</v>
          </cell>
          <cell r="BP14" t="str">
            <v>A</v>
          </cell>
          <cell r="BQ14" t="str">
            <v>A</v>
          </cell>
        </row>
        <row r="15">
          <cell r="Z15" t="str">
            <v>99810005</v>
          </cell>
          <cell r="AA15" t="str">
            <v>99.7.025.40033.04581</v>
          </cell>
          <cell r="AB15" t="str">
            <v>TRI ARIYANTI</v>
          </cell>
          <cell r="AC15" t="str">
            <v>MALANG</v>
          </cell>
          <cell r="AD15">
            <v>29887</v>
          </cell>
          <cell r="AE15" t="str">
            <v>A</v>
          </cell>
          <cell r="AF15" t="str">
            <v>C</v>
          </cell>
          <cell r="AG15" t="str">
            <v>A</v>
          </cell>
          <cell r="AH15" t="str">
            <v>B</v>
          </cell>
          <cell r="AI15" t="str">
            <v>A</v>
          </cell>
          <cell r="AJ15" t="str">
            <v>A</v>
          </cell>
          <cell r="AK15" t="str">
            <v>A</v>
          </cell>
          <cell r="AL15" t="str">
            <v>B</v>
          </cell>
          <cell r="AM15" t="str">
            <v>A</v>
          </cell>
          <cell r="AN15" t="str">
            <v>B</v>
          </cell>
          <cell r="AO15" t="str">
            <v>C</v>
          </cell>
          <cell r="AP15" t="str">
            <v>A</v>
          </cell>
          <cell r="AQ15" t="str">
            <v>C</v>
          </cell>
          <cell r="AR15" t="str">
            <v>C</v>
          </cell>
          <cell r="AS15" t="str">
            <v>B</v>
          </cell>
          <cell r="AT15" t="str">
            <v>B</v>
          </cell>
          <cell r="AU15" t="str">
            <v>C</v>
          </cell>
          <cell r="AV15" t="str">
            <v>C</v>
          </cell>
          <cell r="AW15" t="str">
            <v>A</v>
          </cell>
          <cell r="AX15" t="str">
            <v>A</v>
          </cell>
          <cell r="AY15" t="str">
            <v>B</v>
          </cell>
          <cell r="AZ15" t="str">
            <v>B</v>
          </cell>
          <cell r="BA15" t="str">
            <v>A</v>
          </cell>
          <cell r="BB15" t="str">
            <v>B</v>
          </cell>
          <cell r="BC15" t="str">
            <v>A</v>
          </cell>
          <cell r="BD15" t="str">
            <v>A</v>
          </cell>
          <cell r="BE15" t="str">
            <v>C</v>
          </cell>
          <cell r="BF15" t="str">
            <v>C</v>
          </cell>
          <cell r="BG15" t="str">
            <v>C</v>
          </cell>
          <cell r="BH15" t="str">
            <v>A</v>
          </cell>
          <cell r="BI15" t="str">
            <v>A</v>
          </cell>
          <cell r="BJ15" t="str">
            <v>A</v>
          </cell>
          <cell r="BK15" t="str">
            <v>C</v>
          </cell>
          <cell r="BL15" t="str">
            <v>A</v>
          </cell>
          <cell r="BM15" t="str">
            <v>B</v>
          </cell>
          <cell r="BN15" t="str">
            <v>A</v>
          </cell>
          <cell r="BO15" t="str">
            <v>C</v>
          </cell>
          <cell r="BP15" t="str">
            <v>A</v>
          </cell>
          <cell r="BQ15" t="str">
            <v>A</v>
          </cell>
        </row>
        <row r="16">
          <cell r="Z16" t="str">
            <v>99810006</v>
          </cell>
          <cell r="AA16" t="str">
            <v>99.7.025.40033.04582</v>
          </cell>
          <cell r="AB16" t="str">
            <v>FARIZ NURCAHYA OCKTAVIA</v>
          </cell>
          <cell r="AC16" t="str">
            <v>SITUBONDO</v>
          </cell>
          <cell r="AD16">
            <v>29372</v>
          </cell>
          <cell r="AE16" t="str">
            <v>B</v>
          </cell>
          <cell r="AF16" t="str">
            <v>A</v>
          </cell>
          <cell r="AG16" t="str">
            <v>C</v>
          </cell>
          <cell r="AH16" t="str">
            <v>C</v>
          </cell>
          <cell r="AI16" t="str">
            <v>A</v>
          </cell>
          <cell r="AJ16" t="str">
            <v>C</v>
          </cell>
          <cell r="AK16" t="str">
            <v>B</v>
          </cell>
          <cell r="AL16" t="str">
            <v>C</v>
          </cell>
          <cell r="AM16" t="str">
            <v>A</v>
          </cell>
          <cell r="AN16" t="str">
            <v>A</v>
          </cell>
          <cell r="AO16" t="str">
            <v>B</v>
          </cell>
          <cell r="AP16" t="str">
            <v>B</v>
          </cell>
          <cell r="AQ16" t="str">
            <v>A</v>
          </cell>
          <cell r="AR16" t="str">
            <v>C</v>
          </cell>
          <cell r="AS16" t="str">
            <v>A</v>
          </cell>
          <cell r="AT16" t="str">
            <v>C</v>
          </cell>
          <cell r="AU16" t="str">
            <v>A</v>
          </cell>
          <cell r="AV16" t="str">
            <v>C</v>
          </cell>
          <cell r="AW16" t="str">
            <v>A</v>
          </cell>
          <cell r="AX16" t="str">
            <v>A</v>
          </cell>
          <cell r="AY16" t="str">
            <v>A</v>
          </cell>
          <cell r="AZ16" t="str">
            <v>C</v>
          </cell>
          <cell r="BA16" t="str">
            <v>B</v>
          </cell>
          <cell r="BB16" t="str">
            <v>A</v>
          </cell>
          <cell r="BC16" t="str">
            <v>B</v>
          </cell>
          <cell r="BD16" t="str">
            <v>C</v>
          </cell>
          <cell r="BE16" t="str">
            <v>A</v>
          </cell>
          <cell r="BF16" t="str">
            <v>C</v>
          </cell>
          <cell r="BG16" t="str">
            <v>A</v>
          </cell>
          <cell r="BH16" t="str">
            <v>A</v>
          </cell>
          <cell r="BI16" t="str">
            <v>B</v>
          </cell>
          <cell r="BJ16" t="str">
            <v>B</v>
          </cell>
          <cell r="BK16" t="str">
            <v>B</v>
          </cell>
          <cell r="BL16" t="str">
            <v>C</v>
          </cell>
          <cell r="BM16" t="str">
            <v>A</v>
          </cell>
          <cell r="BN16" t="str">
            <v>B</v>
          </cell>
          <cell r="BO16" t="str">
            <v>C</v>
          </cell>
          <cell r="BP16" t="str">
            <v>A</v>
          </cell>
          <cell r="BQ16" t="str">
            <v>B</v>
          </cell>
        </row>
        <row r="17">
          <cell r="Z17" t="str">
            <v>99810007</v>
          </cell>
          <cell r="AA17" t="str">
            <v>99.7.025.40033.04583</v>
          </cell>
          <cell r="AB17" t="str">
            <v>JOVAN GANDA PURNAWAN</v>
          </cell>
          <cell r="AC17" t="str">
            <v>SITUBONDO</v>
          </cell>
          <cell r="AD17">
            <v>29167</v>
          </cell>
          <cell r="AE17" t="str">
            <v>A</v>
          </cell>
          <cell r="AF17" t="str">
            <v>C</v>
          </cell>
          <cell r="AG17" t="str">
            <v>A</v>
          </cell>
          <cell r="AH17" t="str">
            <v>A</v>
          </cell>
          <cell r="AI17" t="str">
            <v>C</v>
          </cell>
          <cell r="AJ17" t="str">
            <v>B</v>
          </cell>
          <cell r="AK17" t="str">
            <v>B</v>
          </cell>
          <cell r="AL17" t="str">
            <v>B</v>
          </cell>
          <cell r="AM17" t="str">
            <v>A</v>
          </cell>
          <cell r="AN17" t="str">
            <v>A</v>
          </cell>
          <cell r="AO17" t="str">
            <v>A</v>
          </cell>
          <cell r="AP17" t="str">
            <v>C</v>
          </cell>
          <cell r="AQ17" t="str">
            <v>B</v>
          </cell>
          <cell r="AR17" t="str">
            <v>A</v>
          </cell>
          <cell r="AS17" t="str">
            <v>A</v>
          </cell>
          <cell r="AT17" t="str">
            <v>A</v>
          </cell>
          <cell r="AU17" t="str">
            <v>B</v>
          </cell>
          <cell r="AV17" t="str">
            <v>B</v>
          </cell>
          <cell r="AW17" t="str">
            <v>B</v>
          </cell>
          <cell r="AX17" t="str">
            <v>C</v>
          </cell>
          <cell r="AY17" t="str">
            <v>A</v>
          </cell>
          <cell r="AZ17" t="str">
            <v>C</v>
          </cell>
          <cell r="BA17" t="str">
            <v>A</v>
          </cell>
          <cell r="BB17" t="str">
            <v>B</v>
          </cell>
          <cell r="BC17" t="str">
            <v>C</v>
          </cell>
          <cell r="BD17" t="str">
            <v>C</v>
          </cell>
          <cell r="BE17" t="str">
            <v>B</v>
          </cell>
          <cell r="BF17" t="str">
            <v>A</v>
          </cell>
          <cell r="BG17" t="str">
            <v>B</v>
          </cell>
          <cell r="BH17" t="str">
            <v>A</v>
          </cell>
          <cell r="BI17" t="str">
            <v>B</v>
          </cell>
          <cell r="BJ17" t="str">
            <v>C</v>
          </cell>
          <cell r="BK17" t="str">
            <v>A</v>
          </cell>
          <cell r="BL17" t="str">
            <v>B</v>
          </cell>
          <cell r="BM17" t="str">
            <v>B</v>
          </cell>
          <cell r="BN17" t="str">
            <v>A</v>
          </cell>
          <cell r="BO17" t="str">
            <v>C</v>
          </cell>
          <cell r="BP17" t="str">
            <v>C</v>
          </cell>
          <cell r="BQ17" t="str">
            <v>C</v>
          </cell>
        </row>
        <row r="18">
          <cell r="Z18" t="str">
            <v>99810008</v>
          </cell>
          <cell r="AA18" t="str">
            <v>99.7.025.40033.04584</v>
          </cell>
          <cell r="AB18" t="str">
            <v>HENDRA PRAYITNO</v>
          </cell>
          <cell r="AC18" t="str">
            <v>MADIUN</v>
          </cell>
          <cell r="AD18">
            <v>29587</v>
          </cell>
          <cell r="AE18" t="str">
            <v>A</v>
          </cell>
          <cell r="AF18" t="str">
            <v>C</v>
          </cell>
          <cell r="AG18" t="str">
            <v>C</v>
          </cell>
          <cell r="AH18" t="str">
            <v>A</v>
          </cell>
          <cell r="AI18" t="str">
            <v>A</v>
          </cell>
          <cell r="AJ18" t="str">
            <v>A</v>
          </cell>
          <cell r="AK18" t="str">
            <v>A</v>
          </cell>
          <cell r="AL18" t="str">
            <v>C</v>
          </cell>
          <cell r="AM18" t="str">
            <v>C</v>
          </cell>
          <cell r="AN18" t="str">
            <v>B</v>
          </cell>
          <cell r="AO18" t="str">
            <v>A</v>
          </cell>
          <cell r="AP18" t="str">
            <v>C</v>
          </cell>
          <cell r="AQ18" t="str">
            <v>C</v>
          </cell>
          <cell r="AR18" t="str">
            <v>A</v>
          </cell>
          <cell r="AS18" t="str">
            <v>A</v>
          </cell>
          <cell r="AT18" t="str">
            <v>B</v>
          </cell>
          <cell r="AU18" t="str">
            <v>B</v>
          </cell>
          <cell r="AV18" t="str">
            <v>A</v>
          </cell>
          <cell r="AW18" t="str">
            <v>B</v>
          </cell>
          <cell r="AX18" t="str">
            <v>B</v>
          </cell>
          <cell r="AY18" t="str">
            <v>A</v>
          </cell>
          <cell r="AZ18" t="str">
            <v>B</v>
          </cell>
          <cell r="BA18" t="str">
            <v>A</v>
          </cell>
          <cell r="BB18" t="str">
            <v>B</v>
          </cell>
          <cell r="BC18" t="str">
            <v>C</v>
          </cell>
          <cell r="BD18" t="str">
            <v>A</v>
          </cell>
          <cell r="BE18" t="str">
            <v>B</v>
          </cell>
          <cell r="BF18" t="str">
            <v>B</v>
          </cell>
          <cell r="BG18" t="str">
            <v>C</v>
          </cell>
          <cell r="BH18" t="str">
            <v>A</v>
          </cell>
          <cell r="BI18" t="str">
            <v>C</v>
          </cell>
          <cell r="BJ18" t="str">
            <v>C</v>
          </cell>
          <cell r="BK18" t="str">
            <v>C</v>
          </cell>
          <cell r="BL18" t="str">
            <v>A</v>
          </cell>
          <cell r="BM18" t="str">
            <v>C</v>
          </cell>
          <cell r="BN18" t="str">
            <v>C</v>
          </cell>
          <cell r="BO18" t="str">
            <v>B</v>
          </cell>
          <cell r="BP18" t="str">
            <v>A</v>
          </cell>
          <cell r="BQ18" t="str">
            <v>A</v>
          </cell>
        </row>
        <row r="19">
          <cell r="Z19" t="str">
            <v>99810009</v>
          </cell>
          <cell r="AA19">
            <v>0</v>
          </cell>
          <cell r="AB19" t="str">
            <v>AGUS WIDAYAT</v>
          </cell>
          <cell r="AC19" t="str">
            <v>MALANG</v>
          </cell>
          <cell r="AD19">
            <v>28527</v>
          </cell>
          <cell r="AE19" t="str">
            <v>C</v>
          </cell>
          <cell r="AF19" t="str">
            <v>B</v>
          </cell>
          <cell r="AG19" t="str">
            <v>B</v>
          </cell>
          <cell r="AH19" t="str">
            <v>A</v>
          </cell>
          <cell r="AI19" t="str">
            <v>B</v>
          </cell>
          <cell r="AJ19" t="str">
            <v>B</v>
          </cell>
          <cell r="AK19" t="str">
            <v>B</v>
          </cell>
          <cell r="AL19" t="str">
            <v>A</v>
          </cell>
          <cell r="AM19" t="str">
            <v>C</v>
          </cell>
          <cell r="AN19" t="str">
            <v>B</v>
          </cell>
          <cell r="AO19" t="str">
            <v>A</v>
          </cell>
          <cell r="AP19" t="str">
            <v>C</v>
          </cell>
          <cell r="AQ19" t="str">
            <v>A</v>
          </cell>
          <cell r="AR19" t="str">
            <v>A</v>
          </cell>
          <cell r="AS19" t="str">
            <v>B</v>
          </cell>
          <cell r="AT19" t="str">
            <v>B</v>
          </cell>
          <cell r="AU19" t="str">
            <v>B</v>
          </cell>
          <cell r="AV19" t="str">
            <v>C</v>
          </cell>
          <cell r="AW19" t="str">
            <v>C</v>
          </cell>
          <cell r="AX19" t="str">
            <v>A</v>
          </cell>
          <cell r="AY19" t="str">
            <v>A</v>
          </cell>
          <cell r="AZ19" t="str">
            <v>C</v>
          </cell>
          <cell r="BA19" t="str">
            <v>C</v>
          </cell>
          <cell r="BB19" t="str">
            <v>C</v>
          </cell>
          <cell r="BC19" t="str">
            <v>A</v>
          </cell>
          <cell r="BD19" t="str">
            <v>C</v>
          </cell>
          <cell r="BE19" t="str">
            <v>C</v>
          </cell>
          <cell r="BF19" t="str">
            <v>C</v>
          </cell>
          <cell r="BG19" t="str">
            <v>A</v>
          </cell>
          <cell r="BH19" t="str">
            <v>C</v>
          </cell>
          <cell r="BI19" t="str">
            <v>A</v>
          </cell>
          <cell r="BJ19" t="str">
            <v>B</v>
          </cell>
          <cell r="BK19" t="str">
            <v>B</v>
          </cell>
          <cell r="BL19" t="str">
            <v>B</v>
          </cell>
          <cell r="BM19" t="str">
            <v>A</v>
          </cell>
          <cell r="BN19" t="str">
            <v>B</v>
          </cell>
          <cell r="BO19" t="str">
            <v>A</v>
          </cell>
          <cell r="BP19" t="str">
            <v>C</v>
          </cell>
          <cell r="BQ19" t="str">
            <v>A</v>
          </cell>
        </row>
        <row r="20">
          <cell r="Z20" t="str">
            <v>99810010</v>
          </cell>
          <cell r="AA20" t="str">
            <v>99.7.025.40033.04586</v>
          </cell>
          <cell r="AB20" t="str">
            <v>SANTOSO SISHADI WIBOWO</v>
          </cell>
          <cell r="AC20" t="str">
            <v>SURABAYA</v>
          </cell>
          <cell r="AD20">
            <v>29106</v>
          </cell>
          <cell r="AE20" t="str">
            <v>B</v>
          </cell>
          <cell r="AF20" t="str">
            <v>B</v>
          </cell>
          <cell r="AG20" t="str">
            <v>A</v>
          </cell>
          <cell r="AH20" t="str">
            <v>A</v>
          </cell>
          <cell r="AI20" t="str">
            <v>B</v>
          </cell>
          <cell r="AJ20" t="str">
            <v>B</v>
          </cell>
          <cell r="AK20" t="str">
            <v>B</v>
          </cell>
          <cell r="AL20" t="str">
            <v>A</v>
          </cell>
          <cell r="AM20" t="str">
            <v>A</v>
          </cell>
          <cell r="AN20" t="str">
            <v>A</v>
          </cell>
          <cell r="AO20" t="str">
            <v>A</v>
          </cell>
          <cell r="AP20" t="str">
            <v>A</v>
          </cell>
          <cell r="AQ20" t="str">
            <v>A</v>
          </cell>
          <cell r="AR20" t="str">
            <v>B</v>
          </cell>
          <cell r="AS20" t="str">
            <v>C</v>
          </cell>
          <cell r="AT20" t="str">
            <v>C</v>
          </cell>
          <cell r="AU20" t="str">
            <v>B</v>
          </cell>
          <cell r="AV20" t="str">
            <v>A</v>
          </cell>
          <cell r="AW20" t="str">
            <v>B</v>
          </cell>
          <cell r="AX20" t="str">
            <v>C</v>
          </cell>
          <cell r="AY20" t="str">
            <v>C</v>
          </cell>
          <cell r="AZ20" t="str">
            <v>B</v>
          </cell>
          <cell r="BA20" t="str">
            <v>A</v>
          </cell>
          <cell r="BB20" t="str">
            <v>B</v>
          </cell>
          <cell r="BC20" t="str">
            <v>A</v>
          </cell>
          <cell r="BD20" t="str">
            <v>B</v>
          </cell>
          <cell r="BE20" t="str">
            <v>A</v>
          </cell>
          <cell r="BF20" t="str">
            <v>A</v>
          </cell>
          <cell r="BG20" t="str">
            <v>B</v>
          </cell>
          <cell r="BH20" t="str">
            <v>C</v>
          </cell>
          <cell r="BI20" t="str">
            <v>B</v>
          </cell>
          <cell r="BJ20" t="str">
            <v>A</v>
          </cell>
          <cell r="BK20" t="str">
            <v>B</v>
          </cell>
          <cell r="BL20" t="str">
            <v>B</v>
          </cell>
          <cell r="BM20" t="str">
            <v>C</v>
          </cell>
          <cell r="BN20" t="str">
            <v>A</v>
          </cell>
          <cell r="BO20" t="str">
            <v>B</v>
          </cell>
          <cell r="BP20" t="str">
            <v>A</v>
          </cell>
          <cell r="BQ20" t="str">
            <v>A</v>
          </cell>
        </row>
        <row r="21">
          <cell r="Z21" t="str">
            <v>99810011</v>
          </cell>
          <cell r="AA21" t="str">
            <v>99.7.025.40033.04587</v>
          </cell>
          <cell r="AB21" t="str">
            <v>INDAH TRIANI</v>
          </cell>
          <cell r="AC21" t="str">
            <v>MALANG</v>
          </cell>
          <cell r="AD21">
            <v>28942</v>
          </cell>
          <cell r="AE21" t="str">
            <v>C</v>
          </cell>
          <cell r="AF21" t="str">
            <v>C</v>
          </cell>
          <cell r="AG21" t="str">
            <v>A</v>
          </cell>
          <cell r="AH21" t="str">
            <v>C</v>
          </cell>
          <cell r="AI21" t="str">
            <v>A</v>
          </cell>
          <cell r="AJ21" t="str">
            <v>B</v>
          </cell>
          <cell r="AK21" t="str">
            <v>A</v>
          </cell>
          <cell r="AL21" t="str">
            <v>A</v>
          </cell>
          <cell r="AM21" t="str">
            <v>B</v>
          </cell>
          <cell r="AN21" t="str">
            <v>C</v>
          </cell>
          <cell r="AO21" t="str">
            <v>B</v>
          </cell>
          <cell r="AP21" t="str">
            <v>C</v>
          </cell>
          <cell r="AQ21" t="str">
            <v>A</v>
          </cell>
          <cell r="AR21" t="str">
            <v>A</v>
          </cell>
          <cell r="AS21" t="str">
            <v>C</v>
          </cell>
          <cell r="AT21" t="str">
            <v>B</v>
          </cell>
          <cell r="AU21" t="str">
            <v>B</v>
          </cell>
          <cell r="AV21" t="str">
            <v>B</v>
          </cell>
          <cell r="AW21" t="str">
            <v>B</v>
          </cell>
          <cell r="AX21" t="str">
            <v>B</v>
          </cell>
          <cell r="AY21" t="str">
            <v>B</v>
          </cell>
          <cell r="AZ21" t="str">
            <v>B</v>
          </cell>
          <cell r="BA21" t="str">
            <v>C</v>
          </cell>
          <cell r="BB21" t="str">
            <v>A</v>
          </cell>
          <cell r="BC21" t="str">
            <v>A</v>
          </cell>
          <cell r="BD21" t="str">
            <v>A</v>
          </cell>
          <cell r="BE21" t="str">
            <v>B</v>
          </cell>
          <cell r="BF21" t="str">
            <v>C</v>
          </cell>
          <cell r="BG21" t="str">
            <v>C</v>
          </cell>
          <cell r="BH21" t="str">
            <v>A</v>
          </cell>
          <cell r="BI21" t="str">
            <v>C</v>
          </cell>
          <cell r="BJ21" t="str">
            <v>B</v>
          </cell>
          <cell r="BK21" t="str">
            <v>A</v>
          </cell>
          <cell r="BL21" t="str">
            <v>C</v>
          </cell>
          <cell r="BM21" t="str">
            <v>B</v>
          </cell>
          <cell r="BN21" t="str">
            <v>A</v>
          </cell>
          <cell r="BO21" t="str">
            <v>A</v>
          </cell>
          <cell r="BP21" t="str">
            <v>C</v>
          </cell>
          <cell r="BQ21" t="str">
            <v>A</v>
          </cell>
        </row>
        <row r="22">
          <cell r="Z22" t="str">
            <v>99810012</v>
          </cell>
          <cell r="AA22" t="str">
            <v>99.7.025.40033.04588</v>
          </cell>
          <cell r="AB22" t="str">
            <v>RINA IRAWATI</v>
          </cell>
          <cell r="AC22" t="str">
            <v>MADIUN</v>
          </cell>
          <cell r="AD22">
            <v>26866</v>
          </cell>
          <cell r="AE22" t="str">
            <v>B</v>
          </cell>
          <cell r="AF22" t="str">
            <v>B</v>
          </cell>
          <cell r="AG22" t="str">
            <v>B</v>
          </cell>
          <cell r="AH22" t="str">
            <v>B</v>
          </cell>
          <cell r="AI22" t="str">
            <v>A</v>
          </cell>
          <cell r="AJ22" t="str">
            <v>C</v>
          </cell>
          <cell r="AK22" t="str">
            <v>C</v>
          </cell>
          <cell r="AL22" t="str">
            <v>B</v>
          </cell>
          <cell r="AM22" t="str">
            <v>C</v>
          </cell>
          <cell r="AN22" t="str">
            <v>A</v>
          </cell>
          <cell r="AO22" t="str">
            <v>A</v>
          </cell>
          <cell r="AP22" t="str">
            <v>B</v>
          </cell>
          <cell r="AQ22" t="str">
            <v>C</v>
          </cell>
          <cell r="AR22" t="str">
            <v>B</v>
          </cell>
          <cell r="AS22" t="str">
            <v>B</v>
          </cell>
          <cell r="AT22" t="str">
            <v>A</v>
          </cell>
          <cell r="AU22" t="str">
            <v>A</v>
          </cell>
          <cell r="AV22" t="str">
            <v>B</v>
          </cell>
          <cell r="AW22" t="str">
            <v>C</v>
          </cell>
          <cell r="AX22" t="str">
            <v>B</v>
          </cell>
          <cell r="AY22" t="str">
            <v>C</v>
          </cell>
          <cell r="AZ22" t="str">
            <v>C</v>
          </cell>
          <cell r="BA22" t="str">
            <v>B</v>
          </cell>
          <cell r="BB22" t="str">
            <v>C</v>
          </cell>
          <cell r="BC22" t="str">
            <v>C</v>
          </cell>
          <cell r="BD22" t="str">
            <v>B</v>
          </cell>
          <cell r="BE22" t="str">
            <v>B</v>
          </cell>
          <cell r="BF22" t="str">
            <v>A</v>
          </cell>
          <cell r="BG22" t="str">
            <v>C</v>
          </cell>
          <cell r="BH22" t="str">
            <v>C</v>
          </cell>
          <cell r="BI22" t="str">
            <v>A</v>
          </cell>
          <cell r="BJ22" t="str">
            <v>B</v>
          </cell>
          <cell r="BK22" t="str">
            <v>A</v>
          </cell>
          <cell r="BL22" t="str">
            <v>A</v>
          </cell>
          <cell r="BM22" t="str">
            <v>A</v>
          </cell>
          <cell r="BN22" t="str">
            <v>A</v>
          </cell>
          <cell r="BO22" t="str">
            <v>B</v>
          </cell>
          <cell r="BP22" t="str">
            <v>A</v>
          </cell>
          <cell r="BQ22" t="str">
            <v>B</v>
          </cell>
        </row>
        <row r="23">
          <cell r="Z23" t="str">
            <v>99810013</v>
          </cell>
          <cell r="AA23" t="str">
            <v>99.7.025.40033.04589</v>
          </cell>
          <cell r="AB23" t="str">
            <v>JOLAR RUSPAMUDJIE</v>
          </cell>
          <cell r="AC23" t="str">
            <v>SUMBAWA</v>
          </cell>
          <cell r="AD23">
            <v>29631</v>
          </cell>
          <cell r="AE23" t="str">
            <v>C</v>
          </cell>
          <cell r="AF23" t="str">
            <v>B</v>
          </cell>
          <cell r="AG23" t="str">
            <v>C</v>
          </cell>
          <cell r="AH23" t="str">
            <v>B</v>
          </cell>
          <cell r="AI23" t="str">
            <v>B</v>
          </cell>
          <cell r="AJ23" t="str">
            <v>C</v>
          </cell>
          <cell r="AK23" t="str">
            <v>C</v>
          </cell>
          <cell r="AL23" t="str">
            <v>A</v>
          </cell>
          <cell r="AM23" t="str">
            <v>A</v>
          </cell>
          <cell r="AN23" t="str">
            <v>A</v>
          </cell>
          <cell r="AO23" t="str">
            <v>A</v>
          </cell>
          <cell r="AP23" t="str">
            <v>B</v>
          </cell>
          <cell r="AQ23" t="str">
            <v>A</v>
          </cell>
          <cell r="AR23" t="str">
            <v>B</v>
          </cell>
          <cell r="AS23" t="str">
            <v>A</v>
          </cell>
          <cell r="AT23" t="str">
            <v>B</v>
          </cell>
          <cell r="AU23" t="str">
            <v>A</v>
          </cell>
          <cell r="AV23" t="str">
            <v>C</v>
          </cell>
          <cell r="AW23" t="str">
            <v>C</v>
          </cell>
          <cell r="AX23" t="str">
            <v>C</v>
          </cell>
          <cell r="AY23" t="str">
            <v>A</v>
          </cell>
          <cell r="AZ23" t="str">
            <v>B</v>
          </cell>
          <cell r="BA23" t="str">
            <v>C</v>
          </cell>
          <cell r="BB23" t="str">
            <v>A</v>
          </cell>
          <cell r="BC23" t="str">
            <v>B</v>
          </cell>
          <cell r="BD23" t="str">
            <v>B</v>
          </cell>
          <cell r="BE23" t="str">
            <v>A</v>
          </cell>
          <cell r="BF23" t="str">
            <v>B</v>
          </cell>
          <cell r="BG23" t="str">
            <v>A</v>
          </cell>
          <cell r="BH23" t="str">
            <v>C</v>
          </cell>
          <cell r="BI23" t="str">
            <v>B</v>
          </cell>
          <cell r="BJ23" t="str">
            <v>B</v>
          </cell>
          <cell r="BK23" t="str">
            <v>B</v>
          </cell>
          <cell r="BL23" t="str">
            <v>C</v>
          </cell>
          <cell r="BM23" t="str">
            <v>B</v>
          </cell>
          <cell r="BN23" t="str">
            <v>C</v>
          </cell>
          <cell r="BO23" t="str">
            <v>B</v>
          </cell>
          <cell r="BP23" t="str">
            <v>C</v>
          </cell>
          <cell r="BQ23" t="str">
            <v>B</v>
          </cell>
        </row>
        <row r="24">
          <cell r="Z24" t="str">
            <v>99810014</v>
          </cell>
          <cell r="AA24" t="str">
            <v>99.7.025.40033.04590</v>
          </cell>
          <cell r="AB24" t="str">
            <v>SRI SELVI WAHYUNINGSIH</v>
          </cell>
          <cell r="AC24" t="str">
            <v>SUMENEP</v>
          </cell>
          <cell r="AD24">
            <v>29012</v>
          </cell>
          <cell r="AE24" t="str">
            <v>C</v>
          </cell>
          <cell r="AF24" t="str">
            <v>A</v>
          </cell>
          <cell r="AG24" t="str">
            <v>A</v>
          </cell>
          <cell r="AH24" t="str">
            <v>B</v>
          </cell>
          <cell r="AI24" t="str">
            <v>B</v>
          </cell>
          <cell r="AJ24" t="str">
            <v>B</v>
          </cell>
          <cell r="AK24" t="str">
            <v>A</v>
          </cell>
          <cell r="AL24" t="str">
            <v>C</v>
          </cell>
          <cell r="AM24" t="str">
            <v>B</v>
          </cell>
          <cell r="AN24" t="str">
            <v>A</v>
          </cell>
          <cell r="AO24" t="str">
            <v>B</v>
          </cell>
          <cell r="AP24" t="str">
            <v>C</v>
          </cell>
          <cell r="AQ24" t="str">
            <v>C</v>
          </cell>
          <cell r="AR24" t="str">
            <v>B</v>
          </cell>
          <cell r="AS24" t="str">
            <v>B</v>
          </cell>
          <cell r="AT24" t="str">
            <v>A</v>
          </cell>
          <cell r="AU24" t="str">
            <v>B</v>
          </cell>
          <cell r="AV24" t="str">
            <v>B</v>
          </cell>
          <cell r="AW24" t="str">
            <v>A</v>
          </cell>
          <cell r="AX24" t="str">
            <v>A</v>
          </cell>
          <cell r="AY24" t="str">
            <v>C</v>
          </cell>
          <cell r="AZ24" t="str">
            <v>A</v>
          </cell>
          <cell r="BA24" t="str">
            <v>C</v>
          </cell>
          <cell r="BB24" t="str">
            <v>C</v>
          </cell>
          <cell r="BC24" t="str">
            <v>C</v>
          </cell>
          <cell r="BD24" t="str">
            <v>C</v>
          </cell>
          <cell r="BE24" t="str">
            <v>A</v>
          </cell>
          <cell r="BF24" t="str">
            <v>A</v>
          </cell>
          <cell r="BG24" t="str">
            <v>B</v>
          </cell>
          <cell r="BH24" t="str">
            <v>C</v>
          </cell>
          <cell r="BI24" t="str">
            <v>B</v>
          </cell>
          <cell r="BJ24" t="str">
            <v>C</v>
          </cell>
          <cell r="BK24" t="str">
            <v>A</v>
          </cell>
          <cell r="BL24" t="str">
            <v>A</v>
          </cell>
          <cell r="BM24" t="str">
            <v>B</v>
          </cell>
          <cell r="BN24" t="str">
            <v>A</v>
          </cell>
          <cell r="BO24" t="str">
            <v>A</v>
          </cell>
          <cell r="BP24" t="str">
            <v>A</v>
          </cell>
          <cell r="BQ24" t="str">
            <v>B</v>
          </cell>
        </row>
        <row r="25">
          <cell r="Z25" t="str">
            <v>99810015</v>
          </cell>
          <cell r="AA25" t="str">
            <v>99.7.025.40033.04591</v>
          </cell>
          <cell r="AB25" t="str">
            <v>YUDI HERMANTO</v>
          </cell>
          <cell r="AC25" t="str">
            <v>SURABAYA</v>
          </cell>
          <cell r="AD25">
            <v>28717</v>
          </cell>
          <cell r="AE25" t="str">
            <v>C</v>
          </cell>
          <cell r="AF25" t="str">
            <v>C</v>
          </cell>
          <cell r="AG25" t="str">
            <v>C</v>
          </cell>
          <cell r="AH25" t="str">
            <v>C</v>
          </cell>
          <cell r="AI25" t="str">
            <v>C</v>
          </cell>
          <cell r="AJ25" t="str">
            <v>C</v>
          </cell>
          <cell r="AK25" t="str">
            <v>A</v>
          </cell>
          <cell r="AL25" t="str">
            <v>A</v>
          </cell>
          <cell r="AM25" t="str">
            <v>B</v>
          </cell>
          <cell r="AN25" t="str">
            <v>C</v>
          </cell>
          <cell r="AO25" t="str">
            <v>B</v>
          </cell>
          <cell r="AP25" t="str">
            <v>B</v>
          </cell>
          <cell r="AQ25" t="str">
            <v>C</v>
          </cell>
          <cell r="AR25" t="str">
            <v>A</v>
          </cell>
          <cell r="AS25" t="str">
            <v>B</v>
          </cell>
          <cell r="AT25" t="str">
            <v>B</v>
          </cell>
          <cell r="AU25" t="str">
            <v>B</v>
          </cell>
          <cell r="AV25" t="str">
            <v>C</v>
          </cell>
          <cell r="AW25" t="str">
            <v>B</v>
          </cell>
          <cell r="AX25" t="str">
            <v>B</v>
          </cell>
          <cell r="AY25" t="str">
            <v>A</v>
          </cell>
          <cell r="AZ25" t="str">
            <v>B</v>
          </cell>
          <cell r="BA25" t="str">
            <v>B</v>
          </cell>
          <cell r="BB25" t="str">
            <v>C</v>
          </cell>
          <cell r="BC25" t="str">
            <v>A</v>
          </cell>
          <cell r="BD25" t="str">
            <v>B</v>
          </cell>
          <cell r="BE25" t="str">
            <v>B</v>
          </cell>
          <cell r="BF25" t="str">
            <v>B</v>
          </cell>
          <cell r="BG25" t="str">
            <v>C</v>
          </cell>
          <cell r="BH25" t="str">
            <v>C</v>
          </cell>
          <cell r="BI25" t="str">
            <v>A</v>
          </cell>
          <cell r="BJ25" t="str">
            <v>C</v>
          </cell>
          <cell r="BK25" t="str">
            <v>C</v>
          </cell>
          <cell r="BL25" t="str">
            <v>C</v>
          </cell>
          <cell r="BM25" t="str">
            <v>B</v>
          </cell>
          <cell r="BN25" t="str">
            <v>C</v>
          </cell>
          <cell r="BO25" t="str">
            <v>B</v>
          </cell>
          <cell r="BP25" t="str">
            <v>B</v>
          </cell>
          <cell r="BQ25" t="str">
            <v>B</v>
          </cell>
        </row>
        <row r="26">
          <cell r="Z26" t="str">
            <v>99810016</v>
          </cell>
          <cell r="AA26" t="str">
            <v>99.7.025.40033.04592</v>
          </cell>
          <cell r="AB26" t="str">
            <v>JEFFRY CHRISTIAN TARONGI</v>
          </cell>
          <cell r="AC26" t="str">
            <v>JAKARTA</v>
          </cell>
          <cell r="AD26">
            <v>29703</v>
          </cell>
          <cell r="AE26" t="str">
            <v>A</v>
          </cell>
          <cell r="AF26" t="str">
            <v>C</v>
          </cell>
          <cell r="AG26" t="str">
            <v>C</v>
          </cell>
          <cell r="AH26" t="str">
            <v>A</v>
          </cell>
          <cell r="AI26" t="str">
            <v>A</v>
          </cell>
          <cell r="AJ26" t="str">
            <v>A</v>
          </cell>
          <cell r="AK26" t="str">
            <v>A</v>
          </cell>
          <cell r="AL26" t="str">
            <v>B</v>
          </cell>
          <cell r="AM26" t="str">
            <v>B</v>
          </cell>
          <cell r="AN26" t="str">
            <v>C</v>
          </cell>
          <cell r="AO26" t="str">
            <v>C</v>
          </cell>
          <cell r="AP26" t="str">
            <v>C</v>
          </cell>
          <cell r="AQ26" t="str">
            <v>C</v>
          </cell>
          <cell r="AR26" t="str">
            <v>C</v>
          </cell>
          <cell r="AS26" t="str">
            <v>B</v>
          </cell>
          <cell r="AT26" t="str">
            <v>B</v>
          </cell>
          <cell r="AU26" t="str">
            <v>A</v>
          </cell>
          <cell r="AV26" t="str">
            <v>C</v>
          </cell>
          <cell r="AW26" t="str">
            <v>C</v>
          </cell>
          <cell r="AX26" t="str">
            <v>B</v>
          </cell>
          <cell r="AY26" t="str">
            <v>A</v>
          </cell>
          <cell r="AZ26" t="str">
            <v>C</v>
          </cell>
          <cell r="BA26" t="str">
            <v>C</v>
          </cell>
          <cell r="BB26" t="str">
            <v>C</v>
          </cell>
          <cell r="BC26" t="str">
            <v>B</v>
          </cell>
          <cell r="BD26" t="str">
            <v>B</v>
          </cell>
          <cell r="BE26" t="str">
            <v>B</v>
          </cell>
          <cell r="BF26" t="str">
            <v>C</v>
          </cell>
          <cell r="BG26" t="str">
            <v>C</v>
          </cell>
          <cell r="BH26" t="str">
            <v>C</v>
          </cell>
          <cell r="BI26" t="str">
            <v>B</v>
          </cell>
          <cell r="BJ26" t="str">
            <v>B</v>
          </cell>
          <cell r="BK26" t="str">
            <v>A</v>
          </cell>
          <cell r="BL26" t="str">
            <v>C</v>
          </cell>
          <cell r="BM26" t="str">
            <v>A</v>
          </cell>
          <cell r="BN26" t="str">
            <v>A</v>
          </cell>
          <cell r="BO26" t="str">
            <v>B</v>
          </cell>
          <cell r="BP26" t="str">
            <v>A</v>
          </cell>
          <cell r="BQ26" t="str">
            <v>A</v>
          </cell>
        </row>
        <row r="27">
          <cell r="Z27" t="str">
            <v>99810017</v>
          </cell>
          <cell r="AA27" t="str">
            <v>99.7.025.40033.04593</v>
          </cell>
          <cell r="AB27" t="str">
            <v>MUHAMAD IRFAN HELMI AS ARI</v>
          </cell>
          <cell r="AC27" t="str">
            <v>TULUNGAGUNG</v>
          </cell>
          <cell r="AD27">
            <v>29476</v>
          </cell>
          <cell r="AE27" t="str">
            <v>B</v>
          </cell>
          <cell r="AF27" t="str">
            <v>A</v>
          </cell>
          <cell r="AG27" t="str">
            <v>C</v>
          </cell>
          <cell r="AH27" t="str">
            <v>A</v>
          </cell>
          <cell r="AI27" t="str">
            <v>A</v>
          </cell>
          <cell r="AJ27" t="str">
            <v>A</v>
          </cell>
          <cell r="AK27" t="str">
            <v>C</v>
          </cell>
          <cell r="AL27" t="str">
            <v>B</v>
          </cell>
          <cell r="AM27" t="str">
            <v>B</v>
          </cell>
          <cell r="AN27" t="str">
            <v>A</v>
          </cell>
          <cell r="AO27" t="str">
            <v>B</v>
          </cell>
          <cell r="AP27" t="str">
            <v>C</v>
          </cell>
          <cell r="AQ27" t="str">
            <v>A</v>
          </cell>
          <cell r="AR27" t="str">
            <v>C</v>
          </cell>
          <cell r="AS27" t="str">
            <v>A</v>
          </cell>
          <cell r="AT27" t="str">
            <v>B</v>
          </cell>
          <cell r="AU27" t="str">
            <v>B</v>
          </cell>
          <cell r="AV27" t="str">
            <v>C</v>
          </cell>
          <cell r="AW27" t="str">
            <v>B</v>
          </cell>
          <cell r="AX27" t="str">
            <v>C</v>
          </cell>
          <cell r="AY27" t="str">
            <v>B</v>
          </cell>
          <cell r="AZ27" t="str">
            <v>C</v>
          </cell>
          <cell r="BA27" t="str">
            <v>B</v>
          </cell>
          <cell r="BB27" t="str">
            <v>A</v>
          </cell>
          <cell r="BC27" t="str">
            <v>A</v>
          </cell>
          <cell r="BD27" t="str">
            <v>A</v>
          </cell>
          <cell r="BE27" t="str">
            <v>C</v>
          </cell>
          <cell r="BF27" t="str">
            <v>B</v>
          </cell>
          <cell r="BG27" t="str">
            <v>C</v>
          </cell>
          <cell r="BH27" t="str">
            <v>C</v>
          </cell>
          <cell r="BI27" t="str">
            <v>A</v>
          </cell>
          <cell r="BJ27" t="str">
            <v>A</v>
          </cell>
          <cell r="BK27" t="str">
            <v>B</v>
          </cell>
          <cell r="BL27" t="str">
            <v>B</v>
          </cell>
          <cell r="BM27" t="str">
            <v>C</v>
          </cell>
          <cell r="BN27" t="str">
            <v>C</v>
          </cell>
          <cell r="BO27" t="str">
            <v>C</v>
          </cell>
          <cell r="BP27" t="str">
            <v>B</v>
          </cell>
          <cell r="BQ27" t="str">
            <v>C</v>
          </cell>
        </row>
        <row r="28">
          <cell r="Z28" t="str">
            <v>99810018</v>
          </cell>
          <cell r="AA28">
            <v>0</v>
          </cell>
          <cell r="AB28" t="str">
            <v>LISA YURI ERTANTI</v>
          </cell>
          <cell r="AC28" t="str">
            <v>KAPAN</v>
          </cell>
          <cell r="AD28">
            <v>29747</v>
          </cell>
          <cell r="AE28" t="str">
            <v>B</v>
          </cell>
          <cell r="AF28" t="str">
            <v>B</v>
          </cell>
          <cell r="AG28" t="str">
            <v>C</v>
          </cell>
          <cell r="AH28" t="str">
            <v>C</v>
          </cell>
          <cell r="AI28" t="str">
            <v>B</v>
          </cell>
          <cell r="AJ28" t="str">
            <v>B</v>
          </cell>
          <cell r="AK28" t="str">
            <v>C</v>
          </cell>
          <cell r="AL28" t="str">
            <v>B</v>
          </cell>
          <cell r="AM28" t="str">
            <v>B</v>
          </cell>
          <cell r="AN28" t="str">
            <v>B</v>
          </cell>
          <cell r="AO28" t="str">
            <v>B</v>
          </cell>
          <cell r="AP28" t="str">
            <v>B</v>
          </cell>
          <cell r="AQ28" t="str">
            <v>C</v>
          </cell>
          <cell r="AR28" t="str">
            <v>A</v>
          </cell>
          <cell r="AS28" t="str">
            <v>C</v>
          </cell>
          <cell r="AT28" t="str">
            <v>B</v>
          </cell>
          <cell r="AU28" t="str">
            <v>A</v>
          </cell>
          <cell r="AV28" t="str">
            <v>B</v>
          </cell>
          <cell r="AW28" t="str">
            <v>A</v>
          </cell>
          <cell r="AX28" t="str">
            <v>B</v>
          </cell>
          <cell r="AY28" t="str">
            <v>A</v>
          </cell>
          <cell r="AZ28" t="str">
            <v>B</v>
          </cell>
          <cell r="BA28" t="str">
            <v>A</v>
          </cell>
          <cell r="BB28" t="str">
            <v>C</v>
          </cell>
          <cell r="BC28" t="str">
            <v>A</v>
          </cell>
          <cell r="BD28" t="str">
            <v>B</v>
          </cell>
          <cell r="BE28" t="str">
            <v>C</v>
          </cell>
          <cell r="BF28" t="str">
            <v>A</v>
          </cell>
          <cell r="BG28" t="str">
            <v>A</v>
          </cell>
          <cell r="BH28" t="str">
            <v>B</v>
          </cell>
          <cell r="BI28" t="str">
            <v>C</v>
          </cell>
          <cell r="BJ28" t="str">
            <v>C</v>
          </cell>
          <cell r="BK28" t="str">
            <v>B</v>
          </cell>
          <cell r="BL28" t="str">
            <v>B</v>
          </cell>
          <cell r="BM28" t="str">
            <v>B</v>
          </cell>
          <cell r="BN28" t="str">
            <v>C</v>
          </cell>
          <cell r="BO28" t="str">
            <v>B</v>
          </cell>
          <cell r="BP28" t="str">
            <v>C</v>
          </cell>
          <cell r="BQ28" t="str">
            <v>C</v>
          </cell>
        </row>
        <row r="29">
          <cell r="Z29" t="str">
            <v>99810019</v>
          </cell>
          <cell r="AA29" t="str">
            <v>99.7.025.40033.04595</v>
          </cell>
          <cell r="AB29" t="str">
            <v>HEYA S. BANI</v>
          </cell>
          <cell r="AC29" t="str">
            <v>KEFAMENANU</v>
          </cell>
          <cell r="AD29">
            <v>29690</v>
          </cell>
          <cell r="AE29" t="str">
            <v>C</v>
          </cell>
          <cell r="AF29" t="str">
            <v>A</v>
          </cell>
          <cell r="AG29" t="str">
            <v>B</v>
          </cell>
          <cell r="AH29" t="str">
            <v>B</v>
          </cell>
          <cell r="AI29" t="str">
            <v>B</v>
          </cell>
          <cell r="AJ29" t="str">
            <v>B</v>
          </cell>
          <cell r="AK29" t="str">
            <v>C</v>
          </cell>
          <cell r="AL29" t="str">
            <v>B</v>
          </cell>
          <cell r="AM29" t="str">
            <v>C</v>
          </cell>
          <cell r="AN29" t="str">
            <v>A</v>
          </cell>
          <cell r="AO29" t="str">
            <v>C</v>
          </cell>
          <cell r="AP29" t="str">
            <v>A</v>
          </cell>
          <cell r="AQ29" t="str">
            <v>A</v>
          </cell>
          <cell r="AR29" t="str">
            <v>C</v>
          </cell>
          <cell r="AS29" t="str">
            <v>A</v>
          </cell>
          <cell r="AT29" t="str">
            <v>B</v>
          </cell>
          <cell r="AU29" t="str">
            <v>B</v>
          </cell>
          <cell r="AV29" t="str">
            <v>B</v>
          </cell>
          <cell r="AW29" t="str">
            <v>B</v>
          </cell>
          <cell r="AX29" t="str">
            <v>B</v>
          </cell>
          <cell r="AY29" t="str">
            <v>A</v>
          </cell>
          <cell r="AZ29" t="str">
            <v>A</v>
          </cell>
          <cell r="BA29" t="str">
            <v>A</v>
          </cell>
          <cell r="BB29" t="str">
            <v>A</v>
          </cell>
          <cell r="BC29" t="str">
            <v>A</v>
          </cell>
          <cell r="BD29" t="str">
            <v>C</v>
          </cell>
          <cell r="BE29" t="str">
            <v>C</v>
          </cell>
          <cell r="BF29" t="str">
            <v>B</v>
          </cell>
          <cell r="BG29" t="str">
            <v>A</v>
          </cell>
          <cell r="BH29" t="str">
            <v>A</v>
          </cell>
          <cell r="BI29" t="str">
            <v>C</v>
          </cell>
          <cell r="BJ29" t="str">
            <v>A</v>
          </cell>
          <cell r="BK29" t="str">
            <v>C</v>
          </cell>
          <cell r="BL29" t="str">
            <v>A</v>
          </cell>
          <cell r="BM29" t="str">
            <v>A</v>
          </cell>
          <cell r="BN29" t="str">
            <v>C</v>
          </cell>
          <cell r="BO29" t="str">
            <v>A</v>
          </cell>
          <cell r="BP29" t="str">
            <v>A</v>
          </cell>
          <cell r="BQ29" t="str">
            <v>B</v>
          </cell>
        </row>
        <row r="30">
          <cell r="Z30" t="str">
            <v>99810020</v>
          </cell>
          <cell r="AA30" t="str">
            <v>99.7.025.40033.04596</v>
          </cell>
          <cell r="AB30" t="str">
            <v>MUHAMMAD IRWAN</v>
          </cell>
          <cell r="AC30" t="str">
            <v>WAEBUKA RUTENG</v>
          </cell>
          <cell r="AD30">
            <v>28911</v>
          </cell>
          <cell r="AE30" t="str">
            <v>B</v>
          </cell>
          <cell r="AF30" t="str">
            <v>A</v>
          </cell>
          <cell r="AG30" t="str">
            <v>C</v>
          </cell>
          <cell r="AH30" t="str">
            <v>A</v>
          </cell>
          <cell r="AI30" t="str">
            <v>C</v>
          </cell>
          <cell r="AJ30" t="str">
            <v>C</v>
          </cell>
          <cell r="AK30" t="str">
            <v>C</v>
          </cell>
          <cell r="AL30" t="str">
            <v>B</v>
          </cell>
          <cell r="AM30" t="str">
            <v>A</v>
          </cell>
          <cell r="AN30" t="str">
            <v>B</v>
          </cell>
          <cell r="AO30" t="str">
            <v>B</v>
          </cell>
          <cell r="AP30" t="str">
            <v>A</v>
          </cell>
          <cell r="AQ30" t="str">
            <v>A</v>
          </cell>
          <cell r="AR30" t="str">
            <v>B</v>
          </cell>
          <cell r="AS30" t="str">
            <v>B</v>
          </cell>
          <cell r="AT30" t="str">
            <v>B</v>
          </cell>
          <cell r="AU30" t="str">
            <v>A</v>
          </cell>
          <cell r="AV30" t="str">
            <v>A</v>
          </cell>
          <cell r="AW30" t="str">
            <v>C</v>
          </cell>
          <cell r="AX30" t="str">
            <v>C</v>
          </cell>
          <cell r="AY30" t="str">
            <v>C</v>
          </cell>
          <cell r="AZ30" t="str">
            <v>C</v>
          </cell>
          <cell r="BA30" t="str">
            <v>A</v>
          </cell>
          <cell r="BB30" t="str">
            <v>B</v>
          </cell>
          <cell r="BC30" t="str">
            <v>C</v>
          </cell>
          <cell r="BD30" t="str">
            <v>B</v>
          </cell>
          <cell r="BE30" t="str">
            <v>B</v>
          </cell>
          <cell r="BF30" t="str">
            <v>C</v>
          </cell>
          <cell r="BG30" t="str">
            <v>A</v>
          </cell>
          <cell r="BH30" t="str">
            <v>C</v>
          </cell>
          <cell r="BI30" t="str">
            <v>A</v>
          </cell>
          <cell r="BJ30" t="str">
            <v>A</v>
          </cell>
          <cell r="BK30" t="str">
            <v>A</v>
          </cell>
          <cell r="BL30" t="str">
            <v>B</v>
          </cell>
          <cell r="BM30" t="str">
            <v>B</v>
          </cell>
          <cell r="BN30" t="str">
            <v>C</v>
          </cell>
          <cell r="BO30" t="str">
            <v>B</v>
          </cell>
          <cell r="BP30" t="str">
            <v>B</v>
          </cell>
          <cell r="BQ30" t="str">
            <v>A</v>
          </cell>
        </row>
        <row r="31">
          <cell r="Z31" t="str">
            <v>99810021</v>
          </cell>
          <cell r="AA31">
            <v>0</v>
          </cell>
          <cell r="AB31" t="str">
            <v>SELVIANA DAIMA</v>
          </cell>
          <cell r="AC31" t="str">
            <v>BOJONEGORO</v>
          </cell>
          <cell r="AD31">
            <v>29692</v>
          </cell>
          <cell r="AE31" t="str">
            <v>A</v>
          </cell>
          <cell r="AF31" t="str">
            <v>C</v>
          </cell>
          <cell r="AG31" t="str">
            <v>A</v>
          </cell>
          <cell r="AH31" t="str">
            <v>C</v>
          </cell>
          <cell r="AI31" t="str">
            <v>B</v>
          </cell>
          <cell r="AJ31" t="str">
            <v>B</v>
          </cell>
          <cell r="AK31" t="str">
            <v>A</v>
          </cell>
          <cell r="AL31" t="str">
            <v>B</v>
          </cell>
          <cell r="AM31" t="str">
            <v>B</v>
          </cell>
          <cell r="AN31" t="str">
            <v>C</v>
          </cell>
          <cell r="AO31" t="str">
            <v>C</v>
          </cell>
          <cell r="AP31" t="str">
            <v>A</v>
          </cell>
          <cell r="AQ31" t="str">
            <v>A</v>
          </cell>
          <cell r="AR31" t="str">
            <v>C</v>
          </cell>
          <cell r="AS31" t="str">
            <v>A</v>
          </cell>
          <cell r="AT31" t="str">
            <v>B</v>
          </cell>
          <cell r="AU31" t="str">
            <v>A</v>
          </cell>
          <cell r="AV31" t="str">
            <v>C</v>
          </cell>
          <cell r="AW31" t="str">
            <v>B</v>
          </cell>
          <cell r="AX31" t="str">
            <v>C</v>
          </cell>
          <cell r="AY31" t="str">
            <v>C</v>
          </cell>
          <cell r="AZ31" t="str">
            <v>A</v>
          </cell>
          <cell r="BA31" t="str">
            <v>C</v>
          </cell>
          <cell r="BB31" t="str">
            <v>B</v>
          </cell>
          <cell r="BC31" t="str">
            <v>B</v>
          </cell>
          <cell r="BD31" t="str">
            <v>A</v>
          </cell>
          <cell r="BE31" t="str">
            <v>A</v>
          </cell>
          <cell r="BF31" t="str">
            <v>A</v>
          </cell>
          <cell r="BG31" t="str">
            <v>B</v>
          </cell>
          <cell r="BH31" t="str">
            <v>C</v>
          </cell>
          <cell r="BI31" t="str">
            <v>A</v>
          </cell>
          <cell r="BJ31" t="str">
            <v>C</v>
          </cell>
          <cell r="BK31" t="str">
            <v>C</v>
          </cell>
          <cell r="BL31" t="str">
            <v>B</v>
          </cell>
          <cell r="BM31" t="str">
            <v>A</v>
          </cell>
          <cell r="BN31" t="str">
            <v>C</v>
          </cell>
          <cell r="BO31" t="str">
            <v>A</v>
          </cell>
          <cell r="BP31" t="str">
            <v>C</v>
          </cell>
          <cell r="BQ31" t="str">
            <v>A</v>
          </cell>
        </row>
        <row r="32">
          <cell r="Z32" t="str">
            <v>99810022</v>
          </cell>
          <cell r="AA32" t="str">
            <v>99.7.025.40033.04598</v>
          </cell>
          <cell r="AB32" t="str">
            <v>SUCIPTO</v>
          </cell>
          <cell r="AC32" t="str">
            <v>KOTA BARU</v>
          </cell>
          <cell r="AD32">
            <v>29618</v>
          </cell>
          <cell r="AE32" t="str">
            <v>A</v>
          </cell>
          <cell r="AF32" t="str">
            <v>B</v>
          </cell>
          <cell r="AG32" t="str">
            <v>C</v>
          </cell>
          <cell r="AH32" t="str">
            <v>A</v>
          </cell>
          <cell r="AI32" t="str">
            <v>A</v>
          </cell>
          <cell r="AJ32" t="str">
            <v>C</v>
          </cell>
          <cell r="AK32" t="str">
            <v>B</v>
          </cell>
          <cell r="AL32" t="str">
            <v>C</v>
          </cell>
          <cell r="AM32" t="str">
            <v>A</v>
          </cell>
          <cell r="AN32" t="str">
            <v>C</v>
          </cell>
          <cell r="AO32" t="str">
            <v>C</v>
          </cell>
          <cell r="AP32" t="str">
            <v>B</v>
          </cell>
          <cell r="AQ32" t="str">
            <v>C</v>
          </cell>
          <cell r="AR32" t="str">
            <v>B</v>
          </cell>
          <cell r="AS32" t="str">
            <v>C</v>
          </cell>
          <cell r="AT32" t="str">
            <v>C</v>
          </cell>
          <cell r="AU32" t="str">
            <v>B</v>
          </cell>
          <cell r="AV32" t="str">
            <v>A</v>
          </cell>
          <cell r="AW32" t="str">
            <v>C</v>
          </cell>
          <cell r="AX32" t="str">
            <v>A</v>
          </cell>
          <cell r="AY32" t="str">
            <v>C</v>
          </cell>
          <cell r="AZ32" t="str">
            <v>C</v>
          </cell>
          <cell r="BA32" t="str">
            <v>A</v>
          </cell>
          <cell r="BB32" t="str">
            <v>A</v>
          </cell>
          <cell r="BC32" t="str">
            <v>C</v>
          </cell>
          <cell r="BD32" t="str">
            <v>C</v>
          </cell>
          <cell r="BE32" t="str">
            <v>C</v>
          </cell>
          <cell r="BF32" t="str">
            <v>B</v>
          </cell>
          <cell r="BG32" t="str">
            <v>A</v>
          </cell>
          <cell r="BH32" t="str">
            <v>A</v>
          </cell>
          <cell r="BI32" t="str">
            <v>B</v>
          </cell>
          <cell r="BJ32" t="str">
            <v>A</v>
          </cell>
          <cell r="BK32" t="str">
            <v>B</v>
          </cell>
          <cell r="BL32" t="str">
            <v>B</v>
          </cell>
          <cell r="BM32" t="str">
            <v>A</v>
          </cell>
          <cell r="BN32" t="str">
            <v>A</v>
          </cell>
          <cell r="BO32" t="str">
            <v>C</v>
          </cell>
          <cell r="BP32" t="str">
            <v>A</v>
          </cell>
          <cell r="BQ32" t="str">
            <v>B</v>
          </cell>
        </row>
        <row r="33">
          <cell r="Z33" t="str">
            <v>99810023</v>
          </cell>
          <cell r="AA33" t="str">
            <v>99.7.025.40033.04599</v>
          </cell>
          <cell r="AB33" t="str">
            <v>NOOR AULIYANI</v>
          </cell>
          <cell r="AC33" t="str">
            <v>BLITAR</v>
          </cell>
          <cell r="AD33">
            <v>28859</v>
          </cell>
          <cell r="AE33" t="str">
            <v>B</v>
          </cell>
          <cell r="AF33" t="str">
            <v>C</v>
          </cell>
          <cell r="AG33" t="str">
            <v>B</v>
          </cell>
          <cell r="AH33" t="str">
            <v>C</v>
          </cell>
          <cell r="AI33" t="str">
            <v>C</v>
          </cell>
          <cell r="AJ33" t="str">
            <v>B</v>
          </cell>
          <cell r="AK33" t="str">
            <v>B</v>
          </cell>
          <cell r="AL33" t="str">
            <v>A</v>
          </cell>
          <cell r="AM33" t="str">
            <v>B</v>
          </cell>
          <cell r="AN33" t="str">
            <v>C</v>
          </cell>
          <cell r="AO33" t="str">
            <v>C</v>
          </cell>
          <cell r="AP33" t="str">
            <v>B</v>
          </cell>
          <cell r="AQ33" t="str">
            <v>A</v>
          </cell>
          <cell r="AR33" t="str">
            <v>B</v>
          </cell>
          <cell r="AS33" t="str">
            <v>A</v>
          </cell>
          <cell r="AT33" t="str">
            <v>A</v>
          </cell>
          <cell r="AU33" t="str">
            <v>B</v>
          </cell>
          <cell r="AV33" t="str">
            <v>A</v>
          </cell>
          <cell r="AW33" t="str">
            <v>B</v>
          </cell>
          <cell r="AX33" t="str">
            <v>C</v>
          </cell>
          <cell r="AY33" t="str">
            <v>B</v>
          </cell>
          <cell r="AZ33" t="str">
            <v>C</v>
          </cell>
          <cell r="BA33" t="str">
            <v>A</v>
          </cell>
          <cell r="BB33" t="str">
            <v>C</v>
          </cell>
          <cell r="BC33" t="str">
            <v>B</v>
          </cell>
          <cell r="BD33" t="str">
            <v>C</v>
          </cell>
          <cell r="BE33" t="str">
            <v>A</v>
          </cell>
          <cell r="BF33" t="str">
            <v>B</v>
          </cell>
          <cell r="BG33" t="str">
            <v>B</v>
          </cell>
          <cell r="BH33" t="str">
            <v>C</v>
          </cell>
          <cell r="BI33" t="str">
            <v>C</v>
          </cell>
          <cell r="BJ33" t="str">
            <v>B</v>
          </cell>
          <cell r="BK33" t="str">
            <v>A</v>
          </cell>
          <cell r="BL33" t="str">
            <v>C</v>
          </cell>
          <cell r="BM33" t="str">
            <v>C</v>
          </cell>
          <cell r="BN33" t="str">
            <v>C</v>
          </cell>
          <cell r="BO33" t="str">
            <v>B</v>
          </cell>
          <cell r="BP33" t="str">
            <v>B</v>
          </cell>
          <cell r="BQ33" t="str">
            <v>A</v>
          </cell>
        </row>
        <row r="34">
          <cell r="Z34" t="str">
            <v>99810024</v>
          </cell>
          <cell r="AA34" t="str">
            <v>99.7.025.40033.04600</v>
          </cell>
          <cell r="AB34" t="str">
            <v>LILIK SUGIANTI</v>
          </cell>
          <cell r="AC34" t="str">
            <v>BAJAWA</v>
          </cell>
          <cell r="AD34">
            <v>29303</v>
          </cell>
          <cell r="AE34" t="str">
            <v>B</v>
          </cell>
          <cell r="AF34" t="str">
            <v>A</v>
          </cell>
          <cell r="AG34" t="str">
            <v>C</v>
          </cell>
          <cell r="AH34" t="str">
            <v>A</v>
          </cell>
          <cell r="AI34" t="str">
            <v>B</v>
          </cell>
          <cell r="AJ34" t="str">
            <v>A</v>
          </cell>
          <cell r="AK34" t="str">
            <v>A</v>
          </cell>
          <cell r="AL34" t="str">
            <v>B</v>
          </cell>
          <cell r="AM34" t="str">
            <v>C</v>
          </cell>
          <cell r="AN34" t="str">
            <v>C</v>
          </cell>
          <cell r="AO34" t="str">
            <v>A</v>
          </cell>
          <cell r="AP34" t="str">
            <v>A</v>
          </cell>
          <cell r="AQ34" t="str">
            <v>B</v>
          </cell>
          <cell r="AR34" t="str">
            <v>C</v>
          </cell>
          <cell r="AS34" t="str">
            <v>C</v>
          </cell>
          <cell r="AT34" t="str">
            <v>A</v>
          </cell>
          <cell r="AU34" t="str">
            <v>C</v>
          </cell>
          <cell r="AV34" t="str">
            <v>B</v>
          </cell>
          <cell r="AW34" t="str">
            <v>B</v>
          </cell>
          <cell r="AX34" t="str">
            <v>C</v>
          </cell>
          <cell r="AY34" t="str">
            <v>C</v>
          </cell>
          <cell r="AZ34" t="str">
            <v>A</v>
          </cell>
          <cell r="BA34" t="str">
            <v>A</v>
          </cell>
          <cell r="BB34" t="str">
            <v>C</v>
          </cell>
          <cell r="BC34" t="str">
            <v>B</v>
          </cell>
          <cell r="BD34" t="str">
            <v>A</v>
          </cell>
          <cell r="BE34" t="str">
            <v>A</v>
          </cell>
          <cell r="BF34" t="str">
            <v>A</v>
          </cell>
          <cell r="BG34" t="str">
            <v>C</v>
          </cell>
          <cell r="BH34" t="str">
            <v>C</v>
          </cell>
          <cell r="BI34" t="str">
            <v>B</v>
          </cell>
          <cell r="BJ34" t="str">
            <v>B</v>
          </cell>
          <cell r="BK34" t="str">
            <v>A</v>
          </cell>
          <cell r="BL34" t="str">
            <v>B</v>
          </cell>
          <cell r="BM34" t="str">
            <v>C</v>
          </cell>
          <cell r="BN34" t="str">
            <v>B</v>
          </cell>
          <cell r="BO34" t="str">
            <v>A</v>
          </cell>
          <cell r="BP34" t="str">
            <v>A</v>
          </cell>
          <cell r="BQ34" t="str">
            <v>A</v>
          </cell>
        </row>
        <row r="35">
          <cell r="Z35" t="str">
            <v>99810025</v>
          </cell>
          <cell r="AA35" t="str">
            <v>99.7.025.40033.04601</v>
          </cell>
          <cell r="AB35" t="str">
            <v>EVODIA KATHARINA BEBHE MAKU</v>
          </cell>
          <cell r="AC35" t="str">
            <v>MALANG</v>
          </cell>
          <cell r="AD35">
            <v>29051</v>
          </cell>
          <cell r="AE35" t="str">
            <v>A</v>
          </cell>
          <cell r="AF35" t="str">
            <v>B</v>
          </cell>
          <cell r="AG35" t="str">
            <v>B</v>
          </cell>
          <cell r="AH35" t="str">
            <v>C</v>
          </cell>
          <cell r="AI35" t="str">
            <v>B</v>
          </cell>
          <cell r="AJ35" t="str">
            <v>A</v>
          </cell>
          <cell r="AK35" t="str">
            <v>A</v>
          </cell>
          <cell r="AL35" t="str">
            <v>A</v>
          </cell>
          <cell r="AM35" t="str">
            <v>B</v>
          </cell>
          <cell r="AN35" t="str">
            <v>B</v>
          </cell>
          <cell r="AO35" t="str">
            <v>A</v>
          </cell>
          <cell r="AP35" t="str">
            <v>C</v>
          </cell>
          <cell r="AQ35" t="str">
            <v>C</v>
          </cell>
          <cell r="AR35" t="str">
            <v>A</v>
          </cell>
          <cell r="AS35" t="str">
            <v>C</v>
          </cell>
          <cell r="AT35" t="str">
            <v>C</v>
          </cell>
          <cell r="AU35" t="str">
            <v>C</v>
          </cell>
          <cell r="AV35" t="str">
            <v>B</v>
          </cell>
          <cell r="AW35" t="str">
            <v>B</v>
          </cell>
          <cell r="AX35" t="str">
            <v>C</v>
          </cell>
          <cell r="AY35" t="str">
            <v>C</v>
          </cell>
          <cell r="AZ35" t="str">
            <v>A</v>
          </cell>
          <cell r="BA35" t="str">
            <v>C</v>
          </cell>
          <cell r="BB35" t="str">
            <v>B</v>
          </cell>
          <cell r="BC35" t="str">
            <v>B</v>
          </cell>
          <cell r="BD35" t="str">
            <v>B</v>
          </cell>
          <cell r="BE35" t="str">
            <v>C</v>
          </cell>
          <cell r="BF35" t="str">
            <v>C</v>
          </cell>
          <cell r="BG35" t="str">
            <v>C</v>
          </cell>
          <cell r="BH35" t="str">
            <v>A</v>
          </cell>
          <cell r="BI35" t="str">
            <v>C</v>
          </cell>
          <cell r="BJ35" t="str">
            <v>A</v>
          </cell>
          <cell r="BK35" t="str">
            <v>A</v>
          </cell>
          <cell r="BL35" t="str">
            <v>C</v>
          </cell>
          <cell r="BM35" t="str">
            <v>C</v>
          </cell>
          <cell r="BN35" t="str">
            <v>C</v>
          </cell>
          <cell r="BO35" t="str">
            <v>A</v>
          </cell>
          <cell r="BP35" t="str">
            <v>A</v>
          </cell>
          <cell r="BQ35" t="str">
            <v>B</v>
          </cell>
        </row>
        <row r="36">
          <cell r="Z36" t="str">
            <v>99810026</v>
          </cell>
          <cell r="AA36" t="str">
            <v>99.7.025.40033.04602</v>
          </cell>
          <cell r="AB36" t="str">
            <v>TRI ERAWATI</v>
          </cell>
          <cell r="AC36" t="str">
            <v>PONOROGO</v>
          </cell>
          <cell r="AD36">
            <v>29326</v>
          </cell>
          <cell r="AE36" t="str">
            <v>C</v>
          </cell>
          <cell r="AF36" t="str">
            <v>C</v>
          </cell>
          <cell r="AG36" t="str">
            <v>A</v>
          </cell>
          <cell r="AH36" t="str">
            <v>C</v>
          </cell>
          <cell r="AI36" t="str">
            <v>C</v>
          </cell>
          <cell r="AJ36" t="str">
            <v>C</v>
          </cell>
          <cell r="AK36" t="str">
            <v>B</v>
          </cell>
          <cell r="AL36" t="str">
            <v>A</v>
          </cell>
          <cell r="AM36" t="str">
            <v>A</v>
          </cell>
          <cell r="AN36" t="str">
            <v>C</v>
          </cell>
          <cell r="AO36" t="str">
            <v>B</v>
          </cell>
          <cell r="AP36" t="str">
            <v>A</v>
          </cell>
          <cell r="AQ36" t="str">
            <v>B</v>
          </cell>
          <cell r="AR36" t="str">
            <v>A</v>
          </cell>
          <cell r="AS36" t="str">
            <v>A</v>
          </cell>
          <cell r="AT36" t="str">
            <v>A</v>
          </cell>
          <cell r="AU36" t="str">
            <v>A</v>
          </cell>
          <cell r="AV36" t="str">
            <v>C</v>
          </cell>
          <cell r="AW36" t="str">
            <v>C</v>
          </cell>
          <cell r="AX36" t="str">
            <v>C</v>
          </cell>
          <cell r="AY36" t="str">
            <v>C</v>
          </cell>
          <cell r="AZ36" t="str">
            <v>C</v>
          </cell>
          <cell r="BA36" t="str">
            <v>B</v>
          </cell>
          <cell r="BB36" t="str">
            <v>C</v>
          </cell>
          <cell r="BC36" t="str">
            <v>C</v>
          </cell>
          <cell r="BD36" t="str">
            <v>A</v>
          </cell>
          <cell r="BE36" t="str">
            <v>C</v>
          </cell>
          <cell r="BF36" t="str">
            <v>C</v>
          </cell>
          <cell r="BG36" t="str">
            <v>B</v>
          </cell>
          <cell r="BH36" t="str">
            <v>A</v>
          </cell>
          <cell r="BI36" t="str">
            <v>A</v>
          </cell>
          <cell r="BJ36" t="str">
            <v>C</v>
          </cell>
          <cell r="BK36" t="str">
            <v>A</v>
          </cell>
          <cell r="BL36" t="str">
            <v>B</v>
          </cell>
          <cell r="BM36" t="str">
            <v>A</v>
          </cell>
          <cell r="BN36" t="str">
            <v>A</v>
          </cell>
          <cell r="BO36" t="str">
            <v>B</v>
          </cell>
          <cell r="BP36" t="str">
            <v>A</v>
          </cell>
          <cell r="BQ36" t="str">
            <v>A</v>
          </cell>
        </row>
        <row r="37">
          <cell r="Z37" t="str">
            <v>99810027</v>
          </cell>
          <cell r="AA37" t="str">
            <v>99.7.025.40033.04603</v>
          </cell>
          <cell r="AB37" t="str">
            <v>SETYO COKRO HADI SAPUTRO</v>
          </cell>
          <cell r="AC37" t="str">
            <v>KEDIRI</v>
          </cell>
          <cell r="AD37">
            <v>28568</v>
          </cell>
          <cell r="AE37" t="str">
            <v>B</v>
          </cell>
          <cell r="AF37" t="str">
            <v>A</v>
          </cell>
          <cell r="AG37" t="str">
            <v>B</v>
          </cell>
          <cell r="AH37" t="str">
            <v>B</v>
          </cell>
          <cell r="AI37" t="str">
            <v>B</v>
          </cell>
          <cell r="AJ37" t="str">
            <v>A</v>
          </cell>
          <cell r="AK37" t="str">
            <v>B</v>
          </cell>
          <cell r="AL37" t="str">
            <v>B</v>
          </cell>
          <cell r="AM37" t="str">
            <v>B</v>
          </cell>
          <cell r="AN37" t="str">
            <v>A</v>
          </cell>
          <cell r="AO37" t="str">
            <v>B</v>
          </cell>
          <cell r="AP37" t="str">
            <v>B</v>
          </cell>
          <cell r="AQ37" t="str">
            <v>C</v>
          </cell>
          <cell r="AR37" t="str">
            <v>B</v>
          </cell>
          <cell r="AS37" t="str">
            <v>C</v>
          </cell>
          <cell r="AT37" t="str">
            <v>C</v>
          </cell>
          <cell r="AU37" t="str">
            <v>B</v>
          </cell>
          <cell r="AV37" t="str">
            <v>C</v>
          </cell>
          <cell r="AW37" t="str">
            <v>C</v>
          </cell>
          <cell r="AX37" t="str">
            <v>C</v>
          </cell>
          <cell r="AY37" t="str">
            <v>B</v>
          </cell>
          <cell r="AZ37" t="str">
            <v>C</v>
          </cell>
          <cell r="BA37" t="str">
            <v>B</v>
          </cell>
          <cell r="BB37" t="str">
            <v>C</v>
          </cell>
          <cell r="BC37" t="str">
            <v>A</v>
          </cell>
          <cell r="BD37" t="str">
            <v>C</v>
          </cell>
          <cell r="BE37" t="str">
            <v>B</v>
          </cell>
          <cell r="BF37" t="str">
            <v>B</v>
          </cell>
          <cell r="BG37" t="str">
            <v>C</v>
          </cell>
          <cell r="BH37" t="str">
            <v>C</v>
          </cell>
          <cell r="BI37" t="str">
            <v>B</v>
          </cell>
          <cell r="BJ37" t="str">
            <v>A</v>
          </cell>
          <cell r="BK37" t="str">
            <v>C</v>
          </cell>
          <cell r="BL37" t="str">
            <v>A</v>
          </cell>
          <cell r="BM37" t="str">
            <v>A</v>
          </cell>
          <cell r="BN37" t="str">
            <v>C</v>
          </cell>
          <cell r="BO37" t="str">
            <v>B</v>
          </cell>
          <cell r="BP37" t="str">
            <v>A</v>
          </cell>
          <cell r="BQ37" t="str">
            <v>C</v>
          </cell>
        </row>
        <row r="38">
          <cell r="Z38" t="str">
            <v>99810028</v>
          </cell>
          <cell r="AA38" t="str">
            <v>99.7.025.40033.04604</v>
          </cell>
          <cell r="AB38" t="str">
            <v>HERTANTO</v>
          </cell>
          <cell r="AC38" t="str">
            <v xml:space="preserve"> PAGAR ALAM</v>
          </cell>
          <cell r="AD38">
            <v>27485</v>
          </cell>
          <cell r="AE38" t="str">
            <v>A</v>
          </cell>
          <cell r="AF38" t="str">
            <v>A</v>
          </cell>
          <cell r="AG38" t="str">
            <v>A</v>
          </cell>
          <cell r="AH38" t="str">
            <v>C</v>
          </cell>
          <cell r="AI38" t="str">
            <v>A</v>
          </cell>
          <cell r="AJ38" t="str">
            <v>A</v>
          </cell>
          <cell r="AK38" t="str">
            <v>C</v>
          </cell>
          <cell r="AL38" t="str">
            <v>C</v>
          </cell>
          <cell r="AM38" t="str">
            <v>B</v>
          </cell>
          <cell r="AN38" t="str">
            <v>A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A</v>
          </cell>
          <cell r="AS38" t="str">
            <v>C</v>
          </cell>
          <cell r="AT38" t="str">
            <v>A</v>
          </cell>
          <cell r="AU38" t="str">
            <v>A</v>
          </cell>
          <cell r="AV38" t="str">
            <v>A</v>
          </cell>
          <cell r="AW38" t="str">
            <v>C</v>
          </cell>
          <cell r="AX38" t="str">
            <v>A</v>
          </cell>
          <cell r="AY38" t="str">
            <v>C</v>
          </cell>
          <cell r="AZ38" t="str">
            <v>A</v>
          </cell>
          <cell r="BA38" t="str">
            <v>C</v>
          </cell>
          <cell r="BB38" t="str">
            <v>B</v>
          </cell>
          <cell r="BC38" t="str">
            <v>A</v>
          </cell>
          <cell r="BD38" t="str">
            <v>C</v>
          </cell>
          <cell r="BE38" t="str">
            <v>B</v>
          </cell>
          <cell r="BF38" t="str">
            <v>B</v>
          </cell>
          <cell r="BG38" t="str">
            <v>C</v>
          </cell>
          <cell r="BH38" t="str">
            <v>C</v>
          </cell>
          <cell r="BI38" t="str">
            <v>B</v>
          </cell>
          <cell r="BJ38" t="str">
            <v>C</v>
          </cell>
          <cell r="BK38" t="str">
            <v>C</v>
          </cell>
          <cell r="BL38" t="str">
            <v>C</v>
          </cell>
          <cell r="BM38" t="str">
            <v>C</v>
          </cell>
          <cell r="BN38" t="str">
            <v>B</v>
          </cell>
          <cell r="BO38" t="str">
            <v>A</v>
          </cell>
          <cell r="BP38" t="str">
            <v>C</v>
          </cell>
          <cell r="BQ38" t="str">
            <v>B</v>
          </cell>
        </row>
        <row r="39">
          <cell r="Z39" t="str">
            <v>99810029</v>
          </cell>
          <cell r="AA39" t="str">
            <v>99.7.025.40033.04605</v>
          </cell>
          <cell r="AB39" t="str">
            <v>ABDUL BASIT APRIANTO</v>
          </cell>
          <cell r="AC39" t="str">
            <v>SANGA-SANGA</v>
          </cell>
          <cell r="AD39">
            <v>28943</v>
          </cell>
          <cell r="AE39" t="str">
            <v>B</v>
          </cell>
          <cell r="AF39" t="str">
            <v>B</v>
          </cell>
          <cell r="AG39" t="str">
            <v>A</v>
          </cell>
          <cell r="AH39" t="str">
            <v>A</v>
          </cell>
          <cell r="AI39" t="str">
            <v>A</v>
          </cell>
          <cell r="AJ39" t="str">
            <v>B</v>
          </cell>
          <cell r="AK39" t="str">
            <v>C</v>
          </cell>
          <cell r="AL39" t="str">
            <v>C</v>
          </cell>
          <cell r="AM39" t="str">
            <v>A</v>
          </cell>
          <cell r="AN39" t="str">
            <v>B</v>
          </cell>
          <cell r="AO39" t="str">
            <v>C</v>
          </cell>
          <cell r="AP39" t="str">
            <v>A</v>
          </cell>
          <cell r="AQ39" t="str">
            <v>A</v>
          </cell>
          <cell r="AR39" t="str">
            <v>C</v>
          </cell>
          <cell r="AS39" t="str">
            <v>A</v>
          </cell>
          <cell r="AT39" t="str">
            <v>C</v>
          </cell>
          <cell r="AU39" t="str">
            <v>B</v>
          </cell>
          <cell r="AV39" t="str">
            <v>C</v>
          </cell>
          <cell r="AW39" t="str">
            <v>C</v>
          </cell>
          <cell r="AX39" t="str">
            <v>C</v>
          </cell>
          <cell r="AY39" t="str">
            <v>B</v>
          </cell>
          <cell r="AZ39" t="str">
            <v>B</v>
          </cell>
          <cell r="BA39" t="str">
            <v>B</v>
          </cell>
          <cell r="BB39" t="str">
            <v>C</v>
          </cell>
          <cell r="BC39" t="str">
            <v>A</v>
          </cell>
          <cell r="BD39" t="str">
            <v>B</v>
          </cell>
          <cell r="BE39" t="str">
            <v>B</v>
          </cell>
          <cell r="BF39" t="str">
            <v>A</v>
          </cell>
          <cell r="BG39" t="str">
            <v>C</v>
          </cell>
          <cell r="BH39" t="str">
            <v>B</v>
          </cell>
          <cell r="BI39" t="str">
            <v>C</v>
          </cell>
          <cell r="BJ39" t="str">
            <v>B</v>
          </cell>
          <cell r="BK39" t="str">
            <v>A</v>
          </cell>
          <cell r="BL39" t="str">
            <v>A</v>
          </cell>
          <cell r="BM39" t="str">
            <v>A</v>
          </cell>
          <cell r="BN39" t="str">
            <v>B</v>
          </cell>
          <cell r="BO39" t="str">
            <v>A</v>
          </cell>
          <cell r="BP39" t="str">
            <v>B</v>
          </cell>
          <cell r="BQ39" t="str">
            <v>A</v>
          </cell>
        </row>
        <row r="40">
          <cell r="Z40" t="str">
            <v>99810030</v>
          </cell>
          <cell r="AA40" t="str">
            <v>99.7.025.40033.04606</v>
          </cell>
          <cell r="AB40" t="str">
            <v>CHRYSTYANSEN WEMPY</v>
          </cell>
          <cell r="AC40" t="str">
            <v>PADANGPANJANG</v>
          </cell>
          <cell r="AD40">
            <v>29914</v>
          </cell>
          <cell r="AE40" t="str">
            <v>B</v>
          </cell>
          <cell r="AF40" t="str">
            <v>A</v>
          </cell>
          <cell r="AG40" t="str">
            <v>B</v>
          </cell>
          <cell r="AH40" t="str">
            <v>C</v>
          </cell>
          <cell r="AI40" t="str">
            <v>B</v>
          </cell>
          <cell r="AJ40" t="str">
            <v>A</v>
          </cell>
          <cell r="AK40" t="str">
            <v>B</v>
          </cell>
          <cell r="AL40" t="str">
            <v>A</v>
          </cell>
          <cell r="AM40" t="str">
            <v>B</v>
          </cell>
          <cell r="AN40" t="str">
            <v>C</v>
          </cell>
          <cell r="AO40" t="str">
            <v>C</v>
          </cell>
          <cell r="AP40" t="str">
            <v>C</v>
          </cell>
          <cell r="AQ40" t="str">
            <v>A</v>
          </cell>
          <cell r="AR40" t="str">
            <v>A</v>
          </cell>
          <cell r="AS40" t="str">
            <v>B</v>
          </cell>
          <cell r="AT40" t="str">
            <v>C</v>
          </cell>
          <cell r="AU40" t="str">
            <v>B</v>
          </cell>
          <cell r="AV40" t="str">
            <v>C</v>
          </cell>
          <cell r="AW40" t="str">
            <v>A</v>
          </cell>
          <cell r="AX40" t="str">
            <v>A</v>
          </cell>
          <cell r="AY40" t="str">
            <v>A</v>
          </cell>
          <cell r="AZ40" t="str">
            <v>C</v>
          </cell>
          <cell r="BA40" t="str">
            <v>A</v>
          </cell>
          <cell r="BB40" t="str">
            <v>A</v>
          </cell>
          <cell r="BC40" t="str">
            <v>B</v>
          </cell>
          <cell r="BD40" t="str">
            <v>C</v>
          </cell>
          <cell r="BE40" t="str">
            <v>B</v>
          </cell>
          <cell r="BF40" t="str">
            <v>C</v>
          </cell>
          <cell r="BG40" t="str">
            <v>B</v>
          </cell>
          <cell r="BH40" t="str">
            <v>B</v>
          </cell>
          <cell r="BI40" t="str">
            <v>B</v>
          </cell>
          <cell r="BJ40" t="str">
            <v>B</v>
          </cell>
          <cell r="BK40" t="str">
            <v>A</v>
          </cell>
          <cell r="BL40" t="str">
            <v>A</v>
          </cell>
          <cell r="BM40" t="str">
            <v>A</v>
          </cell>
          <cell r="BN40" t="str">
            <v>C</v>
          </cell>
          <cell r="BO40" t="str">
            <v>C</v>
          </cell>
          <cell r="BP40" t="str">
            <v>A</v>
          </cell>
          <cell r="BQ40" t="str">
            <v>C</v>
          </cell>
        </row>
        <row r="41">
          <cell r="Z41" t="str">
            <v>99810031</v>
          </cell>
          <cell r="AA41" t="str">
            <v>99.7.025.40033.04607</v>
          </cell>
          <cell r="AB41" t="str">
            <v>WIRA METTA SUKOCO</v>
          </cell>
          <cell r="AC41" t="str">
            <v>BUBUNAN</v>
          </cell>
          <cell r="AD41">
            <v>30189</v>
          </cell>
          <cell r="AE41" t="str">
            <v>C</v>
          </cell>
          <cell r="AF41" t="str">
            <v>A</v>
          </cell>
          <cell r="AG41" t="str">
            <v>B</v>
          </cell>
          <cell r="AH41" t="str">
            <v>C</v>
          </cell>
          <cell r="AI41" t="str">
            <v>B</v>
          </cell>
          <cell r="AJ41" t="str">
            <v>B</v>
          </cell>
          <cell r="AK41" t="str">
            <v>B</v>
          </cell>
          <cell r="AL41" t="str">
            <v>C</v>
          </cell>
          <cell r="AM41" t="str">
            <v>B</v>
          </cell>
          <cell r="AN41" t="str">
            <v>B</v>
          </cell>
          <cell r="AO41" t="str">
            <v>C</v>
          </cell>
          <cell r="AP41" t="str">
            <v>B</v>
          </cell>
          <cell r="AQ41" t="str">
            <v>C</v>
          </cell>
          <cell r="AR41" t="str">
            <v>B</v>
          </cell>
          <cell r="AS41" t="str">
            <v>A</v>
          </cell>
          <cell r="AT41" t="str">
            <v>B</v>
          </cell>
          <cell r="AU41" t="str">
            <v>C</v>
          </cell>
          <cell r="AV41" t="str">
            <v>C</v>
          </cell>
          <cell r="AW41" t="str">
            <v>C</v>
          </cell>
          <cell r="AX41" t="str">
            <v>A</v>
          </cell>
          <cell r="AY41" t="str">
            <v>B</v>
          </cell>
          <cell r="AZ41" t="str">
            <v>B</v>
          </cell>
          <cell r="BA41" t="str">
            <v>A</v>
          </cell>
          <cell r="BB41" t="str">
            <v>C</v>
          </cell>
          <cell r="BC41" t="str">
            <v>A</v>
          </cell>
          <cell r="BD41" t="str">
            <v>A</v>
          </cell>
          <cell r="BE41" t="str">
            <v>B</v>
          </cell>
          <cell r="BF41" t="str">
            <v>C</v>
          </cell>
          <cell r="BG41" t="str">
            <v>C</v>
          </cell>
          <cell r="BH41" t="str">
            <v>A</v>
          </cell>
          <cell r="BI41" t="str">
            <v>A</v>
          </cell>
          <cell r="BJ41" t="str">
            <v>C</v>
          </cell>
          <cell r="BK41" t="str">
            <v>A</v>
          </cell>
          <cell r="BL41" t="str">
            <v>A</v>
          </cell>
          <cell r="BM41" t="str">
            <v>C</v>
          </cell>
          <cell r="BN41" t="str">
            <v>B</v>
          </cell>
          <cell r="BO41" t="str">
            <v>C</v>
          </cell>
          <cell r="BP41" t="str">
            <v>A</v>
          </cell>
          <cell r="BQ41" t="str">
            <v>C</v>
          </cell>
        </row>
        <row r="42">
          <cell r="Z42" t="str">
            <v>99810032</v>
          </cell>
          <cell r="AA42" t="str">
            <v>99.7.025.40033.04608</v>
          </cell>
          <cell r="AB42" t="str">
            <v>LUH ANIK SUMADIANI ADI</v>
          </cell>
          <cell r="AC42" t="str">
            <v>MALANG</v>
          </cell>
          <cell r="AD42">
            <v>28555</v>
          </cell>
          <cell r="AE42" t="str">
            <v>A</v>
          </cell>
          <cell r="AF42" t="str">
            <v>A</v>
          </cell>
          <cell r="AG42" t="str">
            <v>C</v>
          </cell>
          <cell r="AH42" t="str">
            <v>C</v>
          </cell>
          <cell r="AI42" t="str">
            <v>A</v>
          </cell>
          <cell r="AJ42" t="str">
            <v>B</v>
          </cell>
          <cell r="AK42" t="str">
            <v>A</v>
          </cell>
          <cell r="AL42" t="str">
            <v>C</v>
          </cell>
          <cell r="AM42" t="str">
            <v>A</v>
          </cell>
          <cell r="AN42" t="str">
            <v>B</v>
          </cell>
          <cell r="AO42" t="str">
            <v>C</v>
          </cell>
          <cell r="AP42" t="str">
            <v>C</v>
          </cell>
          <cell r="AQ42" t="str">
            <v>B</v>
          </cell>
          <cell r="AR42" t="str">
            <v>B</v>
          </cell>
          <cell r="AS42" t="str">
            <v>A</v>
          </cell>
          <cell r="AT42" t="str">
            <v>C</v>
          </cell>
          <cell r="AU42" t="str">
            <v>B</v>
          </cell>
          <cell r="AV42" t="str">
            <v>B</v>
          </cell>
          <cell r="AW42" t="str">
            <v>B</v>
          </cell>
          <cell r="AX42" t="str">
            <v>B</v>
          </cell>
          <cell r="AY42" t="str">
            <v>A</v>
          </cell>
          <cell r="AZ42" t="str">
            <v>B</v>
          </cell>
          <cell r="BA42" t="str">
            <v>A</v>
          </cell>
          <cell r="BB42" t="str">
            <v>A</v>
          </cell>
          <cell r="BC42" t="str">
            <v>C</v>
          </cell>
          <cell r="BD42" t="str">
            <v>C</v>
          </cell>
          <cell r="BE42" t="str">
            <v>B</v>
          </cell>
          <cell r="BF42" t="str">
            <v>A</v>
          </cell>
          <cell r="BG42" t="str">
            <v>B</v>
          </cell>
          <cell r="BH42" t="str">
            <v>C</v>
          </cell>
          <cell r="BI42" t="str">
            <v>A</v>
          </cell>
          <cell r="BJ42" t="str">
            <v>B</v>
          </cell>
          <cell r="BK42" t="str">
            <v>A</v>
          </cell>
          <cell r="BL42" t="str">
            <v>C</v>
          </cell>
          <cell r="BM42" t="str">
            <v>A</v>
          </cell>
          <cell r="BN42" t="str">
            <v>C</v>
          </cell>
          <cell r="BO42" t="str">
            <v>A</v>
          </cell>
          <cell r="BP42" t="str">
            <v>A</v>
          </cell>
          <cell r="BQ42" t="str">
            <v>C</v>
          </cell>
        </row>
        <row r="43">
          <cell r="Z43" t="str">
            <v>99810033</v>
          </cell>
          <cell r="AA43" t="str">
            <v>99.7.025.40033.04609</v>
          </cell>
          <cell r="AB43" t="str">
            <v>WAHYU ADI SUCAHYO</v>
          </cell>
          <cell r="AC43" t="str">
            <v>KARDI RUTENG</v>
          </cell>
          <cell r="AD43">
            <v>29475</v>
          </cell>
          <cell r="AE43" t="str">
            <v>C</v>
          </cell>
          <cell r="AF43" t="str">
            <v>A</v>
          </cell>
          <cell r="AG43" t="str">
            <v>B</v>
          </cell>
          <cell r="AH43" t="str">
            <v>B</v>
          </cell>
          <cell r="AI43" t="str">
            <v>C</v>
          </cell>
          <cell r="AJ43" t="str">
            <v>B</v>
          </cell>
          <cell r="AK43" t="str">
            <v>C</v>
          </cell>
          <cell r="AL43" t="str">
            <v>C</v>
          </cell>
          <cell r="AM43" t="str">
            <v>C</v>
          </cell>
          <cell r="AN43" t="str">
            <v>B</v>
          </cell>
          <cell r="AO43" t="str">
            <v>C</v>
          </cell>
          <cell r="AP43" t="str">
            <v>C</v>
          </cell>
          <cell r="AQ43" t="str">
            <v>A</v>
          </cell>
          <cell r="AR43" t="str">
            <v>B</v>
          </cell>
          <cell r="AS43" t="str">
            <v>A</v>
          </cell>
          <cell r="AT43" t="str">
            <v>A</v>
          </cell>
          <cell r="AU43" t="str">
            <v>C</v>
          </cell>
          <cell r="AV43" t="str">
            <v>C</v>
          </cell>
          <cell r="AW43" t="str">
            <v>C</v>
          </cell>
          <cell r="AX43" t="str">
            <v>B</v>
          </cell>
          <cell r="AY43" t="str">
            <v>C</v>
          </cell>
          <cell r="AZ43" t="str">
            <v>C</v>
          </cell>
          <cell r="BA43" t="str">
            <v>B</v>
          </cell>
          <cell r="BB43" t="str">
            <v>B</v>
          </cell>
          <cell r="BC43" t="str">
            <v>B</v>
          </cell>
          <cell r="BD43" t="str">
            <v>B</v>
          </cell>
          <cell r="BE43" t="str">
            <v>A</v>
          </cell>
          <cell r="BF43" t="str">
            <v>C</v>
          </cell>
          <cell r="BG43" t="str">
            <v>A</v>
          </cell>
          <cell r="BH43" t="str">
            <v>A</v>
          </cell>
          <cell r="BI43" t="str">
            <v>A</v>
          </cell>
          <cell r="BJ43" t="str">
            <v>C</v>
          </cell>
          <cell r="BK43" t="str">
            <v>C</v>
          </cell>
          <cell r="BL43" t="str">
            <v>C</v>
          </cell>
          <cell r="BM43" t="str">
            <v>A</v>
          </cell>
          <cell r="BN43" t="str">
            <v>A</v>
          </cell>
          <cell r="BO43" t="str">
            <v>A</v>
          </cell>
          <cell r="BP43" t="str">
            <v>A</v>
          </cell>
          <cell r="BQ43" t="str">
            <v>A</v>
          </cell>
        </row>
        <row r="44">
          <cell r="Z44" t="str">
            <v>99810034</v>
          </cell>
          <cell r="AA44" t="str">
            <v>99.7.025.40033.04561</v>
          </cell>
          <cell r="AB44" t="str">
            <v>ESTER VENITA LUMUN</v>
          </cell>
          <cell r="AC44" t="str">
            <v>MALANG</v>
          </cell>
          <cell r="AD44">
            <v>29262</v>
          </cell>
          <cell r="AE44" t="str">
            <v>C</v>
          </cell>
          <cell r="AF44" t="str">
            <v>A</v>
          </cell>
          <cell r="AG44" t="str">
            <v>A</v>
          </cell>
          <cell r="AH44" t="str">
            <v>C</v>
          </cell>
          <cell r="AI44" t="str">
            <v>C</v>
          </cell>
          <cell r="AJ44" t="str">
            <v>A</v>
          </cell>
          <cell r="AK44" t="str">
            <v>A</v>
          </cell>
          <cell r="AL44" t="str">
            <v>A</v>
          </cell>
          <cell r="AM44" t="str">
            <v>A</v>
          </cell>
          <cell r="AN44" t="str">
            <v>C</v>
          </cell>
          <cell r="AO44" t="str">
            <v>B</v>
          </cell>
          <cell r="AP44" t="str">
            <v>B</v>
          </cell>
          <cell r="AQ44" t="str">
            <v>C</v>
          </cell>
          <cell r="AR44" t="str">
            <v>A</v>
          </cell>
          <cell r="AS44" t="str">
            <v>C</v>
          </cell>
          <cell r="AT44" t="str">
            <v>A</v>
          </cell>
          <cell r="AU44" t="str">
            <v>C</v>
          </cell>
          <cell r="AV44" t="str">
            <v>B</v>
          </cell>
          <cell r="AW44" t="str">
            <v>B</v>
          </cell>
          <cell r="AX44" t="str">
            <v>B</v>
          </cell>
          <cell r="AY44" t="str">
            <v>B</v>
          </cell>
          <cell r="AZ44" t="str">
            <v>B</v>
          </cell>
          <cell r="BA44" t="str">
            <v>C</v>
          </cell>
          <cell r="BB44" t="str">
            <v>C</v>
          </cell>
          <cell r="BC44" t="str">
            <v>C</v>
          </cell>
          <cell r="BD44" t="str">
            <v>B</v>
          </cell>
          <cell r="BE44" t="str">
            <v>C</v>
          </cell>
          <cell r="BF44" t="str">
            <v>C</v>
          </cell>
          <cell r="BG44" t="str">
            <v>B</v>
          </cell>
          <cell r="BH44" t="str">
            <v>B</v>
          </cell>
          <cell r="BI44" t="str">
            <v>A</v>
          </cell>
          <cell r="BJ44" t="str">
            <v>B</v>
          </cell>
          <cell r="BK44" t="str">
            <v>A</v>
          </cell>
          <cell r="BL44" t="str">
            <v>A</v>
          </cell>
          <cell r="BM44" t="str">
            <v>A</v>
          </cell>
          <cell r="BN44" t="str">
            <v>B</v>
          </cell>
          <cell r="BO44" t="str">
            <v>B</v>
          </cell>
          <cell r="BP44" t="str">
            <v>B</v>
          </cell>
          <cell r="BQ44" t="str">
            <v>C</v>
          </cell>
        </row>
        <row r="45">
          <cell r="Z45" t="str">
            <v>99810035</v>
          </cell>
          <cell r="AA45" t="str">
            <v>99.7.025.40033.04611</v>
          </cell>
          <cell r="AB45" t="str">
            <v>AKHMAD KUZAENI</v>
          </cell>
          <cell r="AC45" t="str">
            <v>PASURUAN</v>
          </cell>
          <cell r="AD45">
            <v>28633</v>
          </cell>
          <cell r="AE45" t="str">
            <v>B</v>
          </cell>
          <cell r="AF45" t="str">
            <v>A</v>
          </cell>
          <cell r="AG45" t="str">
            <v>C</v>
          </cell>
          <cell r="AH45" t="str">
            <v>C</v>
          </cell>
          <cell r="AI45" t="str">
            <v>C</v>
          </cell>
          <cell r="AJ45" t="str">
            <v>B</v>
          </cell>
          <cell r="AK45" t="str">
            <v>A</v>
          </cell>
          <cell r="AL45" t="str">
            <v>C</v>
          </cell>
          <cell r="AM45" t="str">
            <v>C</v>
          </cell>
          <cell r="AN45" t="str">
            <v>B</v>
          </cell>
          <cell r="AO45" t="str">
            <v>C</v>
          </cell>
          <cell r="AP45" t="str">
            <v>B</v>
          </cell>
          <cell r="AQ45" t="str">
            <v>A</v>
          </cell>
          <cell r="AR45" t="str">
            <v>B</v>
          </cell>
          <cell r="AS45" t="str">
            <v>C</v>
          </cell>
          <cell r="AT45" t="str">
            <v>C</v>
          </cell>
          <cell r="AU45" t="str">
            <v>C</v>
          </cell>
          <cell r="AV45" t="str">
            <v>B</v>
          </cell>
          <cell r="AW45" t="str">
            <v>C</v>
          </cell>
          <cell r="AX45" t="str">
            <v>C</v>
          </cell>
          <cell r="AY45" t="str">
            <v>A</v>
          </cell>
          <cell r="AZ45" t="str">
            <v>C</v>
          </cell>
          <cell r="BA45" t="str">
            <v>C</v>
          </cell>
          <cell r="BB45" t="str">
            <v>A</v>
          </cell>
          <cell r="BC45" t="str">
            <v>B</v>
          </cell>
          <cell r="BD45" t="str">
            <v>C</v>
          </cell>
          <cell r="BE45" t="str">
            <v>B</v>
          </cell>
          <cell r="BF45" t="str">
            <v>B</v>
          </cell>
          <cell r="BG45" t="str">
            <v>A</v>
          </cell>
          <cell r="BH45" t="str">
            <v>B</v>
          </cell>
          <cell r="BI45" t="str">
            <v>C</v>
          </cell>
          <cell r="BJ45" t="str">
            <v>A</v>
          </cell>
          <cell r="BK45" t="str">
            <v>A</v>
          </cell>
          <cell r="BL45" t="str">
            <v>A</v>
          </cell>
          <cell r="BM45" t="str">
            <v>B</v>
          </cell>
          <cell r="BN45" t="str">
            <v>C</v>
          </cell>
          <cell r="BO45" t="str">
            <v>A</v>
          </cell>
          <cell r="BP45" t="str">
            <v>C</v>
          </cell>
          <cell r="BQ45" t="str">
            <v>A</v>
          </cell>
        </row>
        <row r="46">
          <cell r="Z46" t="str">
            <v>99810036</v>
          </cell>
          <cell r="AA46" t="str">
            <v>99.7.025.40033.04612</v>
          </cell>
          <cell r="AB46" t="str">
            <v>EKO BUDHI SUCAHYONO</v>
          </cell>
          <cell r="AC46" t="str">
            <v>KUPANG</v>
          </cell>
          <cell r="AD46">
            <v>29336</v>
          </cell>
          <cell r="AE46" t="str">
            <v>A</v>
          </cell>
          <cell r="AF46" t="str">
            <v>C</v>
          </cell>
          <cell r="AG46" t="str">
            <v>C</v>
          </cell>
          <cell r="AH46" t="str">
            <v>A</v>
          </cell>
          <cell r="AI46" t="str">
            <v>C</v>
          </cell>
          <cell r="AJ46" t="str">
            <v>A</v>
          </cell>
          <cell r="AK46" t="str">
            <v>A</v>
          </cell>
          <cell r="AL46" t="str">
            <v>C</v>
          </cell>
          <cell r="AM46" t="str">
            <v>A</v>
          </cell>
          <cell r="AN46" t="str">
            <v>B</v>
          </cell>
          <cell r="AO46" t="str">
            <v>A</v>
          </cell>
          <cell r="AP46" t="str">
            <v>C</v>
          </cell>
          <cell r="AQ46" t="str">
            <v>C</v>
          </cell>
          <cell r="AR46" t="str">
            <v>C</v>
          </cell>
          <cell r="AS46" t="str">
            <v>B</v>
          </cell>
          <cell r="AT46" t="str">
            <v>B</v>
          </cell>
          <cell r="AU46" t="str">
            <v>A</v>
          </cell>
          <cell r="AV46" t="str">
            <v>B</v>
          </cell>
          <cell r="AW46" t="str">
            <v>A</v>
          </cell>
          <cell r="AX46" t="str">
            <v>C</v>
          </cell>
          <cell r="AY46" t="str">
            <v>C</v>
          </cell>
          <cell r="AZ46" t="str">
            <v>C</v>
          </cell>
          <cell r="BA46" t="str">
            <v>A</v>
          </cell>
          <cell r="BB46" t="str">
            <v>A</v>
          </cell>
          <cell r="BC46" t="str">
            <v>B</v>
          </cell>
          <cell r="BD46" t="str">
            <v>B</v>
          </cell>
          <cell r="BE46" t="str">
            <v>A</v>
          </cell>
          <cell r="BF46" t="str">
            <v>A</v>
          </cell>
          <cell r="BG46" t="str">
            <v>A</v>
          </cell>
          <cell r="BH46" t="str">
            <v>A</v>
          </cell>
          <cell r="BI46" t="str">
            <v>A</v>
          </cell>
          <cell r="BJ46" t="str">
            <v>B</v>
          </cell>
          <cell r="BK46" t="str">
            <v>C</v>
          </cell>
          <cell r="BL46" t="str">
            <v>B</v>
          </cell>
          <cell r="BM46" t="str">
            <v>B</v>
          </cell>
          <cell r="BN46" t="str">
            <v>A</v>
          </cell>
          <cell r="BO46" t="str">
            <v>B</v>
          </cell>
          <cell r="BP46" t="str">
            <v>B</v>
          </cell>
          <cell r="BQ46" t="str">
            <v>C</v>
          </cell>
        </row>
        <row r="47">
          <cell r="Z47" t="str">
            <v>99810037</v>
          </cell>
          <cell r="AA47" t="str">
            <v>99.7.025.40033.04613</v>
          </cell>
          <cell r="AB47" t="str">
            <v>BISRY SYAMSURI M. TAHER</v>
          </cell>
          <cell r="AC47" t="str">
            <v>KEDIRI</v>
          </cell>
          <cell r="AD47">
            <v>29449</v>
          </cell>
          <cell r="AE47" t="str">
            <v>A</v>
          </cell>
          <cell r="AF47" t="str">
            <v>B</v>
          </cell>
          <cell r="AG47" t="str">
            <v>A</v>
          </cell>
          <cell r="AH47" t="str">
            <v>A</v>
          </cell>
          <cell r="AI47" t="str">
            <v>A</v>
          </cell>
          <cell r="AJ47" t="str">
            <v>C</v>
          </cell>
          <cell r="AK47" t="str">
            <v>B</v>
          </cell>
          <cell r="AL47" t="str">
            <v>A</v>
          </cell>
          <cell r="AM47" t="str">
            <v>B</v>
          </cell>
          <cell r="AN47" t="str">
            <v>A</v>
          </cell>
          <cell r="AO47" t="str">
            <v>C</v>
          </cell>
          <cell r="AP47" t="str">
            <v>A</v>
          </cell>
          <cell r="AQ47" t="str">
            <v>A</v>
          </cell>
          <cell r="AR47" t="str">
            <v>C</v>
          </cell>
          <cell r="AS47" t="str">
            <v>A</v>
          </cell>
          <cell r="AT47" t="str">
            <v>B</v>
          </cell>
          <cell r="AU47" t="str">
            <v>B</v>
          </cell>
          <cell r="AV47" t="str">
            <v>C</v>
          </cell>
          <cell r="AW47" t="str">
            <v>B</v>
          </cell>
          <cell r="AX47" t="str">
            <v>A</v>
          </cell>
          <cell r="AY47" t="str">
            <v>C</v>
          </cell>
          <cell r="AZ47" t="str">
            <v>C</v>
          </cell>
          <cell r="BA47" t="str">
            <v>C</v>
          </cell>
          <cell r="BB47" t="str">
            <v>B</v>
          </cell>
          <cell r="BC47" t="str">
            <v>A</v>
          </cell>
          <cell r="BD47" t="str">
            <v>A</v>
          </cell>
          <cell r="BE47" t="str">
            <v>A</v>
          </cell>
          <cell r="BF47" t="str">
            <v>B</v>
          </cell>
          <cell r="BG47" t="str">
            <v>C</v>
          </cell>
          <cell r="BH47" t="str">
            <v>B</v>
          </cell>
          <cell r="BI47" t="str">
            <v>A</v>
          </cell>
          <cell r="BJ47" t="str">
            <v>A</v>
          </cell>
          <cell r="BK47" t="str">
            <v>C</v>
          </cell>
          <cell r="BL47" t="str">
            <v>C</v>
          </cell>
          <cell r="BM47" t="str">
            <v>C</v>
          </cell>
          <cell r="BN47" t="str">
            <v>A</v>
          </cell>
          <cell r="BO47" t="str">
            <v>A</v>
          </cell>
          <cell r="BP47" t="str">
            <v>A</v>
          </cell>
          <cell r="BQ47" t="str">
            <v>C</v>
          </cell>
        </row>
        <row r="48">
          <cell r="Z48" t="str">
            <v>99810038</v>
          </cell>
          <cell r="AA48" t="str">
            <v>99.7.025.40033.04614</v>
          </cell>
          <cell r="AB48" t="str">
            <v>AGUSTIN FITRI ASTUTIK</v>
          </cell>
          <cell r="AC48" t="str">
            <v>MALANG</v>
          </cell>
          <cell r="AD48">
            <v>29555</v>
          </cell>
          <cell r="AE48" t="str">
            <v>C</v>
          </cell>
          <cell r="AF48" t="str">
            <v>A</v>
          </cell>
          <cell r="AG48" t="str">
            <v>A</v>
          </cell>
          <cell r="AH48" t="str">
            <v>C</v>
          </cell>
          <cell r="AI48" t="str">
            <v>B</v>
          </cell>
          <cell r="AJ48" t="str">
            <v>C</v>
          </cell>
          <cell r="AK48" t="str">
            <v>C</v>
          </cell>
          <cell r="AL48" t="str">
            <v>A</v>
          </cell>
          <cell r="AM48" t="str">
            <v>C</v>
          </cell>
          <cell r="AN48" t="str">
            <v>B</v>
          </cell>
          <cell r="AO48" t="str">
            <v>B</v>
          </cell>
          <cell r="AP48" t="str">
            <v>C</v>
          </cell>
          <cell r="AQ48" t="str">
            <v>B</v>
          </cell>
          <cell r="AR48" t="str">
            <v>A</v>
          </cell>
          <cell r="AS48" t="str">
            <v>B</v>
          </cell>
          <cell r="AT48" t="str">
            <v>A</v>
          </cell>
          <cell r="AU48" t="str">
            <v>A</v>
          </cell>
          <cell r="AV48" t="str">
            <v>A</v>
          </cell>
          <cell r="AW48" t="str">
            <v>A</v>
          </cell>
          <cell r="AX48" t="str">
            <v>A</v>
          </cell>
          <cell r="AY48" t="str">
            <v>C</v>
          </cell>
          <cell r="AZ48" t="str">
            <v>C</v>
          </cell>
          <cell r="BA48" t="str">
            <v>A</v>
          </cell>
          <cell r="BB48" t="str">
            <v>A</v>
          </cell>
          <cell r="BC48" t="str">
            <v>A</v>
          </cell>
          <cell r="BD48" t="str">
            <v>B</v>
          </cell>
          <cell r="BE48" t="str">
            <v>C</v>
          </cell>
          <cell r="BF48" t="str">
            <v>A</v>
          </cell>
          <cell r="BG48" t="str">
            <v>A</v>
          </cell>
          <cell r="BH48" t="str">
            <v>C</v>
          </cell>
          <cell r="BI48" t="str">
            <v>A</v>
          </cell>
          <cell r="BJ48" t="str">
            <v>A</v>
          </cell>
          <cell r="BK48" t="str">
            <v>C</v>
          </cell>
          <cell r="BL48" t="str">
            <v>B</v>
          </cell>
          <cell r="BM48" t="str">
            <v>B</v>
          </cell>
          <cell r="BN48" t="str">
            <v>C</v>
          </cell>
          <cell r="BO48" t="str">
            <v>A</v>
          </cell>
          <cell r="BP48" t="str">
            <v>B</v>
          </cell>
          <cell r="BQ48" t="str">
            <v>C</v>
          </cell>
        </row>
        <row r="49">
          <cell r="Z49" t="str">
            <v>99810039</v>
          </cell>
          <cell r="AA49" t="str">
            <v>99.7.025.40033.04615</v>
          </cell>
          <cell r="AB49" t="str">
            <v>HENI WIDYAWATI</v>
          </cell>
          <cell r="AC49" t="str">
            <v>TABANAN</v>
          </cell>
          <cell r="AD49">
            <v>29681</v>
          </cell>
          <cell r="AE49" t="str">
            <v>C</v>
          </cell>
          <cell r="AF49" t="str">
            <v>B</v>
          </cell>
          <cell r="AG49" t="str">
            <v>B</v>
          </cell>
          <cell r="AH49" t="str">
            <v>A</v>
          </cell>
          <cell r="AI49" t="str">
            <v>B</v>
          </cell>
          <cell r="AJ49" t="str">
            <v>C</v>
          </cell>
          <cell r="AK49" t="str">
            <v>A</v>
          </cell>
          <cell r="AL49" t="str">
            <v>C</v>
          </cell>
          <cell r="AM49" t="str">
            <v>C</v>
          </cell>
          <cell r="AN49" t="str">
            <v>C</v>
          </cell>
          <cell r="AO49" t="str">
            <v>A</v>
          </cell>
          <cell r="AP49" t="str">
            <v>C</v>
          </cell>
          <cell r="AQ49" t="str">
            <v>C</v>
          </cell>
          <cell r="AR49" t="str">
            <v>C</v>
          </cell>
          <cell r="AS49" t="str">
            <v>C</v>
          </cell>
          <cell r="AT49" t="str">
            <v>C</v>
          </cell>
          <cell r="AU49" t="str">
            <v>A</v>
          </cell>
          <cell r="AV49" t="str">
            <v>A</v>
          </cell>
          <cell r="AW49" t="str">
            <v>A</v>
          </cell>
          <cell r="AX49" t="str">
            <v>B</v>
          </cell>
          <cell r="AY49" t="str">
            <v>B</v>
          </cell>
          <cell r="AZ49" t="str">
            <v>C</v>
          </cell>
          <cell r="BA49" t="str">
            <v>C</v>
          </cell>
          <cell r="BB49" t="str">
            <v>B</v>
          </cell>
          <cell r="BC49" t="str">
            <v>B</v>
          </cell>
          <cell r="BD49" t="str">
            <v>B</v>
          </cell>
          <cell r="BE49" t="str">
            <v>B</v>
          </cell>
          <cell r="BF49" t="str">
            <v>B</v>
          </cell>
          <cell r="BG49" t="str">
            <v>A</v>
          </cell>
          <cell r="BH49" t="str">
            <v>B</v>
          </cell>
          <cell r="BI49" t="str">
            <v>C</v>
          </cell>
          <cell r="BJ49" t="str">
            <v>C</v>
          </cell>
          <cell r="BK49" t="str">
            <v>A</v>
          </cell>
          <cell r="BL49" t="str">
            <v>A</v>
          </cell>
          <cell r="BM49" t="str">
            <v>B</v>
          </cell>
          <cell r="BN49" t="str">
            <v>B</v>
          </cell>
          <cell r="BO49" t="str">
            <v>C</v>
          </cell>
          <cell r="BP49" t="str">
            <v>C</v>
          </cell>
          <cell r="BQ49" t="str">
            <v>C</v>
          </cell>
        </row>
        <row r="50">
          <cell r="Z50" t="str">
            <v>99810040</v>
          </cell>
          <cell r="AA50" t="str">
            <v>99.7.025.40033.04616</v>
          </cell>
          <cell r="AB50" t="str">
            <v>W.S. HADI KIRONO</v>
          </cell>
          <cell r="AC50" t="str">
            <v>PALOPO</v>
          </cell>
          <cell r="AD50">
            <v>28486</v>
          </cell>
          <cell r="AE50" t="str">
            <v>C</v>
          </cell>
          <cell r="AF50" t="str">
            <v>B</v>
          </cell>
          <cell r="AG50" t="str">
            <v>C</v>
          </cell>
          <cell r="AH50" t="str">
            <v>C</v>
          </cell>
          <cell r="AI50" t="str">
            <v>A</v>
          </cell>
          <cell r="AJ50" t="str">
            <v>C</v>
          </cell>
          <cell r="AK50" t="str">
            <v>A</v>
          </cell>
          <cell r="AL50" t="str">
            <v>B</v>
          </cell>
          <cell r="AM50" t="str">
            <v>B</v>
          </cell>
          <cell r="AN50" t="str">
            <v>B</v>
          </cell>
          <cell r="AO50" t="str">
            <v>A</v>
          </cell>
          <cell r="AP50" t="str">
            <v>B</v>
          </cell>
          <cell r="AQ50" t="str">
            <v>C</v>
          </cell>
          <cell r="AR50" t="str">
            <v>A</v>
          </cell>
          <cell r="AS50" t="str">
            <v>A</v>
          </cell>
          <cell r="AT50" t="str">
            <v>C</v>
          </cell>
          <cell r="AU50" t="str">
            <v>B</v>
          </cell>
          <cell r="AV50" t="str">
            <v>B</v>
          </cell>
          <cell r="AW50" t="str">
            <v>B</v>
          </cell>
          <cell r="AX50" t="str">
            <v>C</v>
          </cell>
          <cell r="AY50" t="str">
            <v>B</v>
          </cell>
          <cell r="AZ50" t="str">
            <v>A</v>
          </cell>
          <cell r="BA50" t="str">
            <v>C</v>
          </cell>
          <cell r="BB50" t="str">
            <v>B</v>
          </cell>
          <cell r="BC50" t="str">
            <v>B</v>
          </cell>
          <cell r="BD50" t="str">
            <v>A</v>
          </cell>
          <cell r="BE50" t="str">
            <v>A</v>
          </cell>
          <cell r="BF50" t="str">
            <v>B</v>
          </cell>
          <cell r="BG50" t="str">
            <v>C</v>
          </cell>
          <cell r="BH50" t="str">
            <v>C</v>
          </cell>
          <cell r="BI50" t="str">
            <v>C</v>
          </cell>
          <cell r="BJ50" t="str">
            <v>A</v>
          </cell>
          <cell r="BK50" t="str">
            <v>B</v>
          </cell>
          <cell r="BL50" t="str">
            <v>B</v>
          </cell>
          <cell r="BM50" t="str">
            <v>C</v>
          </cell>
          <cell r="BN50" t="str">
            <v>A</v>
          </cell>
          <cell r="BO50" t="str">
            <v>A</v>
          </cell>
          <cell r="BP50" t="str">
            <v>C</v>
          </cell>
          <cell r="BQ50" t="str">
            <v>B</v>
          </cell>
        </row>
        <row r="51">
          <cell r="Z51" t="str">
            <v>99810041</v>
          </cell>
          <cell r="AA51" t="str">
            <v>99.7.025.40033.04617</v>
          </cell>
          <cell r="AB51" t="str">
            <v>DENI RANTEPASAK</v>
          </cell>
          <cell r="AC51" t="str">
            <v>MALANG</v>
          </cell>
          <cell r="AD51">
            <v>29594</v>
          </cell>
          <cell r="AE51" t="str">
            <v>A</v>
          </cell>
          <cell r="AF51" t="str">
            <v>B</v>
          </cell>
          <cell r="AG51" t="str">
            <v>C</v>
          </cell>
          <cell r="AH51" t="str">
            <v>A</v>
          </cell>
          <cell r="AI51" t="str">
            <v>C</v>
          </cell>
          <cell r="AJ51" t="str">
            <v>C</v>
          </cell>
          <cell r="AK51" t="str">
            <v>C</v>
          </cell>
          <cell r="AL51" t="str">
            <v>C</v>
          </cell>
          <cell r="AM51" t="str">
            <v>C</v>
          </cell>
          <cell r="AN51" t="str">
            <v>C</v>
          </cell>
          <cell r="AO51" t="str">
            <v>B</v>
          </cell>
          <cell r="AP51" t="str">
            <v>A</v>
          </cell>
          <cell r="AQ51" t="str">
            <v>A</v>
          </cell>
          <cell r="AR51" t="str">
            <v>B</v>
          </cell>
          <cell r="AS51" t="str">
            <v>B</v>
          </cell>
          <cell r="AT51" t="str">
            <v>A</v>
          </cell>
          <cell r="AU51" t="str">
            <v>C</v>
          </cell>
          <cell r="AV51" t="str">
            <v>C</v>
          </cell>
          <cell r="AW51" t="str">
            <v>C</v>
          </cell>
          <cell r="AX51" t="str">
            <v>A</v>
          </cell>
          <cell r="AY51" t="str">
            <v>B</v>
          </cell>
          <cell r="AZ51" t="str">
            <v>A</v>
          </cell>
          <cell r="BA51" t="str">
            <v>B</v>
          </cell>
          <cell r="BB51" t="str">
            <v>A</v>
          </cell>
          <cell r="BC51" t="str">
            <v>C</v>
          </cell>
          <cell r="BD51" t="str">
            <v>C</v>
          </cell>
          <cell r="BE51" t="str">
            <v>C</v>
          </cell>
          <cell r="BF51" t="str">
            <v>C</v>
          </cell>
          <cell r="BG51" t="str">
            <v>C</v>
          </cell>
          <cell r="BH51" t="str">
            <v>B</v>
          </cell>
          <cell r="BI51" t="str">
            <v>C</v>
          </cell>
          <cell r="BJ51" t="str">
            <v>A</v>
          </cell>
          <cell r="BK51" t="str">
            <v>A</v>
          </cell>
          <cell r="BL51" t="str">
            <v>A</v>
          </cell>
          <cell r="BM51" t="str">
            <v>A</v>
          </cell>
          <cell r="BN51" t="str">
            <v>B</v>
          </cell>
          <cell r="BO51" t="str">
            <v>B</v>
          </cell>
          <cell r="BP51" t="str">
            <v>A</v>
          </cell>
          <cell r="BQ51" t="str">
            <v>C</v>
          </cell>
        </row>
        <row r="52">
          <cell r="Z52" t="str">
            <v>99810042</v>
          </cell>
          <cell r="AA52" t="str">
            <v>99.7.025.40033.04618</v>
          </cell>
          <cell r="AB52" t="str">
            <v>SIGIT RASIANTO</v>
          </cell>
          <cell r="AC52" t="str">
            <v>SIDOARJO</v>
          </cell>
          <cell r="AD52">
            <v>29778</v>
          </cell>
          <cell r="AE52" t="str">
            <v>B</v>
          </cell>
          <cell r="AF52" t="str">
            <v>A</v>
          </cell>
          <cell r="AG52" t="str">
            <v>B</v>
          </cell>
          <cell r="AH52" t="str">
            <v>C</v>
          </cell>
          <cell r="AI52" t="str">
            <v>B</v>
          </cell>
          <cell r="AJ52" t="str">
            <v>B</v>
          </cell>
          <cell r="AK52" t="str">
            <v>A</v>
          </cell>
          <cell r="AL52" t="str">
            <v>B</v>
          </cell>
          <cell r="AM52" t="str">
            <v>A</v>
          </cell>
          <cell r="AN52" t="str">
            <v>B</v>
          </cell>
          <cell r="AO52" t="str">
            <v>B</v>
          </cell>
          <cell r="AP52" t="str">
            <v>B</v>
          </cell>
          <cell r="AQ52" t="str">
            <v>C</v>
          </cell>
          <cell r="AR52" t="str">
            <v>C</v>
          </cell>
          <cell r="AS52" t="str">
            <v>A</v>
          </cell>
          <cell r="AT52" t="str">
            <v>C</v>
          </cell>
          <cell r="AU52" t="str">
            <v>A</v>
          </cell>
          <cell r="AV52" t="str">
            <v>C</v>
          </cell>
          <cell r="AW52" t="str">
            <v>C</v>
          </cell>
          <cell r="AX52" t="str">
            <v>C</v>
          </cell>
          <cell r="AY52" t="str">
            <v>B</v>
          </cell>
          <cell r="AZ52" t="str">
            <v>A</v>
          </cell>
          <cell r="BA52" t="str">
            <v>B</v>
          </cell>
          <cell r="BB52" t="str">
            <v>A</v>
          </cell>
          <cell r="BC52" t="str">
            <v>A</v>
          </cell>
          <cell r="BD52" t="str">
            <v>B</v>
          </cell>
          <cell r="BE52" t="str">
            <v>B</v>
          </cell>
          <cell r="BF52" t="str">
            <v>C</v>
          </cell>
          <cell r="BG52" t="str">
            <v>C</v>
          </cell>
          <cell r="BH52" t="str">
            <v>C</v>
          </cell>
          <cell r="BI52" t="str">
            <v>C</v>
          </cell>
          <cell r="BJ52" t="str">
            <v>A</v>
          </cell>
          <cell r="BK52" t="str">
            <v>B</v>
          </cell>
          <cell r="BL52" t="str">
            <v>B</v>
          </cell>
          <cell r="BM52" t="str">
            <v>C</v>
          </cell>
          <cell r="BN52" t="str">
            <v>A</v>
          </cell>
          <cell r="BO52" t="str">
            <v>A</v>
          </cell>
          <cell r="BP52" t="str">
            <v>A</v>
          </cell>
          <cell r="BQ52" t="str">
            <v>A</v>
          </cell>
        </row>
        <row r="53">
          <cell r="Z53" t="str">
            <v>99810043</v>
          </cell>
          <cell r="AA53" t="str">
            <v>99.7.025.40033.04619</v>
          </cell>
          <cell r="AB53" t="str">
            <v>UMMI SHOLIKAH</v>
          </cell>
          <cell r="AC53" t="str">
            <v>REO FLORES NTT</v>
          </cell>
          <cell r="AD53">
            <v>29644</v>
          </cell>
          <cell r="AE53" t="str">
            <v>B</v>
          </cell>
          <cell r="AF53" t="str">
            <v>C</v>
          </cell>
          <cell r="AG53" t="str">
            <v>B</v>
          </cell>
          <cell r="AH53" t="str">
            <v>B</v>
          </cell>
          <cell r="AI53" t="str">
            <v>B</v>
          </cell>
          <cell r="AJ53" t="str">
            <v>B</v>
          </cell>
          <cell r="AK53" t="str">
            <v>A</v>
          </cell>
          <cell r="AL53" t="str">
            <v>C</v>
          </cell>
          <cell r="AM53" t="str">
            <v>A</v>
          </cell>
          <cell r="AN53" t="str">
            <v>B</v>
          </cell>
          <cell r="AO53" t="str">
            <v>A</v>
          </cell>
          <cell r="AP53" t="str">
            <v>B</v>
          </cell>
          <cell r="AQ53" t="str">
            <v>C</v>
          </cell>
          <cell r="AR53" t="str">
            <v>C</v>
          </cell>
          <cell r="AS53" t="str">
            <v>A</v>
          </cell>
          <cell r="AT53" t="str">
            <v>C</v>
          </cell>
          <cell r="AU53" t="str">
            <v>C</v>
          </cell>
          <cell r="AV53" t="str">
            <v>B</v>
          </cell>
          <cell r="AW53" t="str">
            <v>A</v>
          </cell>
          <cell r="AX53" t="str">
            <v>B</v>
          </cell>
          <cell r="AY53" t="str">
            <v>C</v>
          </cell>
          <cell r="AZ53" t="str">
            <v>B</v>
          </cell>
          <cell r="BA53" t="str">
            <v>B</v>
          </cell>
          <cell r="BB53" t="str">
            <v>C</v>
          </cell>
          <cell r="BC53" t="str">
            <v>C</v>
          </cell>
          <cell r="BD53" t="str">
            <v>B</v>
          </cell>
          <cell r="BE53" t="str">
            <v>A</v>
          </cell>
          <cell r="BF53" t="str">
            <v>A</v>
          </cell>
          <cell r="BG53" t="str">
            <v>B</v>
          </cell>
          <cell r="BH53" t="str">
            <v>C</v>
          </cell>
          <cell r="BI53" t="str">
            <v>B</v>
          </cell>
          <cell r="BJ53" t="str">
            <v>B</v>
          </cell>
          <cell r="BK53" t="str">
            <v>B</v>
          </cell>
          <cell r="BL53" t="str">
            <v>B</v>
          </cell>
          <cell r="BM53" t="str">
            <v>B</v>
          </cell>
          <cell r="BN53" t="str">
            <v>B</v>
          </cell>
          <cell r="BO53" t="str">
            <v>A</v>
          </cell>
          <cell r="BP53" t="str">
            <v>A</v>
          </cell>
          <cell r="BQ53" t="str">
            <v>A</v>
          </cell>
        </row>
        <row r="54">
          <cell r="Z54" t="str">
            <v>99810044</v>
          </cell>
          <cell r="AA54" t="str">
            <v>99.7.025.40033.04620</v>
          </cell>
          <cell r="AB54" t="str">
            <v>VIKTOR LAWRY</v>
          </cell>
          <cell r="AC54" t="str">
            <v>KUPANG</v>
          </cell>
          <cell r="AD54">
            <v>29534</v>
          </cell>
          <cell r="AE54" t="str">
            <v>C</v>
          </cell>
          <cell r="AF54" t="str">
            <v>B</v>
          </cell>
          <cell r="AG54" t="str">
            <v>A</v>
          </cell>
          <cell r="AH54" t="str">
            <v>A</v>
          </cell>
          <cell r="AI54" t="str">
            <v>A</v>
          </cell>
          <cell r="AJ54" t="str">
            <v>B</v>
          </cell>
          <cell r="AK54" t="str">
            <v>A</v>
          </cell>
          <cell r="AL54" t="str">
            <v>C</v>
          </cell>
          <cell r="AM54" t="str">
            <v>B</v>
          </cell>
          <cell r="AN54" t="str">
            <v>B</v>
          </cell>
          <cell r="AO54" t="str">
            <v>C</v>
          </cell>
          <cell r="AP54" t="str">
            <v>A</v>
          </cell>
          <cell r="AQ54" t="str">
            <v>B</v>
          </cell>
          <cell r="AR54" t="str">
            <v>A</v>
          </cell>
          <cell r="AS54" t="str">
            <v>A</v>
          </cell>
          <cell r="AT54" t="str">
            <v>A</v>
          </cell>
          <cell r="AU54" t="str">
            <v>C</v>
          </cell>
          <cell r="AV54" t="str">
            <v>B</v>
          </cell>
          <cell r="AW54" t="str">
            <v>B</v>
          </cell>
          <cell r="AX54" t="str">
            <v>A</v>
          </cell>
          <cell r="AY54" t="str">
            <v>B</v>
          </cell>
          <cell r="AZ54" t="str">
            <v>A</v>
          </cell>
          <cell r="BA54" t="str">
            <v>B</v>
          </cell>
          <cell r="BB54" t="str">
            <v>C</v>
          </cell>
          <cell r="BC54" t="str">
            <v>C</v>
          </cell>
          <cell r="BD54" t="str">
            <v>B</v>
          </cell>
          <cell r="BE54" t="str">
            <v>B</v>
          </cell>
          <cell r="BF54" t="str">
            <v>C</v>
          </cell>
          <cell r="BG54" t="str">
            <v>A</v>
          </cell>
          <cell r="BH54" t="str">
            <v>A</v>
          </cell>
          <cell r="BI54" t="str">
            <v>B</v>
          </cell>
          <cell r="BJ54" t="str">
            <v>A</v>
          </cell>
          <cell r="BK54" t="str">
            <v>B</v>
          </cell>
          <cell r="BL54" t="str">
            <v>B</v>
          </cell>
          <cell r="BM54" t="str">
            <v>C</v>
          </cell>
          <cell r="BN54" t="str">
            <v>A</v>
          </cell>
          <cell r="BO54" t="str">
            <v>A</v>
          </cell>
          <cell r="BP54" t="str">
            <v>A</v>
          </cell>
          <cell r="BQ54" t="str">
            <v>C</v>
          </cell>
        </row>
        <row r="55">
          <cell r="Z55" t="str">
            <v>99810045</v>
          </cell>
          <cell r="AA55" t="str">
            <v>99.7.025.40033.04621</v>
          </cell>
          <cell r="AB55" t="str">
            <v>AGIL GUDBAN</v>
          </cell>
          <cell r="AC55" t="str">
            <v>BLITAR</v>
          </cell>
          <cell r="AD55">
            <v>27442</v>
          </cell>
          <cell r="AE55" t="str">
            <v>C</v>
          </cell>
          <cell r="AF55" t="str">
            <v>C</v>
          </cell>
          <cell r="AG55" t="str">
            <v>C</v>
          </cell>
          <cell r="AH55" t="str">
            <v>C</v>
          </cell>
          <cell r="AI55" t="str">
            <v>C</v>
          </cell>
          <cell r="AJ55" t="str">
            <v>C</v>
          </cell>
          <cell r="AK55" t="str">
            <v>B</v>
          </cell>
          <cell r="AL55" t="str">
            <v>C</v>
          </cell>
          <cell r="AM55" t="str">
            <v>B</v>
          </cell>
          <cell r="AN55" t="str">
            <v>C</v>
          </cell>
          <cell r="AO55" t="str">
            <v>A</v>
          </cell>
          <cell r="AP55" t="str">
            <v>A</v>
          </cell>
          <cell r="AQ55" t="str">
            <v>B</v>
          </cell>
          <cell r="AR55" t="str">
            <v>A</v>
          </cell>
          <cell r="AS55" t="str">
            <v>C</v>
          </cell>
          <cell r="AT55" t="str">
            <v>B</v>
          </cell>
          <cell r="AU55" t="str">
            <v>B</v>
          </cell>
          <cell r="AV55" t="str">
            <v>B</v>
          </cell>
          <cell r="AW55" t="str">
            <v>C</v>
          </cell>
          <cell r="AX55" t="str">
            <v>C</v>
          </cell>
          <cell r="AY55" t="str">
            <v>A</v>
          </cell>
          <cell r="AZ55" t="str">
            <v>A</v>
          </cell>
          <cell r="BA55" t="str">
            <v>A</v>
          </cell>
          <cell r="BB55" t="str">
            <v>B</v>
          </cell>
          <cell r="BC55" t="str">
            <v>B</v>
          </cell>
          <cell r="BD55" t="str">
            <v>C</v>
          </cell>
          <cell r="BE55" t="str">
            <v>A</v>
          </cell>
          <cell r="BF55" t="str">
            <v>A</v>
          </cell>
          <cell r="BG55" t="str">
            <v>A</v>
          </cell>
          <cell r="BH55" t="str">
            <v>A</v>
          </cell>
          <cell r="BI55" t="str">
            <v>A</v>
          </cell>
          <cell r="BJ55" t="str">
            <v>C</v>
          </cell>
          <cell r="BK55" t="str">
            <v>A</v>
          </cell>
          <cell r="BL55" t="str">
            <v>C</v>
          </cell>
          <cell r="BM55" t="str">
            <v>A</v>
          </cell>
          <cell r="BN55" t="str">
            <v>A</v>
          </cell>
          <cell r="BO55" t="str">
            <v>C</v>
          </cell>
          <cell r="BP55" t="str">
            <v>A</v>
          </cell>
          <cell r="BQ55" t="str">
            <v>A</v>
          </cell>
        </row>
        <row r="56">
          <cell r="Z56" t="str">
            <v>99810046</v>
          </cell>
          <cell r="AA56" t="str">
            <v>99.7.025.40033.04622</v>
          </cell>
          <cell r="AB56" t="str">
            <v>YUDHA ANSHORI</v>
          </cell>
          <cell r="AC56" t="str">
            <v>BALIKPAPAN</v>
          </cell>
          <cell r="AD56">
            <v>28620</v>
          </cell>
          <cell r="AE56" t="str">
            <v>B</v>
          </cell>
          <cell r="AF56" t="str">
            <v>B</v>
          </cell>
          <cell r="AG56" t="str">
            <v>A</v>
          </cell>
          <cell r="AH56" t="str">
            <v>A</v>
          </cell>
          <cell r="AI56" t="str">
            <v>C</v>
          </cell>
          <cell r="AJ56" t="str">
            <v>B</v>
          </cell>
          <cell r="AK56" t="str">
            <v>A</v>
          </cell>
          <cell r="AL56" t="str">
            <v>B</v>
          </cell>
          <cell r="AM56" t="str">
            <v>A</v>
          </cell>
          <cell r="AN56" t="str">
            <v>A</v>
          </cell>
          <cell r="AO56" t="str">
            <v>C</v>
          </cell>
          <cell r="AP56" t="str">
            <v>B</v>
          </cell>
          <cell r="AQ56" t="str">
            <v>C</v>
          </cell>
          <cell r="AR56" t="str">
            <v>A</v>
          </cell>
          <cell r="AS56" t="str">
            <v>A</v>
          </cell>
          <cell r="AT56" t="str">
            <v>A</v>
          </cell>
          <cell r="AU56" t="str">
            <v>A</v>
          </cell>
          <cell r="AV56" t="str">
            <v>A</v>
          </cell>
          <cell r="AW56" t="str">
            <v>C</v>
          </cell>
          <cell r="AX56" t="str">
            <v>A</v>
          </cell>
          <cell r="AY56" t="str">
            <v>A</v>
          </cell>
          <cell r="AZ56" t="str">
            <v>B</v>
          </cell>
          <cell r="BA56" t="str">
            <v>A</v>
          </cell>
          <cell r="BB56" t="str">
            <v>C</v>
          </cell>
          <cell r="BC56" t="str">
            <v>C</v>
          </cell>
          <cell r="BD56" t="str">
            <v>B</v>
          </cell>
          <cell r="BE56" t="str">
            <v>C</v>
          </cell>
          <cell r="BF56" t="str">
            <v>B</v>
          </cell>
          <cell r="BG56" t="str">
            <v>A</v>
          </cell>
          <cell r="BH56" t="str">
            <v>A</v>
          </cell>
          <cell r="BI56" t="str">
            <v>C</v>
          </cell>
          <cell r="BJ56" t="str">
            <v>B</v>
          </cell>
          <cell r="BK56" t="str">
            <v>C</v>
          </cell>
          <cell r="BL56" t="str">
            <v>C</v>
          </cell>
          <cell r="BM56" t="str">
            <v>A</v>
          </cell>
          <cell r="BN56" t="str">
            <v>C</v>
          </cell>
          <cell r="BO56" t="str">
            <v>A</v>
          </cell>
          <cell r="BP56" t="str">
            <v>C</v>
          </cell>
          <cell r="BQ56" t="str">
            <v>B</v>
          </cell>
        </row>
        <row r="57">
          <cell r="Z57" t="str">
            <v>99810047</v>
          </cell>
          <cell r="AA57" t="str">
            <v>99.7.025.40033.04623</v>
          </cell>
          <cell r="AB57" t="str">
            <v>SANDY ABADI</v>
          </cell>
          <cell r="AC57" t="str">
            <v>PONGGAK BLITAR</v>
          </cell>
          <cell r="AD57">
            <v>30221</v>
          </cell>
          <cell r="AE57" t="str">
            <v>B</v>
          </cell>
          <cell r="AF57" t="str">
            <v>B</v>
          </cell>
          <cell r="AG57" t="str">
            <v>B</v>
          </cell>
          <cell r="AH57" t="str">
            <v>C</v>
          </cell>
          <cell r="AI57" t="str">
            <v>C</v>
          </cell>
          <cell r="AJ57" t="str">
            <v>B</v>
          </cell>
          <cell r="AK57" t="str">
            <v>A</v>
          </cell>
          <cell r="AL57" t="str">
            <v>B</v>
          </cell>
          <cell r="AM57" t="str">
            <v>A</v>
          </cell>
          <cell r="AN57" t="str">
            <v>B</v>
          </cell>
          <cell r="AO57" t="str">
            <v>A</v>
          </cell>
          <cell r="AP57" t="str">
            <v>B</v>
          </cell>
          <cell r="AQ57" t="str">
            <v>C</v>
          </cell>
          <cell r="AR57" t="str">
            <v>B</v>
          </cell>
          <cell r="AS57" t="str">
            <v>C</v>
          </cell>
          <cell r="AT57" t="str">
            <v>B</v>
          </cell>
          <cell r="AU57" t="str">
            <v>C</v>
          </cell>
          <cell r="AV57" t="str">
            <v>C</v>
          </cell>
          <cell r="AW57" t="str">
            <v>C</v>
          </cell>
          <cell r="AX57" t="str">
            <v>C</v>
          </cell>
          <cell r="AY57" t="str">
            <v>A</v>
          </cell>
          <cell r="AZ57" t="str">
            <v>A</v>
          </cell>
          <cell r="BA57" t="str">
            <v>B</v>
          </cell>
          <cell r="BB57" t="str">
            <v>A</v>
          </cell>
          <cell r="BC57" t="str">
            <v>C</v>
          </cell>
          <cell r="BD57" t="str">
            <v>A</v>
          </cell>
          <cell r="BE57" t="str">
            <v>A</v>
          </cell>
          <cell r="BF57" t="str">
            <v>C</v>
          </cell>
          <cell r="BG57" t="str">
            <v>A</v>
          </cell>
          <cell r="BH57" t="str">
            <v>A</v>
          </cell>
          <cell r="BI57" t="str">
            <v>C</v>
          </cell>
          <cell r="BJ57" t="str">
            <v>C</v>
          </cell>
          <cell r="BK57" t="str">
            <v>B</v>
          </cell>
          <cell r="BL57" t="str">
            <v>A</v>
          </cell>
          <cell r="BM57" t="str">
            <v>B</v>
          </cell>
          <cell r="BN57" t="str">
            <v>B</v>
          </cell>
          <cell r="BO57" t="str">
            <v>C</v>
          </cell>
          <cell r="BP57" t="str">
            <v>B</v>
          </cell>
          <cell r="BQ57" t="str">
            <v>B</v>
          </cell>
        </row>
        <row r="58">
          <cell r="Z58" t="str">
            <v>99810048</v>
          </cell>
          <cell r="AA58" t="str">
            <v>99.7.025.40033.04624</v>
          </cell>
          <cell r="AB58" t="str">
            <v>SULISTIANI</v>
          </cell>
          <cell r="AC58" t="str">
            <v>JAYAPURA</v>
          </cell>
          <cell r="AD58">
            <v>29519</v>
          </cell>
          <cell r="AE58" t="str">
            <v>C</v>
          </cell>
          <cell r="AF58" t="str">
            <v>A</v>
          </cell>
          <cell r="AG58" t="str">
            <v>B</v>
          </cell>
          <cell r="AH58" t="str">
            <v>B</v>
          </cell>
          <cell r="AI58" t="str">
            <v>C</v>
          </cell>
          <cell r="AJ58" t="str">
            <v>A</v>
          </cell>
          <cell r="AK58" t="str">
            <v>C</v>
          </cell>
          <cell r="AL58" t="str">
            <v>A</v>
          </cell>
          <cell r="AM58" t="str">
            <v>B</v>
          </cell>
          <cell r="AN58" t="str">
            <v>C</v>
          </cell>
          <cell r="AO58" t="str">
            <v>C</v>
          </cell>
          <cell r="AP58" t="str">
            <v>C</v>
          </cell>
          <cell r="AQ58" t="str">
            <v>C</v>
          </cell>
          <cell r="AR58" t="str">
            <v>A</v>
          </cell>
          <cell r="AS58" t="str">
            <v>C</v>
          </cell>
          <cell r="AT58" t="str">
            <v>B</v>
          </cell>
          <cell r="AU58" t="str">
            <v>A</v>
          </cell>
          <cell r="AV58" t="str">
            <v>A</v>
          </cell>
          <cell r="AW58" t="str">
            <v>C</v>
          </cell>
          <cell r="AX58" t="str">
            <v>C</v>
          </cell>
          <cell r="AY58" t="str">
            <v>A</v>
          </cell>
          <cell r="AZ58" t="str">
            <v>A</v>
          </cell>
          <cell r="BA58" t="str">
            <v>C</v>
          </cell>
          <cell r="BB58" t="str">
            <v>C</v>
          </cell>
          <cell r="BC58" t="str">
            <v>A</v>
          </cell>
          <cell r="BD58" t="str">
            <v>B</v>
          </cell>
          <cell r="BE58" t="str">
            <v>B</v>
          </cell>
          <cell r="BF58" t="str">
            <v>C</v>
          </cell>
          <cell r="BG58" t="str">
            <v>A</v>
          </cell>
          <cell r="BH58" t="str">
            <v>C</v>
          </cell>
          <cell r="BI58" t="str">
            <v>B</v>
          </cell>
          <cell r="BJ58" t="str">
            <v>B</v>
          </cell>
          <cell r="BK58" t="str">
            <v>B</v>
          </cell>
          <cell r="BL58" t="str">
            <v>B</v>
          </cell>
          <cell r="BM58" t="str">
            <v>A</v>
          </cell>
          <cell r="BN58" t="str">
            <v>B</v>
          </cell>
          <cell r="BO58" t="str">
            <v>C</v>
          </cell>
          <cell r="BP58" t="str">
            <v>C</v>
          </cell>
          <cell r="BQ58" t="str">
            <v>C</v>
          </cell>
        </row>
        <row r="59">
          <cell r="Z59" t="str">
            <v>99810049</v>
          </cell>
          <cell r="AA59" t="str">
            <v>99.7.025.40033.04625</v>
          </cell>
          <cell r="AB59" t="str">
            <v>RENNY EVANORA MANURUNG</v>
          </cell>
          <cell r="AC59" t="str">
            <v>BNAJRMASIN</v>
          </cell>
          <cell r="AD59">
            <v>29152</v>
          </cell>
          <cell r="AE59" t="str">
            <v>B</v>
          </cell>
          <cell r="AF59" t="str">
            <v>B</v>
          </cell>
          <cell r="AG59" t="str">
            <v>A</v>
          </cell>
          <cell r="AH59" t="str">
            <v>B</v>
          </cell>
          <cell r="AI59" t="str">
            <v>C</v>
          </cell>
          <cell r="AJ59" t="str">
            <v>C</v>
          </cell>
          <cell r="AK59" t="str">
            <v>A</v>
          </cell>
          <cell r="AL59" t="str">
            <v>A</v>
          </cell>
          <cell r="AM59" t="str">
            <v>B</v>
          </cell>
          <cell r="AN59" t="str">
            <v>B</v>
          </cell>
          <cell r="AO59" t="str">
            <v>C</v>
          </cell>
          <cell r="AP59" t="str">
            <v>A</v>
          </cell>
          <cell r="AQ59" t="str">
            <v>C</v>
          </cell>
          <cell r="AR59" t="str">
            <v>B</v>
          </cell>
          <cell r="AS59" t="str">
            <v>B</v>
          </cell>
          <cell r="AT59" t="str">
            <v>C</v>
          </cell>
          <cell r="AU59" t="str">
            <v>A</v>
          </cell>
          <cell r="AV59" t="str">
            <v>B</v>
          </cell>
          <cell r="AW59" t="str">
            <v>A</v>
          </cell>
          <cell r="AX59" t="str">
            <v>C</v>
          </cell>
          <cell r="AY59" t="str">
            <v>A</v>
          </cell>
          <cell r="AZ59" t="str">
            <v>C</v>
          </cell>
          <cell r="BA59" t="str">
            <v>C</v>
          </cell>
          <cell r="BB59" t="str">
            <v>C</v>
          </cell>
          <cell r="BC59" t="str">
            <v>A</v>
          </cell>
          <cell r="BD59" t="str">
            <v>B</v>
          </cell>
          <cell r="BE59" t="str">
            <v>C</v>
          </cell>
          <cell r="BF59" t="str">
            <v>B</v>
          </cell>
          <cell r="BG59" t="str">
            <v>C</v>
          </cell>
          <cell r="BH59" t="str">
            <v>C</v>
          </cell>
          <cell r="BI59" t="str">
            <v>B</v>
          </cell>
          <cell r="BJ59" t="str">
            <v>B</v>
          </cell>
          <cell r="BK59" t="str">
            <v>A</v>
          </cell>
          <cell r="BL59" t="str">
            <v>A</v>
          </cell>
          <cell r="BM59" t="str">
            <v>C</v>
          </cell>
          <cell r="BN59" t="str">
            <v>A</v>
          </cell>
          <cell r="BO59" t="str">
            <v>C</v>
          </cell>
          <cell r="BP59" t="str">
            <v>C</v>
          </cell>
          <cell r="BQ59" t="str">
            <v>C</v>
          </cell>
        </row>
        <row r="60">
          <cell r="Z60" t="str">
            <v>99810050</v>
          </cell>
          <cell r="AA60" t="str">
            <v>99.7.025.40033.04626</v>
          </cell>
          <cell r="AB60" t="str">
            <v>DIAMI HERLIANTI</v>
          </cell>
          <cell r="AC60" t="str">
            <v>MALANG</v>
          </cell>
          <cell r="AD60">
            <v>29634</v>
          </cell>
          <cell r="AE60" t="str">
            <v>B</v>
          </cell>
          <cell r="AF60" t="str">
            <v>B</v>
          </cell>
          <cell r="AG60" t="str">
            <v>A</v>
          </cell>
          <cell r="AH60" t="str">
            <v>A</v>
          </cell>
          <cell r="AI60" t="str">
            <v>B</v>
          </cell>
          <cell r="AJ60" t="str">
            <v>A</v>
          </cell>
          <cell r="AK60" t="str">
            <v>A</v>
          </cell>
          <cell r="AL60" t="str">
            <v>A</v>
          </cell>
          <cell r="AM60" t="str">
            <v>B</v>
          </cell>
          <cell r="AN60" t="str">
            <v>C</v>
          </cell>
          <cell r="AO60" t="str">
            <v>C</v>
          </cell>
          <cell r="AP60" t="str">
            <v>C</v>
          </cell>
          <cell r="AQ60" t="str">
            <v>B</v>
          </cell>
          <cell r="AR60" t="str">
            <v>B</v>
          </cell>
          <cell r="AS60" t="str">
            <v>B</v>
          </cell>
          <cell r="AT60" t="str">
            <v>B</v>
          </cell>
          <cell r="AU60" t="str">
            <v>B</v>
          </cell>
          <cell r="AV60" t="str">
            <v>B</v>
          </cell>
          <cell r="AW60" t="str">
            <v>A</v>
          </cell>
          <cell r="AX60" t="str">
            <v>C</v>
          </cell>
          <cell r="AY60" t="str">
            <v>A</v>
          </cell>
          <cell r="AZ60" t="str">
            <v>B</v>
          </cell>
          <cell r="BA60" t="str">
            <v>B</v>
          </cell>
          <cell r="BB60" t="str">
            <v>C</v>
          </cell>
          <cell r="BC60" t="str">
            <v>A</v>
          </cell>
          <cell r="BD60" t="str">
            <v>A</v>
          </cell>
          <cell r="BE60" t="str">
            <v>A</v>
          </cell>
          <cell r="BF60" t="str">
            <v>B</v>
          </cell>
          <cell r="BG60" t="str">
            <v>A</v>
          </cell>
          <cell r="BH60" t="str">
            <v>A</v>
          </cell>
          <cell r="BI60" t="str">
            <v>B</v>
          </cell>
          <cell r="BJ60" t="str">
            <v>A</v>
          </cell>
          <cell r="BK60" t="str">
            <v>B</v>
          </cell>
          <cell r="BL60" t="str">
            <v>B</v>
          </cell>
          <cell r="BM60" t="str">
            <v>A</v>
          </cell>
          <cell r="BN60" t="str">
            <v>A</v>
          </cell>
          <cell r="BO60" t="str">
            <v>B</v>
          </cell>
          <cell r="BP60" t="str">
            <v>C</v>
          </cell>
          <cell r="BQ60" t="str">
            <v>C</v>
          </cell>
        </row>
        <row r="61">
          <cell r="Z61" t="str">
            <v>99810051</v>
          </cell>
          <cell r="AA61" t="str">
            <v>99.7.025.40033.04627</v>
          </cell>
          <cell r="AB61" t="str">
            <v>AGUS PRIYONO</v>
          </cell>
          <cell r="AC61" t="str">
            <v>KUPANG</v>
          </cell>
          <cell r="AD61">
            <v>27093</v>
          </cell>
          <cell r="AE61" t="str">
            <v>A</v>
          </cell>
          <cell r="AF61" t="str">
            <v>B</v>
          </cell>
          <cell r="AG61" t="str">
            <v>B</v>
          </cell>
          <cell r="AH61" t="str">
            <v>C</v>
          </cell>
          <cell r="AI61" t="str">
            <v>C</v>
          </cell>
          <cell r="AJ61" t="str">
            <v>B</v>
          </cell>
          <cell r="AK61" t="str">
            <v>A</v>
          </cell>
          <cell r="AL61" t="str">
            <v>B</v>
          </cell>
          <cell r="AM61" t="str">
            <v>B</v>
          </cell>
          <cell r="AN61" t="str">
            <v>B</v>
          </cell>
          <cell r="AO61" t="str">
            <v>C</v>
          </cell>
          <cell r="AP61" t="str">
            <v>A</v>
          </cell>
          <cell r="AQ61" t="str">
            <v>B</v>
          </cell>
          <cell r="AR61" t="str">
            <v>A</v>
          </cell>
          <cell r="AS61" t="str">
            <v>A</v>
          </cell>
          <cell r="AT61" t="str">
            <v>B</v>
          </cell>
          <cell r="AU61" t="str">
            <v>A</v>
          </cell>
          <cell r="AV61" t="str">
            <v>A</v>
          </cell>
          <cell r="AW61" t="str">
            <v>C</v>
          </cell>
          <cell r="AX61" t="str">
            <v>A</v>
          </cell>
          <cell r="AY61" t="str">
            <v>B</v>
          </cell>
          <cell r="AZ61" t="str">
            <v>C</v>
          </cell>
          <cell r="BA61" t="str">
            <v>B</v>
          </cell>
          <cell r="BB61" t="str">
            <v>C</v>
          </cell>
          <cell r="BC61" t="str">
            <v>C</v>
          </cell>
          <cell r="BD61" t="str">
            <v>A</v>
          </cell>
          <cell r="BE61" t="str">
            <v>A</v>
          </cell>
          <cell r="BF61" t="str">
            <v>C</v>
          </cell>
          <cell r="BG61" t="str">
            <v>A</v>
          </cell>
          <cell r="BH61" t="str">
            <v>A</v>
          </cell>
          <cell r="BI61" t="str">
            <v>A</v>
          </cell>
          <cell r="BJ61" t="str">
            <v>B</v>
          </cell>
          <cell r="BK61" t="str">
            <v>A</v>
          </cell>
          <cell r="BL61" t="str">
            <v>C</v>
          </cell>
          <cell r="BM61" t="str">
            <v>B</v>
          </cell>
          <cell r="BN61" t="str">
            <v>B</v>
          </cell>
          <cell r="BO61" t="str">
            <v>B</v>
          </cell>
          <cell r="BP61" t="str">
            <v>B</v>
          </cell>
          <cell r="BQ61" t="str">
            <v>A</v>
          </cell>
        </row>
        <row r="62">
          <cell r="Z62" t="str">
            <v>99810052</v>
          </cell>
          <cell r="AA62" t="str">
            <v>99.7.025.40033.04629</v>
          </cell>
          <cell r="AB62" t="str">
            <v>LENY RUPIDARA</v>
          </cell>
          <cell r="AC62" t="str">
            <v>BANYUWANGI</v>
          </cell>
          <cell r="AD62">
            <v>28938</v>
          </cell>
          <cell r="AE62" t="str">
            <v>C</v>
          </cell>
          <cell r="AF62" t="str">
            <v>C</v>
          </cell>
          <cell r="AG62" t="str">
            <v>B</v>
          </cell>
          <cell r="AH62" t="str">
            <v>A</v>
          </cell>
          <cell r="AI62" t="str">
            <v>C</v>
          </cell>
          <cell r="AJ62" t="str">
            <v>A</v>
          </cell>
          <cell r="AK62" t="str">
            <v>C</v>
          </cell>
          <cell r="AL62" t="str">
            <v>B</v>
          </cell>
          <cell r="AM62" t="str">
            <v>C</v>
          </cell>
          <cell r="AN62" t="str">
            <v>B</v>
          </cell>
          <cell r="AO62" t="str">
            <v>C</v>
          </cell>
          <cell r="AP62" t="str">
            <v>B</v>
          </cell>
          <cell r="AQ62" t="str">
            <v>C</v>
          </cell>
          <cell r="AR62" t="str">
            <v>A</v>
          </cell>
          <cell r="AS62" t="str">
            <v>C</v>
          </cell>
          <cell r="AT62" t="str">
            <v>C</v>
          </cell>
          <cell r="AU62" t="str">
            <v>A</v>
          </cell>
          <cell r="AV62" t="str">
            <v>C</v>
          </cell>
          <cell r="AW62" t="str">
            <v>C</v>
          </cell>
          <cell r="AX62" t="str">
            <v>A</v>
          </cell>
          <cell r="AY62" t="str">
            <v>C</v>
          </cell>
          <cell r="AZ62" t="str">
            <v>C</v>
          </cell>
          <cell r="BA62" t="str">
            <v>A</v>
          </cell>
          <cell r="BB62" t="str">
            <v>B</v>
          </cell>
          <cell r="BC62" t="str">
            <v>C</v>
          </cell>
          <cell r="BD62" t="str">
            <v>C</v>
          </cell>
          <cell r="BE62" t="str">
            <v>A</v>
          </cell>
          <cell r="BF62" t="str">
            <v>A</v>
          </cell>
          <cell r="BG62" t="str">
            <v>C</v>
          </cell>
          <cell r="BH62" t="str">
            <v>A</v>
          </cell>
          <cell r="BI62" t="str">
            <v>A</v>
          </cell>
          <cell r="BJ62" t="str">
            <v>B</v>
          </cell>
          <cell r="BK62" t="str">
            <v>B</v>
          </cell>
          <cell r="BL62" t="str">
            <v>A</v>
          </cell>
          <cell r="BM62" t="str">
            <v>A</v>
          </cell>
          <cell r="BN62" t="str">
            <v>A</v>
          </cell>
          <cell r="BO62" t="str">
            <v>A</v>
          </cell>
          <cell r="BP62" t="str">
            <v>C</v>
          </cell>
          <cell r="BQ62" t="str">
            <v>A</v>
          </cell>
        </row>
        <row r="63">
          <cell r="Z63" t="str">
            <v>99810053</v>
          </cell>
          <cell r="AA63" t="str">
            <v>99.7.025.40033.04630</v>
          </cell>
          <cell r="AB63" t="str">
            <v>WINING YUNI PRESTINI</v>
          </cell>
          <cell r="AC63" t="str">
            <v>KEWAPANTE</v>
          </cell>
          <cell r="AD63">
            <v>28953</v>
          </cell>
          <cell r="AE63" t="str">
            <v>B</v>
          </cell>
          <cell r="AF63" t="str">
            <v>A</v>
          </cell>
          <cell r="AG63" t="str">
            <v>C</v>
          </cell>
          <cell r="AH63" t="str">
            <v>A</v>
          </cell>
          <cell r="AI63" t="str">
            <v>C</v>
          </cell>
          <cell r="AJ63" t="str">
            <v>A</v>
          </cell>
          <cell r="AK63" t="str">
            <v>B</v>
          </cell>
          <cell r="AL63" t="str">
            <v>A</v>
          </cell>
          <cell r="AM63" t="str">
            <v>C</v>
          </cell>
          <cell r="AN63" t="str">
            <v>A</v>
          </cell>
          <cell r="AO63" t="str">
            <v>A</v>
          </cell>
          <cell r="AP63" t="str">
            <v>B</v>
          </cell>
          <cell r="AQ63" t="str">
            <v>B</v>
          </cell>
          <cell r="AR63" t="str">
            <v>B</v>
          </cell>
          <cell r="AS63" t="str">
            <v>A</v>
          </cell>
          <cell r="AT63" t="str">
            <v>A</v>
          </cell>
          <cell r="AU63" t="str">
            <v>B</v>
          </cell>
          <cell r="AV63" t="str">
            <v>C</v>
          </cell>
          <cell r="AW63" t="str">
            <v>A</v>
          </cell>
          <cell r="AX63" t="str">
            <v>B</v>
          </cell>
          <cell r="AY63" t="str">
            <v>B</v>
          </cell>
          <cell r="AZ63" t="str">
            <v>C</v>
          </cell>
          <cell r="BA63" t="str">
            <v>A</v>
          </cell>
          <cell r="BB63" t="str">
            <v>A</v>
          </cell>
          <cell r="BC63" t="str">
            <v>A</v>
          </cell>
          <cell r="BD63" t="str">
            <v>C</v>
          </cell>
          <cell r="BE63" t="str">
            <v>C</v>
          </cell>
          <cell r="BF63" t="str">
            <v>C</v>
          </cell>
          <cell r="BG63" t="str">
            <v>A</v>
          </cell>
          <cell r="BH63" t="str">
            <v>A</v>
          </cell>
          <cell r="BI63" t="str">
            <v>A</v>
          </cell>
          <cell r="BJ63" t="str">
            <v>C</v>
          </cell>
          <cell r="BK63" t="str">
            <v>A</v>
          </cell>
          <cell r="BL63" t="str">
            <v>C</v>
          </cell>
          <cell r="BM63" t="str">
            <v>A</v>
          </cell>
          <cell r="BN63" t="str">
            <v>C</v>
          </cell>
          <cell r="BO63" t="str">
            <v>A</v>
          </cell>
          <cell r="BP63" t="str">
            <v>B</v>
          </cell>
          <cell r="BQ63" t="str">
            <v>A</v>
          </cell>
        </row>
        <row r="64">
          <cell r="Z64" t="str">
            <v>99810054</v>
          </cell>
          <cell r="AA64" t="str">
            <v>99.7.025.40033.04631</v>
          </cell>
          <cell r="AB64" t="str">
            <v>HARY SUPRAPTO</v>
          </cell>
          <cell r="AC64" t="str">
            <v>WEONG ELAR</v>
          </cell>
          <cell r="AD64">
            <v>27990</v>
          </cell>
          <cell r="AE64" t="str">
            <v>B</v>
          </cell>
          <cell r="AF64" t="str">
            <v>A</v>
          </cell>
          <cell r="AG64" t="str">
            <v>A</v>
          </cell>
          <cell r="AH64" t="str">
            <v>B</v>
          </cell>
          <cell r="AI64" t="str">
            <v>C</v>
          </cell>
          <cell r="AJ64" t="str">
            <v>C</v>
          </cell>
          <cell r="AK64" t="str">
            <v>B</v>
          </cell>
          <cell r="AL64" t="str">
            <v>A</v>
          </cell>
          <cell r="AM64" t="str">
            <v>C</v>
          </cell>
          <cell r="AN64" t="str">
            <v>B</v>
          </cell>
          <cell r="AO64" t="str">
            <v>C</v>
          </cell>
          <cell r="AP64" t="str">
            <v>B</v>
          </cell>
          <cell r="AQ64" t="str">
            <v>B</v>
          </cell>
          <cell r="AR64" t="str">
            <v>A</v>
          </cell>
          <cell r="AS64" t="str">
            <v>C</v>
          </cell>
          <cell r="AT64" t="str">
            <v>B</v>
          </cell>
          <cell r="AU64" t="str">
            <v>C</v>
          </cell>
          <cell r="AV64" t="str">
            <v>C</v>
          </cell>
          <cell r="AW64" t="str">
            <v>A</v>
          </cell>
          <cell r="AX64" t="str">
            <v>A</v>
          </cell>
          <cell r="AY64" t="str">
            <v>A</v>
          </cell>
          <cell r="AZ64" t="str">
            <v>B</v>
          </cell>
          <cell r="BA64" t="str">
            <v>B</v>
          </cell>
          <cell r="BB64" t="str">
            <v>A</v>
          </cell>
          <cell r="BC64" t="str">
            <v>B</v>
          </cell>
          <cell r="BD64" t="str">
            <v>C</v>
          </cell>
          <cell r="BE64" t="str">
            <v>B</v>
          </cell>
          <cell r="BF64" t="str">
            <v>A</v>
          </cell>
          <cell r="BG64" t="str">
            <v>A</v>
          </cell>
          <cell r="BH64" t="str">
            <v>B</v>
          </cell>
          <cell r="BI64" t="str">
            <v>B</v>
          </cell>
          <cell r="BJ64" t="str">
            <v>B</v>
          </cell>
          <cell r="BK64" t="str">
            <v>B</v>
          </cell>
          <cell r="BL64" t="str">
            <v>B</v>
          </cell>
          <cell r="BM64" t="str">
            <v>C</v>
          </cell>
          <cell r="BN64" t="str">
            <v>B</v>
          </cell>
          <cell r="BO64" t="str">
            <v>A</v>
          </cell>
          <cell r="BP64" t="str">
            <v>C</v>
          </cell>
          <cell r="BQ64" t="str">
            <v>C</v>
          </cell>
        </row>
        <row r="65">
          <cell r="Z65" t="str">
            <v>99810055</v>
          </cell>
          <cell r="AA65" t="str">
            <v>99.7.025.40033.04632</v>
          </cell>
          <cell r="AB65" t="str">
            <v>TIRZA MARSELINA CLAUDIANA</v>
          </cell>
          <cell r="AC65" t="str">
            <v>MALANG</v>
          </cell>
          <cell r="AD65">
            <v>29836</v>
          </cell>
          <cell r="AE65" t="str">
            <v>C</v>
          </cell>
          <cell r="AF65" t="str">
            <v>B</v>
          </cell>
          <cell r="AG65" t="str">
            <v>A</v>
          </cell>
          <cell r="AH65" t="str">
            <v>B</v>
          </cell>
          <cell r="AI65" t="str">
            <v>A</v>
          </cell>
          <cell r="AJ65" t="str">
            <v>C</v>
          </cell>
          <cell r="AK65" t="str">
            <v>C</v>
          </cell>
          <cell r="AL65" t="str">
            <v>C</v>
          </cell>
          <cell r="AM65" t="str">
            <v>C</v>
          </cell>
          <cell r="AN65" t="str">
            <v>B</v>
          </cell>
          <cell r="AO65" t="str">
            <v>B</v>
          </cell>
          <cell r="AP65" t="str">
            <v>C</v>
          </cell>
          <cell r="AQ65" t="str">
            <v>A</v>
          </cell>
          <cell r="AR65" t="str">
            <v>B</v>
          </cell>
          <cell r="AS65" t="str">
            <v>A</v>
          </cell>
          <cell r="AT65" t="str">
            <v>C</v>
          </cell>
          <cell r="AU65" t="str">
            <v>C</v>
          </cell>
          <cell r="AV65" t="str">
            <v>C</v>
          </cell>
          <cell r="AW65" t="str">
            <v>A</v>
          </cell>
          <cell r="AX65" t="str">
            <v>B</v>
          </cell>
          <cell r="AY65" t="str">
            <v>A</v>
          </cell>
          <cell r="AZ65" t="str">
            <v>B</v>
          </cell>
          <cell r="BA65" t="str">
            <v>B</v>
          </cell>
          <cell r="BB65" t="str">
            <v>B</v>
          </cell>
          <cell r="BC65" t="str">
            <v>A</v>
          </cell>
          <cell r="BD65" t="str">
            <v>C</v>
          </cell>
          <cell r="BE65" t="str">
            <v>B</v>
          </cell>
          <cell r="BF65" t="str">
            <v>B</v>
          </cell>
          <cell r="BG65" t="str">
            <v>B</v>
          </cell>
          <cell r="BH65" t="str">
            <v>C</v>
          </cell>
          <cell r="BI65" t="str">
            <v>A</v>
          </cell>
          <cell r="BJ65" t="str">
            <v>C</v>
          </cell>
          <cell r="BK65" t="str">
            <v>B</v>
          </cell>
          <cell r="BL65" t="str">
            <v>A</v>
          </cell>
          <cell r="BM65" t="str">
            <v>C</v>
          </cell>
          <cell r="BN65" t="str">
            <v>A</v>
          </cell>
          <cell r="BO65" t="str">
            <v>A</v>
          </cell>
          <cell r="BP65" t="str">
            <v>C</v>
          </cell>
          <cell r="BQ65" t="str">
            <v>B</v>
          </cell>
        </row>
        <row r="66">
          <cell r="Z66" t="str">
            <v>99810056</v>
          </cell>
          <cell r="AA66" t="str">
            <v>99.7.025.40033.04633</v>
          </cell>
          <cell r="AB66" t="str">
            <v>PETRUS PAO</v>
          </cell>
          <cell r="AC66" t="str">
            <v>MAGETAN</v>
          </cell>
          <cell r="AD66">
            <v>29782</v>
          </cell>
          <cell r="AE66" t="str">
            <v>A</v>
          </cell>
          <cell r="AF66" t="str">
            <v>A</v>
          </cell>
          <cell r="AG66" t="str">
            <v>C</v>
          </cell>
          <cell r="AH66" t="str">
            <v>B</v>
          </cell>
          <cell r="AI66" t="str">
            <v>A</v>
          </cell>
          <cell r="AJ66" t="str">
            <v>A</v>
          </cell>
          <cell r="AK66" t="str">
            <v>B</v>
          </cell>
          <cell r="AL66" t="str">
            <v>B</v>
          </cell>
          <cell r="AM66" t="str">
            <v>A</v>
          </cell>
          <cell r="AN66" t="str">
            <v>B</v>
          </cell>
          <cell r="AO66" t="str">
            <v>C</v>
          </cell>
          <cell r="AP66" t="str">
            <v>B</v>
          </cell>
          <cell r="AQ66" t="str">
            <v>C</v>
          </cell>
          <cell r="AR66" t="str">
            <v>C</v>
          </cell>
          <cell r="AS66" t="str">
            <v>C</v>
          </cell>
          <cell r="AT66" t="str">
            <v>A</v>
          </cell>
          <cell r="AU66" t="str">
            <v>C</v>
          </cell>
          <cell r="AV66" t="str">
            <v>C</v>
          </cell>
          <cell r="AW66" t="str">
            <v>B</v>
          </cell>
          <cell r="AX66" t="str">
            <v>A</v>
          </cell>
          <cell r="AY66" t="str">
            <v>C</v>
          </cell>
          <cell r="AZ66" t="str">
            <v>C</v>
          </cell>
          <cell r="BA66" t="str">
            <v>B</v>
          </cell>
          <cell r="BB66" t="str">
            <v>A</v>
          </cell>
          <cell r="BC66" t="str">
            <v>A</v>
          </cell>
          <cell r="BD66" t="str">
            <v>C</v>
          </cell>
          <cell r="BE66" t="str">
            <v>A</v>
          </cell>
          <cell r="BF66" t="str">
            <v>C</v>
          </cell>
          <cell r="BG66" t="str">
            <v>B</v>
          </cell>
          <cell r="BH66" t="str">
            <v>C</v>
          </cell>
          <cell r="BI66" t="str">
            <v>B</v>
          </cell>
          <cell r="BJ66" t="str">
            <v>B</v>
          </cell>
          <cell r="BK66" t="str">
            <v>A</v>
          </cell>
          <cell r="BL66" t="str">
            <v>B</v>
          </cell>
          <cell r="BM66" t="str">
            <v>B</v>
          </cell>
          <cell r="BN66" t="str">
            <v>B</v>
          </cell>
          <cell r="BO66" t="str">
            <v>B</v>
          </cell>
          <cell r="BP66" t="str">
            <v>A</v>
          </cell>
          <cell r="BQ66" t="str">
            <v>B</v>
          </cell>
        </row>
        <row r="67">
          <cell r="Z67" t="str">
            <v>99810057</v>
          </cell>
          <cell r="AA67" t="str">
            <v>99.7.025.40033.04634</v>
          </cell>
          <cell r="AB67" t="str">
            <v>ANANG WIJAYA</v>
          </cell>
          <cell r="AC67" t="str">
            <v>MALANG</v>
          </cell>
          <cell r="AD67">
            <v>29846</v>
          </cell>
          <cell r="AE67" t="str">
            <v>B</v>
          </cell>
          <cell r="AF67" t="str">
            <v>C</v>
          </cell>
          <cell r="AG67" t="str">
            <v>A</v>
          </cell>
          <cell r="AH67" t="str">
            <v>B</v>
          </cell>
          <cell r="AI67" t="str">
            <v>C</v>
          </cell>
          <cell r="AJ67" t="str">
            <v>C</v>
          </cell>
          <cell r="AK67" t="str">
            <v>A</v>
          </cell>
          <cell r="AL67" t="str">
            <v>C</v>
          </cell>
          <cell r="AM67" t="str">
            <v>B</v>
          </cell>
          <cell r="AN67" t="str">
            <v>A</v>
          </cell>
          <cell r="AO67" t="str">
            <v>C</v>
          </cell>
          <cell r="AP67" t="str">
            <v>B</v>
          </cell>
          <cell r="AQ67" t="str">
            <v>B</v>
          </cell>
          <cell r="AR67" t="str">
            <v>B</v>
          </cell>
          <cell r="AS67" t="str">
            <v>B</v>
          </cell>
          <cell r="AT67" t="str">
            <v>B</v>
          </cell>
          <cell r="AU67" t="str">
            <v>A</v>
          </cell>
          <cell r="AV67" t="str">
            <v>B</v>
          </cell>
          <cell r="AW67" t="str">
            <v>B</v>
          </cell>
          <cell r="AX67" t="str">
            <v>A</v>
          </cell>
          <cell r="AY67" t="str">
            <v>C</v>
          </cell>
          <cell r="AZ67" t="str">
            <v>C</v>
          </cell>
          <cell r="BA67" t="str">
            <v>A</v>
          </cell>
          <cell r="BB67" t="str">
            <v>C</v>
          </cell>
          <cell r="BC67" t="str">
            <v>C</v>
          </cell>
          <cell r="BD67" t="str">
            <v>B</v>
          </cell>
          <cell r="BE67" t="str">
            <v>C</v>
          </cell>
          <cell r="BF67" t="str">
            <v>B</v>
          </cell>
          <cell r="BG67" t="str">
            <v>B</v>
          </cell>
          <cell r="BH67" t="str">
            <v>B</v>
          </cell>
          <cell r="BI67" t="str">
            <v>B</v>
          </cell>
          <cell r="BJ67" t="str">
            <v>C</v>
          </cell>
          <cell r="BK67" t="str">
            <v>A</v>
          </cell>
          <cell r="BL67" t="str">
            <v>B</v>
          </cell>
          <cell r="BM67" t="str">
            <v>A</v>
          </cell>
          <cell r="BN67" t="str">
            <v>A</v>
          </cell>
          <cell r="BO67" t="str">
            <v>C</v>
          </cell>
          <cell r="BP67" t="str">
            <v>A</v>
          </cell>
          <cell r="BQ67" t="str">
            <v>A</v>
          </cell>
        </row>
        <row r="68">
          <cell r="Z68" t="str">
            <v>99810058</v>
          </cell>
          <cell r="AA68" t="str">
            <v>99.7.025.40033.04635</v>
          </cell>
          <cell r="AB68" t="str">
            <v>KENDHI NOVIANA</v>
          </cell>
          <cell r="AC68" t="str">
            <v>BALIK PAPAN</v>
          </cell>
          <cell r="AD68">
            <v>29588</v>
          </cell>
          <cell r="AE68" t="str">
            <v>B</v>
          </cell>
          <cell r="AF68" t="str">
            <v>B</v>
          </cell>
          <cell r="AG68" t="str">
            <v>B</v>
          </cell>
          <cell r="AH68" t="str">
            <v>C</v>
          </cell>
          <cell r="AI68" t="str">
            <v>C</v>
          </cell>
          <cell r="AJ68" t="str">
            <v>C</v>
          </cell>
          <cell r="AK68" t="str">
            <v>C</v>
          </cell>
          <cell r="AL68" t="str">
            <v>C</v>
          </cell>
          <cell r="AM68" t="str">
            <v>C</v>
          </cell>
          <cell r="AN68" t="str">
            <v>A</v>
          </cell>
          <cell r="AO68" t="str">
            <v>C</v>
          </cell>
          <cell r="AP68" t="str">
            <v>A</v>
          </cell>
          <cell r="AQ68" t="str">
            <v>B</v>
          </cell>
          <cell r="AR68" t="str">
            <v>C</v>
          </cell>
          <cell r="AS68" t="str">
            <v>A</v>
          </cell>
          <cell r="AT68" t="str">
            <v>A</v>
          </cell>
          <cell r="AU68" t="str">
            <v>B</v>
          </cell>
          <cell r="AV68" t="str">
            <v>B</v>
          </cell>
          <cell r="AW68" t="str">
            <v>C</v>
          </cell>
          <cell r="AX68" t="str">
            <v>A</v>
          </cell>
          <cell r="AY68" t="str">
            <v>A</v>
          </cell>
          <cell r="AZ68" t="str">
            <v>B</v>
          </cell>
          <cell r="BA68" t="str">
            <v>B</v>
          </cell>
          <cell r="BB68" t="str">
            <v>C</v>
          </cell>
          <cell r="BC68" t="str">
            <v>A</v>
          </cell>
          <cell r="BD68" t="str">
            <v>A</v>
          </cell>
          <cell r="BE68" t="str">
            <v>C</v>
          </cell>
          <cell r="BF68" t="str">
            <v>A</v>
          </cell>
          <cell r="BG68" t="str">
            <v>A</v>
          </cell>
          <cell r="BH68" t="str">
            <v>A</v>
          </cell>
          <cell r="BI68" t="str">
            <v>B</v>
          </cell>
          <cell r="BJ68" t="str">
            <v>B</v>
          </cell>
          <cell r="BK68" t="str">
            <v>B</v>
          </cell>
          <cell r="BL68" t="str">
            <v>B</v>
          </cell>
          <cell r="BM68" t="str">
            <v>A</v>
          </cell>
          <cell r="BN68" t="str">
            <v>C</v>
          </cell>
          <cell r="BO68" t="str">
            <v>A</v>
          </cell>
          <cell r="BP68" t="str">
            <v>C</v>
          </cell>
          <cell r="BQ68" t="str">
            <v>B</v>
          </cell>
        </row>
        <row r="69">
          <cell r="Z69" t="str">
            <v>99810059</v>
          </cell>
          <cell r="AA69" t="str">
            <v>99.7.025.40033.04636</v>
          </cell>
          <cell r="AB69" t="str">
            <v>WERENFRIDUS K HASSDAR</v>
          </cell>
          <cell r="AC69" t="str">
            <v>MALANG</v>
          </cell>
          <cell r="AD69">
            <v>29654</v>
          </cell>
          <cell r="AE69" t="str">
            <v>B</v>
          </cell>
          <cell r="AF69" t="str">
            <v>A</v>
          </cell>
          <cell r="AG69" t="str">
            <v>B</v>
          </cell>
          <cell r="AH69" t="str">
            <v>A</v>
          </cell>
          <cell r="AI69" t="str">
            <v>B</v>
          </cell>
          <cell r="AJ69" t="str">
            <v>B</v>
          </cell>
          <cell r="AK69" t="str">
            <v>C</v>
          </cell>
          <cell r="AL69" t="str">
            <v>A</v>
          </cell>
          <cell r="AM69" t="str">
            <v>B</v>
          </cell>
          <cell r="AN69" t="str">
            <v>A</v>
          </cell>
          <cell r="AO69" t="str">
            <v>B</v>
          </cell>
          <cell r="AP69" t="str">
            <v>A</v>
          </cell>
          <cell r="AQ69" t="str">
            <v>B</v>
          </cell>
          <cell r="AR69" t="str">
            <v>A</v>
          </cell>
          <cell r="AS69" t="str">
            <v>B</v>
          </cell>
          <cell r="AT69" t="str">
            <v>B</v>
          </cell>
          <cell r="AU69" t="str">
            <v>A</v>
          </cell>
          <cell r="AV69" t="str">
            <v>B</v>
          </cell>
          <cell r="AW69" t="str">
            <v>C</v>
          </cell>
          <cell r="AX69" t="str">
            <v>C</v>
          </cell>
          <cell r="AY69" t="str">
            <v>C</v>
          </cell>
          <cell r="AZ69" t="str">
            <v>C</v>
          </cell>
          <cell r="BA69" t="str">
            <v>A</v>
          </cell>
          <cell r="BB69" t="str">
            <v>A</v>
          </cell>
          <cell r="BC69" t="str">
            <v>A</v>
          </cell>
          <cell r="BD69" t="str">
            <v>B</v>
          </cell>
          <cell r="BE69" t="str">
            <v>B</v>
          </cell>
          <cell r="BF69" t="str">
            <v>A</v>
          </cell>
          <cell r="BG69" t="str">
            <v>B</v>
          </cell>
          <cell r="BH69" t="str">
            <v>B</v>
          </cell>
          <cell r="BI69" t="str">
            <v>B</v>
          </cell>
          <cell r="BJ69" t="str">
            <v>A</v>
          </cell>
          <cell r="BK69" t="str">
            <v>A</v>
          </cell>
          <cell r="BL69" t="str">
            <v>C</v>
          </cell>
          <cell r="BM69" t="str">
            <v>A</v>
          </cell>
          <cell r="BN69" t="str">
            <v>C</v>
          </cell>
          <cell r="BO69" t="str">
            <v>A</v>
          </cell>
          <cell r="BP69" t="str">
            <v>C</v>
          </cell>
          <cell r="BQ69" t="str">
            <v>C</v>
          </cell>
        </row>
        <row r="70">
          <cell r="Z70" t="str">
            <v>99810060</v>
          </cell>
          <cell r="AA70" t="str">
            <v>99.7.025.40033.04637</v>
          </cell>
          <cell r="AB70" t="str">
            <v>ERIKKO IRSANJA SHAJARWO</v>
          </cell>
          <cell r="AC70" t="str">
            <v>PONTIANAK</v>
          </cell>
          <cell r="AD70">
            <v>28861</v>
          </cell>
          <cell r="AE70" t="str">
            <v>A</v>
          </cell>
          <cell r="AF70" t="str">
            <v>C</v>
          </cell>
          <cell r="AG70" t="str">
            <v>A</v>
          </cell>
          <cell r="AH70" t="str">
            <v>B</v>
          </cell>
          <cell r="AI70" t="str">
            <v>A</v>
          </cell>
          <cell r="AJ70" t="str">
            <v>A</v>
          </cell>
          <cell r="AK70" t="str">
            <v>A</v>
          </cell>
          <cell r="AL70" t="str">
            <v>C</v>
          </cell>
          <cell r="AM70" t="str">
            <v>B</v>
          </cell>
          <cell r="AN70" t="str">
            <v>C</v>
          </cell>
          <cell r="AO70" t="str">
            <v>B</v>
          </cell>
          <cell r="AP70" t="str">
            <v>C</v>
          </cell>
          <cell r="AQ70" t="str">
            <v>C</v>
          </cell>
          <cell r="AR70" t="str">
            <v>A</v>
          </cell>
          <cell r="AS70" t="str">
            <v>B</v>
          </cell>
          <cell r="AT70" t="str">
            <v>B</v>
          </cell>
          <cell r="AU70" t="str">
            <v>A</v>
          </cell>
          <cell r="AV70" t="str">
            <v>C</v>
          </cell>
          <cell r="AW70" t="str">
            <v>A</v>
          </cell>
          <cell r="AX70" t="str">
            <v>A</v>
          </cell>
          <cell r="AY70" t="str">
            <v>B</v>
          </cell>
          <cell r="AZ70" t="str">
            <v>A</v>
          </cell>
          <cell r="BA70" t="str">
            <v>C</v>
          </cell>
          <cell r="BB70" t="str">
            <v>C</v>
          </cell>
          <cell r="BC70" t="str">
            <v>B</v>
          </cell>
          <cell r="BD70" t="str">
            <v>C</v>
          </cell>
          <cell r="BE70" t="str">
            <v>A</v>
          </cell>
          <cell r="BF70" t="str">
            <v>B</v>
          </cell>
          <cell r="BG70" t="str">
            <v>C</v>
          </cell>
          <cell r="BH70" t="str">
            <v>B</v>
          </cell>
          <cell r="BI70" t="str">
            <v>A</v>
          </cell>
          <cell r="BJ70" t="str">
            <v>C</v>
          </cell>
          <cell r="BK70" t="str">
            <v>C</v>
          </cell>
          <cell r="BL70" t="str">
            <v>C</v>
          </cell>
          <cell r="BM70" t="str">
            <v>A</v>
          </cell>
          <cell r="BN70" t="str">
            <v>A</v>
          </cell>
          <cell r="BO70" t="str">
            <v>B</v>
          </cell>
          <cell r="BP70" t="str">
            <v>B</v>
          </cell>
          <cell r="BQ70" t="str">
            <v>C</v>
          </cell>
        </row>
        <row r="71">
          <cell r="Z71" t="str">
            <v>99810061</v>
          </cell>
          <cell r="AA71" t="str">
            <v>99.7.025.40033.04638</v>
          </cell>
          <cell r="AB71" t="str">
            <v>DWI REGANANTA</v>
          </cell>
          <cell r="AC71" t="str">
            <v>PUTUSSIBAU</v>
          </cell>
          <cell r="AD71">
            <v>29662</v>
          </cell>
          <cell r="AE71" t="str">
            <v>C</v>
          </cell>
          <cell r="AF71" t="str">
            <v>B</v>
          </cell>
          <cell r="AG71" t="str">
            <v>B</v>
          </cell>
          <cell r="AH71" t="str">
            <v>A</v>
          </cell>
          <cell r="AI71" t="str">
            <v>B</v>
          </cell>
          <cell r="AJ71" t="str">
            <v>C</v>
          </cell>
          <cell r="AK71" t="str">
            <v>C</v>
          </cell>
          <cell r="AL71" t="str">
            <v>A</v>
          </cell>
          <cell r="AM71" t="str">
            <v>A</v>
          </cell>
          <cell r="AN71" t="str">
            <v>B</v>
          </cell>
          <cell r="AO71" t="str">
            <v>A</v>
          </cell>
          <cell r="AP71" t="str">
            <v>C</v>
          </cell>
          <cell r="AQ71" t="str">
            <v>B</v>
          </cell>
          <cell r="AR71" t="str">
            <v>C</v>
          </cell>
          <cell r="AS71" t="str">
            <v>B</v>
          </cell>
          <cell r="AT71" t="str">
            <v>C</v>
          </cell>
          <cell r="AU71" t="str">
            <v>B</v>
          </cell>
          <cell r="AV71" t="str">
            <v>A</v>
          </cell>
          <cell r="AW71" t="str">
            <v>A</v>
          </cell>
          <cell r="AX71" t="str">
            <v>A</v>
          </cell>
          <cell r="AY71" t="str">
            <v>C</v>
          </cell>
          <cell r="AZ71" t="str">
            <v>C</v>
          </cell>
          <cell r="BA71" t="str">
            <v>A</v>
          </cell>
          <cell r="BB71" t="str">
            <v>C</v>
          </cell>
          <cell r="BC71" t="str">
            <v>C</v>
          </cell>
          <cell r="BD71" t="str">
            <v>C</v>
          </cell>
          <cell r="BE71" t="str">
            <v>A</v>
          </cell>
          <cell r="BF71" t="str">
            <v>C</v>
          </cell>
          <cell r="BG71" t="str">
            <v>C</v>
          </cell>
          <cell r="BH71" t="str">
            <v>B</v>
          </cell>
          <cell r="BI71" t="str">
            <v>B</v>
          </cell>
          <cell r="BJ71" t="str">
            <v>B</v>
          </cell>
          <cell r="BK71" t="str">
            <v>B</v>
          </cell>
          <cell r="BL71" t="str">
            <v>B</v>
          </cell>
          <cell r="BM71" t="str">
            <v>B</v>
          </cell>
          <cell r="BN71" t="str">
            <v>B</v>
          </cell>
          <cell r="BO71" t="str">
            <v>B</v>
          </cell>
          <cell r="BP71" t="str">
            <v>A</v>
          </cell>
          <cell r="BQ71" t="str">
            <v>A</v>
          </cell>
        </row>
        <row r="72">
          <cell r="Z72" t="str">
            <v>99810062</v>
          </cell>
          <cell r="AA72" t="str">
            <v>99.7.025.40033.04639</v>
          </cell>
          <cell r="AB72" t="str">
            <v>ERMA ASMIDASARI</v>
          </cell>
          <cell r="AC72" t="str">
            <v>KEDIRI</v>
          </cell>
          <cell r="AD72">
            <v>29735</v>
          </cell>
          <cell r="AE72" t="str">
            <v>C</v>
          </cell>
          <cell r="AF72" t="str">
            <v>B</v>
          </cell>
          <cell r="AG72" t="str">
            <v>C</v>
          </cell>
          <cell r="AH72" t="str">
            <v>B</v>
          </cell>
          <cell r="AI72" t="str">
            <v>B</v>
          </cell>
          <cell r="AJ72" t="str">
            <v>B</v>
          </cell>
          <cell r="AK72" t="str">
            <v>A</v>
          </cell>
          <cell r="AL72" t="str">
            <v>C</v>
          </cell>
          <cell r="AM72" t="str">
            <v>A</v>
          </cell>
          <cell r="AN72" t="str">
            <v>C</v>
          </cell>
          <cell r="AO72" t="str">
            <v>C</v>
          </cell>
          <cell r="AP72" t="str">
            <v>B</v>
          </cell>
          <cell r="AQ72" t="str">
            <v>A</v>
          </cell>
          <cell r="AR72" t="str">
            <v>C</v>
          </cell>
          <cell r="AS72" t="str">
            <v>C</v>
          </cell>
          <cell r="AT72" t="str">
            <v>C</v>
          </cell>
          <cell r="AU72" t="str">
            <v>A</v>
          </cell>
          <cell r="AV72" t="str">
            <v>A</v>
          </cell>
          <cell r="AW72" t="str">
            <v>B</v>
          </cell>
          <cell r="AX72" t="str">
            <v>B</v>
          </cell>
          <cell r="AY72" t="str">
            <v>B</v>
          </cell>
          <cell r="AZ72" t="str">
            <v>C</v>
          </cell>
          <cell r="BA72" t="str">
            <v>B</v>
          </cell>
          <cell r="BB72" t="str">
            <v>C</v>
          </cell>
          <cell r="BC72" t="str">
            <v>B</v>
          </cell>
          <cell r="BD72" t="str">
            <v>A</v>
          </cell>
          <cell r="BE72" t="str">
            <v>A</v>
          </cell>
          <cell r="BF72" t="str">
            <v>C</v>
          </cell>
          <cell r="BG72" t="str">
            <v>B</v>
          </cell>
          <cell r="BH72" t="str">
            <v>C</v>
          </cell>
          <cell r="BI72" t="str">
            <v>B</v>
          </cell>
          <cell r="BJ72" t="str">
            <v>C</v>
          </cell>
          <cell r="BK72" t="str">
            <v>A</v>
          </cell>
          <cell r="BL72" t="str">
            <v>B</v>
          </cell>
          <cell r="BM72" t="str">
            <v>B</v>
          </cell>
          <cell r="BN72" t="str">
            <v>A</v>
          </cell>
          <cell r="BO72" t="str">
            <v>A</v>
          </cell>
          <cell r="BP72" t="str">
            <v>B</v>
          </cell>
          <cell r="BQ72" t="str">
            <v>C</v>
          </cell>
        </row>
        <row r="73">
          <cell r="Z73" t="str">
            <v>99810063</v>
          </cell>
          <cell r="AA73" t="str">
            <v>99.7.025.40033.04640</v>
          </cell>
          <cell r="AB73" t="str">
            <v>FERALINA</v>
          </cell>
          <cell r="AC73" t="str">
            <v>MAGETAN</v>
          </cell>
          <cell r="AD73">
            <v>29593</v>
          </cell>
          <cell r="AE73" t="str">
            <v>C</v>
          </cell>
          <cell r="AF73" t="str">
            <v>C</v>
          </cell>
          <cell r="AG73" t="str">
            <v>C</v>
          </cell>
          <cell r="AH73" t="str">
            <v>A</v>
          </cell>
          <cell r="AI73" t="str">
            <v>A</v>
          </cell>
          <cell r="AJ73" t="str">
            <v>A</v>
          </cell>
          <cell r="AK73" t="str">
            <v>C</v>
          </cell>
          <cell r="AL73" t="str">
            <v>A</v>
          </cell>
          <cell r="AM73" t="str">
            <v>A</v>
          </cell>
          <cell r="AN73" t="str">
            <v>C</v>
          </cell>
          <cell r="AO73" t="str">
            <v>C</v>
          </cell>
          <cell r="AP73" t="str">
            <v>A</v>
          </cell>
          <cell r="AQ73" t="str">
            <v>A</v>
          </cell>
          <cell r="AR73" t="str">
            <v>C</v>
          </cell>
          <cell r="AS73" t="str">
            <v>A</v>
          </cell>
          <cell r="AT73" t="str">
            <v>C</v>
          </cell>
          <cell r="AU73" t="str">
            <v>B</v>
          </cell>
          <cell r="AV73" t="str">
            <v>B</v>
          </cell>
          <cell r="AW73" t="str">
            <v>B</v>
          </cell>
          <cell r="AX73" t="str">
            <v>B</v>
          </cell>
          <cell r="AY73" t="str">
            <v>C</v>
          </cell>
          <cell r="AZ73" t="str">
            <v>C</v>
          </cell>
          <cell r="BA73" t="str">
            <v>B</v>
          </cell>
          <cell r="BB73" t="str">
            <v>B</v>
          </cell>
          <cell r="BC73" t="str">
            <v>A</v>
          </cell>
          <cell r="BD73" t="str">
            <v>A</v>
          </cell>
          <cell r="BE73" t="str">
            <v>C</v>
          </cell>
          <cell r="BF73" t="str">
            <v>A</v>
          </cell>
          <cell r="BG73" t="str">
            <v>C</v>
          </cell>
          <cell r="BH73" t="str">
            <v>A</v>
          </cell>
          <cell r="BI73" t="str">
            <v>A</v>
          </cell>
          <cell r="BJ73" t="str">
            <v>B</v>
          </cell>
          <cell r="BK73" t="str">
            <v>C</v>
          </cell>
          <cell r="BL73" t="str">
            <v>A</v>
          </cell>
          <cell r="BM73" t="str">
            <v>B</v>
          </cell>
          <cell r="BN73" t="str">
            <v>A</v>
          </cell>
          <cell r="BO73" t="str">
            <v>B</v>
          </cell>
          <cell r="BP73" t="str">
            <v>C</v>
          </cell>
          <cell r="BQ73" t="str">
            <v>B</v>
          </cell>
        </row>
        <row r="74">
          <cell r="Z74" t="str">
            <v>99810064</v>
          </cell>
          <cell r="AA74" t="str">
            <v>99.7.025.40033.04641</v>
          </cell>
          <cell r="AB74" t="str">
            <v>SUPRAPTI RENRININGRUM</v>
          </cell>
          <cell r="AC74" t="str">
            <v>MANADO</v>
          </cell>
          <cell r="AD74">
            <v>29872</v>
          </cell>
          <cell r="AE74" t="str">
            <v>C</v>
          </cell>
          <cell r="AF74" t="str">
            <v>A</v>
          </cell>
          <cell r="AG74" t="str">
            <v>C</v>
          </cell>
          <cell r="AH74" t="str">
            <v>C</v>
          </cell>
          <cell r="AI74" t="str">
            <v>B</v>
          </cell>
          <cell r="AJ74" t="str">
            <v>B</v>
          </cell>
          <cell r="AK74" t="str">
            <v>C</v>
          </cell>
          <cell r="AL74" t="str">
            <v>A</v>
          </cell>
          <cell r="AM74" t="str">
            <v>B</v>
          </cell>
          <cell r="AN74" t="str">
            <v>B</v>
          </cell>
          <cell r="AO74" t="str">
            <v>A</v>
          </cell>
          <cell r="AP74" t="str">
            <v>C</v>
          </cell>
          <cell r="AQ74" t="str">
            <v>B</v>
          </cell>
          <cell r="AR74" t="str">
            <v>B</v>
          </cell>
          <cell r="AS74" t="str">
            <v>C</v>
          </cell>
          <cell r="AT74" t="str">
            <v>A</v>
          </cell>
          <cell r="AU74" t="str">
            <v>A</v>
          </cell>
          <cell r="AV74" t="str">
            <v>A</v>
          </cell>
          <cell r="AW74" t="str">
            <v>C</v>
          </cell>
          <cell r="AX74" t="str">
            <v>A</v>
          </cell>
          <cell r="AY74" t="str">
            <v>B</v>
          </cell>
          <cell r="AZ74" t="str">
            <v>C</v>
          </cell>
          <cell r="BA74" t="str">
            <v>B</v>
          </cell>
          <cell r="BB74" t="str">
            <v>A</v>
          </cell>
          <cell r="BC74" t="str">
            <v>B</v>
          </cell>
          <cell r="BD74" t="str">
            <v>C</v>
          </cell>
          <cell r="BE74" t="str">
            <v>C</v>
          </cell>
          <cell r="BF74" t="str">
            <v>C</v>
          </cell>
          <cell r="BG74" t="str">
            <v>B</v>
          </cell>
          <cell r="BH74" t="str">
            <v>B</v>
          </cell>
          <cell r="BI74" t="str">
            <v>C</v>
          </cell>
          <cell r="BJ74" t="str">
            <v>A</v>
          </cell>
          <cell r="BK74" t="str">
            <v>A</v>
          </cell>
          <cell r="BL74" t="str">
            <v>C</v>
          </cell>
          <cell r="BM74" t="str">
            <v>C</v>
          </cell>
          <cell r="BN74" t="str">
            <v>C</v>
          </cell>
          <cell r="BO74" t="str">
            <v>A</v>
          </cell>
          <cell r="BP74" t="str">
            <v>C</v>
          </cell>
          <cell r="BQ74" t="str">
            <v>C</v>
          </cell>
        </row>
        <row r="75">
          <cell r="Z75" t="str">
            <v>99810065</v>
          </cell>
          <cell r="AA75" t="str">
            <v>99.7.025.40033.04642</v>
          </cell>
          <cell r="AB75" t="str">
            <v>SULISTYANINGRUM</v>
          </cell>
          <cell r="AC75" t="str">
            <v>MAGETAN</v>
          </cell>
          <cell r="AD75">
            <v>29593</v>
          </cell>
          <cell r="AE75" t="str">
            <v>C</v>
          </cell>
          <cell r="AF75" t="str">
            <v>B</v>
          </cell>
          <cell r="AG75" t="str">
            <v>B</v>
          </cell>
          <cell r="AH75" t="str">
            <v>A</v>
          </cell>
          <cell r="AI75" t="str">
            <v>B</v>
          </cell>
          <cell r="AJ75" t="str">
            <v>C</v>
          </cell>
          <cell r="AK75" t="str">
            <v>C</v>
          </cell>
          <cell r="AL75" t="str">
            <v>C</v>
          </cell>
          <cell r="AM75" t="str">
            <v>B</v>
          </cell>
          <cell r="AN75" t="str">
            <v>C</v>
          </cell>
          <cell r="AO75" t="str">
            <v>C</v>
          </cell>
          <cell r="AP75" t="str">
            <v>A</v>
          </cell>
          <cell r="AQ75" t="str">
            <v>C</v>
          </cell>
          <cell r="AR75" t="str">
            <v>C</v>
          </cell>
          <cell r="AS75" t="str">
            <v>A</v>
          </cell>
          <cell r="AT75" t="str">
            <v>C</v>
          </cell>
          <cell r="AU75" t="str">
            <v>C</v>
          </cell>
          <cell r="AV75" t="str">
            <v>B</v>
          </cell>
          <cell r="AW75" t="str">
            <v>A</v>
          </cell>
          <cell r="AX75" t="str">
            <v>B</v>
          </cell>
          <cell r="AY75" t="str">
            <v>A</v>
          </cell>
          <cell r="AZ75" t="str">
            <v>A</v>
          </cell>
          <cell r="BA75" t="str">
            <v>B</v>
          </cell>
          <cell r="BB75" t="str">
            <v>A</v>
          </cell>
          <cell r="BC75" t="str">
            <v>A</v>
          </cell>
          <cell r="BD75" t="str">
            <v>B</v>
          </cell>
          <cell r="BE75" t="str">
            <v>C</v>
          </cell>
          <cell r="BF75" t="str">
            <v>A</v>
          </cell>
          <cell r="BG75" t="str">
            <v>B</v>
          </cell>
          <cell r="BH75" t="str">
            <v>B</v>
          </cell>
          <cell r="BI75" t="str">
            <v>B</v>
          </cell>
          <cell r="BJ75" t="str">
            <v>C</v>
          </cell>
          <cell r="BK75" t="str">
            <v>A</v>
          </cell>
          <cell r="BL75" t="str">
            <v>C</v>
          </cell>
          <cell r="BM75" t="str">
            <v>A</v>
          </cell>
          <cell r="BN75" t="str">
            <v>C</v>
          </cell>
          <cell r="BO75" t="str">
            <v>A</v>
          </cell>
          <cell r="BP75" t="str">
            <v>A</v>
          </cell>
          <cell r="BQ75" t="str">
            <v>B</v>
          </cell>
        </row>
        <row r="76">
          <cell r="Z76" t="str">
            <v>99810066</v>
          </cell>
          <cell r="AA76" t="str">
            <v>99.7.025.40033.04643</v>
          </cell>
          <cell r="AB76" t="str">
            <v>ROLLY MANOPPO</v>
          </cell>
          <cell r="AC76" t="str">
            <v>SURABAYA</v>
          </cell>
          <cell r="AD76">
            <v>29967</v>
          </cell>
          <cell r="AE76" t="str">
            <v>B</v>
          </cell>
          <cell r="AF76" t="str">
            <v>C</v>
          </cell>
          <cell r="AG76" t="str">
            <v>C</v>
          </cell>
          <cell r="AH76" t="str">
            <v>B</v>
          </cell>
          <cell r="AI76" t="str">
            <v>C</v>
          </cell>
          <cell r="AJ76" t="str">
            <v>B</v>
          </cell>
          <cell r="AK76" t="str">
            <v>B</v>
          </cell>
          <cell r="AL76" t="str">
            <v>A</v>
          </cell>
          <cell r="AM76" t="str">
            <v>A</v>
          </cell>
          <cell r="AN76" t="str">
            <v>B</v>
          </cell>
          <cell r="AO76" t="str">
            <v>C</v>
          </cell>
          <cell r="AP76" t="str">
            <v>B</v>
          </cell>
          <cell r="AQ76" t="str">
            <v>A</v>
          </cell>
          <cell r="AR76" t="str">
            <v>B</v>
          </cell>
          <cell r="AS76" t="str">
            <v>B</v>
          </cell>
          <cell r="AT76" t="str">
            <v>A</v>
          </cell>
          <cell r="AU76" t="str">
            <v>B</v>
          </cell>
          <cell r="AV76" t="str">
            <v>A</v>
          </cell>
          <cell r="AW76" t="str">
            <v>A</v>
          </cell>
          <cell r="AX76" t="str">
            <v>A</v>
          </cell>
          <cell r="AY76" t="str">
            <v>C</v>
          </cell>
          <cell r="AZ76" t="str">
            <v>C</v>
          </cell>
          <cell r="BA76" t="str">
            <v>A</v>
          </cell>
          <cell r="BB76" t="str">
            <v>C</v>
          </cell>
          <cell r="BC76" t="str">
            <v>B</v>
          </cell>
          <cell r="BD76" t="str">
            <v>B</v>
          </cell>
          <cell r="BE76" t="str">
            <v>B</v>
          </cell>
          <cell r="BF76" t="str">
            <v>A</v>
          </cell>
          <cell r="BG76" t="str">
            <v>B</v>
          </cell>
          <cell r="BH76" t="str">
            <v>A</v>
          </cell>
          <cell r="BI76" t="str">
            <v>C</v>
          </cell>
          <cell r="BJ76" t="str">
            <v>B</v>
          </cell>
          <cell r="BK76" t="str">
            <v>A</v>
          </cell>
          <cell r="BL76" t="str">
            <v>C</v>
          </cell>
          <cell r="BM76" t="str">
            <v>A</v>
          </cell>
          <cell r="BN76" t="str">
            <v>B</v>
          </cell>
          <cell r="BO76" t="str">
            <v>B</v>
          </cell>
          <cell r="BP76" t="str">
            <v>B</v>
          </cell>
          <cell r="BQ76" t="str">
            <v>A</v>
          </cell>
        </row>
        <row r="77">
          <cell r="Z77" t="str">
            <v>99810067</v>
          </cell>
          <cell r="AA77" t="str">
            <v>99.7.025.40033.04644</v>
          </cell>
          <cell r="AB77" t="str">
            <v>EMILYA SARI</v>
          </cell>
          <cell r="AC77" t="str">
            <v>BLITAR</v>
          </cell>
          <cell r="AD77">
            <v>29659</v>
          </cell>
          <cell r="AE77" t="str">
            <v>A</v>
          </cell>
          <cell r="AF77" t="str">
            <v>B</v>
          </cell>
          <cell r="AG77" t="str">
            <v>A</v>
          </cell>
          <cell r="AH77" t="str">
            <v>B</v>
          </cell>
          <cell r="AI77" t="str">
            <v>A</v>
          </cell>
          <cell r="AJ77" t="str">
            <v>B</v>
          </cell>
          <cell r="AK77" t="str">
            <v>A</v>
          </cell>
          <cell r="AL77" t="str">
            <v>B</v>
          </cell>
          <cell r="AM77" t="str">
            <v>A</v>
          </cell>
          <cell r="AN77" t="str">
            <v>B</v>
          </cell>
          <cell r="AO77" t="str">
            <v>C</v>
          </cell>
          <cell r="AP77" t="str">
            <v>C</v>
          </cell>
          <cell r="AQ77" t="str">
            <v>A</v>
          </cell>
          <cell r="AR77" t="str">
            <v>A</v>
          </cell>
          <cell r="AS77" t="str">
            <v>A</v>
          </cell>
          <cell r="AT77" t="str">
            <v>B</v>
          </cell>
          <cell r="AU77" t="str">
            <v>B</v>
          </cell>
          <cell r="AV77" t="str">
            <v>C</v>
          </cell>
          <cell r="AW77" t="str">
            <v>A</v>
          </cell>
          <cell r="AX77" t="str">
            <v>C</v>
          </cell>
          <cell r="AY77" t="str">
            <v>C</v>
          </cell>
          <cell r="AZ77" t="str">
            <v>B</v>
          </cell>
          <cell r="BA77" t="str">
            <v>B</v>
          </cell>
          <cell r="BB77" t="str">
            <v>A</v>
          </cell>
          <cell r="BC77" t="str">
            <v>C</v>
          </cell>
          <cell r="BD77" t="str">
            <v>B</v>
          </cell>
          <cell r="BE77" t="str">
            <v>A</v>
          </cell>
          <cell r="BF77" t="str">
            <v>C</v>
          </cell>
          <cell r="BG77" t="str">
            <v>C</v>
          </cell>
          <cell r="BH77" t="str">
            <v>C</v>
          </cell>
          <cell r="BI77" t="str">
            <v>A</v>
          </cell>
          <cell r="BJ77" t="str">
            <v>B</v>
          </cell>
          <cell r="BK77" t="str">
            <v>A</v>
          </cell>
          <cell r="BL77" t="str">
            <v>A</v>
          </cell>
          <cell r="BM77" t="str">
            <v>A</v>
          </cell>
          <cell r="BN77" t="str">
            <v>C</v>
          </cell>
          <cell r="BO77" t="str">
            <v>A</v>
          </cell>
          <cell r="BP77" t="str">
            <v>C</v>
          </cell>
          <cell r="BQ77" t="str">
            <v>B</v>
          </cell>
        </row>
        <row r="78">
          <cell r="Z78" t="str">
            <v>99810068</v>
          </cell>
          <cell r="AA78" t="str">
            <v>99.7.025.40033.04645</v>
          </cell>
          <cell r="AB78" t="str">
            <v>ANTON MURGITO</v>
          </cell>
          <cell r="AC78" t="str">
            <v>JAWABARAT</v>
          </cell>
          <cell r="AD78">
            <v>29664</v>
          </cell>
          <cell r="AE78" t="str">
            <v>A</v>
          </cell>
          <cell r="AF78" t="str">
            <v>C</v>
          </cell>
          <cell r="AG78" t="str">
            <v>A</v>
          </cell>
          <cell r="AH78" t="str">
            <v>A</v>
          </cell>
          <cell r="AI78" t="str">
            <v>B</v>
          </cell>
          <cell r="AJ78" t="str">
            <v>B</v>
          </cell>
          <cell r="AK78" t="str">
            <v>C</v>
          </cell>
          <cell r="AL78" t="str">
            <v>B</v>
          </cell>
          <cell r="AM78" t="str">
            <v>A</v>
          </cell>
          <cell r="AN78" t="str">
            <v>C</v>
          </cell>
          <cell r="AO78" t="str">
            <v>B</v>
          </cell>
          <cell r="AP78" t="str">
            <v>B</v>
          </cell>
          <cell r="AQ78" t="str">
            <v>B</v>
          </cell>
          <cell r="AR78" t="str">
            <v>C</v>
          </cell>
          <cell r="AS78" t="str">
            <v>B</v>
          </cell>
          <cell r="AT78" t="str">
            <v>C</v>
          </cell>
          <cell r="AU78" t="str">
            <v>B</v>
          </cell>
          <cell r="AV78" t="str">
            <v>C</v>
          </cell>
          <cell r="AW78" t="str">
            <v>B</v>
          </cell>
          <cell r="AX78" t="str">
            <v>B</v>
          </cell>
          <cell r="AY78" t="str">
            <v>A</v>
          </cell>
          <cell r="AZ78" t="str">
            <v>B</v>
          </cell>
          <cell r="BA78" t="str">
            <v>B</v>
          </cell>
          <cell r="BB78" t="str">
            <v>A</v>
          </cell>
          <cell r="BC78" t="str">
            <v>B</v>
          </cell>
          <cell r="BD78" t="str">
            <v>C</v>
          </cell>
          <cell r="BE78" t="str">
            <v>C</v>
          </cell>
          <cell r="BF78" t="str">
            <v>A</v>
          </cell>
          <cell r="BG78" t="str">
            <v>A</v>
          </cell>
          <cell r="BH78" t="str">
            <v>C</v>
          </cell>
          <cell r="BI78" t="str">
            <v>C</v>
          </cell>
          <cell r="BJ78" t="str">
            <v>C</v>
          </cell>
          <cell r="BK78" t="str">
            <v>A</v>
          </cell>
          <cell r="BL78" t="str">
            <v>B</v>
          </cell>
          <cell r="BM78" t="str">
            <v>A</v>
          </cell>
          <cell r="BN78" t="str">
            <v>C</v>
          </cell>
          <cell r="BO78" t="str">
            <v>B</v>
          </cell>
          <cell r="BP78" t="str">
            <v>A</v>
          </cell>
          <cell r="BQ78" t="str">
            <v>B</v>
          </cell>
        </row>
        <row r="79">
          <cell r="Z79" t="str">
            <v>99810069</v>
          </cell>
          <cell r="AA79" t="str">
            <v>99.7.025.40033.04646</v>
          </cell>
          <cell r="AB79" t="str">
            <v>LINUKPLIK RANTAUWATI</v>
          </cell>
          <cell r="AC79" t="str">
            <v>BALIKPAPAN</v>
          </cell>
          <cell r="AD79">
            <v>28936</v>
          </cell>
          <cell r="AE79" t="str">
            <v>A</v>
          </cell>
          <cell r="AF79" t="str">
            <v>A</v>
          </cell>
          <cell r="AG79" t="str">
            <v>B</v>
          </cell>
          <cell r="AH79" t="str">
            <v>A</v>
          </cell>
          <cell r="AI79" t="str">
            <v>A</v>
          </cell>
          <cell r="AJ79" t="str">
            <v>A</v>
          </cell>
          <cell r="AK79" t="str">
            <v>A</v>
          </cell>
          <cell r="AL79" t="str">
            <v>A</v>
          </cell>
          <cell r="AM79" t="str">
            <v>A</v>
          </cell>
          <cell r="AN79" t="str">
            <v>B</v>
          </cell>
          <cell r="AO79" t="str">
            <v>A</v>
          </cell>
          <cell r="AP79" t="str">
            <v>B</v>
          </cell>
          <cell r="AQ79" t="str">
            <v>C</v>
          </cell>
          <cell r="AR79" t="str">
            <v>B</v>
          </cell>
          <cell r="AS79" t="str">
            <v>A</v>
          </cell>
          <cell r="AT79" t="str">
            <v>A</v>
          </cell>
          <cell r="AU79" t="str">
            <v>A</v>
          </cell>
          <cell r="AV79" t="str">
            <v>A</v>
          </cell>
          <cell r="AW79" t="str">
            <v>C</v>
          </cell>
          <cell r="AX79" t="str">
            <v>C</v>
          </cell>
          <cell r="AY79" t="str">
            <v>C</v>
          </cell>
          <cell r="AZ79" t="str">
            <v>C</v>
          </cell>
          <cell r="BA79" t="str">
            <v>B</v>
          </cell>
          <cell r="BB79" t="str">
            <v>B</v>
          </cell>
          <cell r="BC79" t="str">
            <v>B</v>
          </cell>
          <cell r="BD79" t="str">
            <v>A</v>
          </cell>
          <cell r="BE79" t="str">
            <v>A</v>
          </cell>
          <cell r="BF79" t="str">
            <v>A</v>
          </cell>
          <cell r="BG79" t="str">
            <v>A</v>
          </cell>
          <cell r="BH79" t="str">
            <v>C</v>
          </cell>
          <cell r="BI79" t="str">
            <v>A</v>
          </cell>
          <cell r="BJ79" t="str">
            <v>A</v>
          </cell>
          <cell r="BK79" t="str">
            <v>B</v>
          </cell>
          <cell r="BL79" t="str">
            <v>A</v>
          </cell>
          <cell r="BM79" t="str">
            <v>A</v>
          </cell>
          <cell r="BN79" t="str">
            <v>B</v>
          </cell>
          <cell r="BO79" t="str">
            <v>C</v>
          </cell>
          <cell r="BP79" t="str">
            <v>C</v>
          </cell>
          <cell r="BQ79" t="str">
            <v>A</v>
          </cell>
        </row>
        <row r="80">
          <cell r="Z80" t="str">
            <v>99810070</v>
          </cell>
          <cell r="AA80" t="str">
            <v>99.7.025.40033.04647</v>
          </cell>
          <cell r="AB80" t="str">
            <v>SITI KODRYAH NURMLAWATI BM</v>
          </cell>
          <cell r="AC80" t="str">
            <v>SIDOARJO</v>
          </cell>
          <cell r="AD80">
            <v>28064</v>
          </cell>
          <cell r="AE80" t="str">
            <v>A</v>
          </cell>
          <cell r="AF80" t="str">
            <v>C</v>
          </cell>
          <cell r="AG80" t="str">
            <v>C</v>
          </cell>
          <cell r="AH80" t="str">
            <v>B</v>
          </cell>
          <cell r="AI80" t="str">
            <v>A</v>
          </cell>
          <cell r="AJ80" t="str">
            <v>C</v>
          </cell>
          <cell r="AK80" t="str">
            <v>A</v>
          </cell>
          <cell r="AL80" t="str">
            <v>B</v>
          </cell>
          <cell r="AM80" t="str">
            <v>C</v>
          </cell>
          <cell r="AN80" t="str">
            <v>B</v>
          </cell>
          <cell r="AO80" t="str">
            <v>B</v>
          </cell>
          <cell r="AP80" t="str">
            <v>C</v>
          </cell>
          <cell r="AQ80" t="str">
            <v>A</v>
          </cell>
          <cell r="AR80" t="str">
            <v>C</v>
          </cell>
          <cell r="AS80" t="str">
            <v>A</v>
          </cell>
          <cell r="AT80" t="str">
            <v>B</v>
          </cell>
          <cell r="AU80" t="str">
            <v>C</v>
          </cell>
          <cell r="AV80" t="str">
            <v>C</v>
          </cell>
          <cell r="AW80" t="str">
            <v>A</v>
          </cell>
          <cell r="AX80" t="str">
            <v>A</v>
          </cell>
          <cell r="AY80" t="str">
            <v>A</v>
          </cell>
          <cell r="AZ80" t="str">
            <v>A</v>
          </cell>
          <cell r="BA80" t="str">
            <v>B</v>
          </cell>
          <cell r="BB80" t="str">
            <v>C</v>
          </cell>
          <cell r="BC80" t="str">
            <v>B</v>
          </cell>
          <cell r="BD80" t="str">
            <v>A</v>
          </cell>
          <cell r="BE80" t="str">
            <v>C</v>
          </cell>
          <cell r="BF80" t="str">
            <v>A</v>
          </cell>
          <cell r="BG80" t="str">
            <v>C</v>
          </cell>
          <cell r="BH80" t="str">
            <v>A</v>
          </cell>
          <cell r="BI80" t="str">
            <v>A</v>
          </cell>
          <cell r="BJ80" t="str">
            <v>B</v>
          </cell>
          <cell r="BK80" t="str">
            <v>B</v>
          </cell>
          <cell r="BL80" t="str">
            <v>C</v>
          </cell>
          <cell r="BM80" t="str">
            <v>C</v>
          </cell>
          <cell r="BN80" t="str">
            <v>A</v>
          </cell>
          <cell r="BO80" t="str">
            <v>C</v>
          </cell>
          <cell r="BP80" t="str">
            <v>B</v>
          </cell>
          <cell r="BQ80" t="str">
            <v>B</v>
          </cell>
        </row>
        <row r="81">
          <cell r="Z81" t="str">
            <v>99810071</v>
          </cell>
          <cell r="AA81" t="str">
            <v>99.7.025.40033.04648</v>
          </cell>
          <cell r="AB81" t="str">
            <v>MAARYUDHA MUZAKIR</v>
          </cell>
          <cell r="AC81" t="str">
            <v>MALANG</v>
          </cell>
          <cell r="AD81">
            <v>23379</v>
          </cell>
          <cell r="AE81" t="str">
            <v>B</v>
          </cell>
          <cell r="AF81" t="str">
            <v>C</v>
          </cell>
          <cell r="AG81" t="str">
            <v>C</v>
          </cell>
          <cell r="AH81" t="str">
            <v>B</v>
          </cell>
          <cell r="AI81" t="str">
            <v>B</v>
          </cell>
          <cell r="AJ81" t="str">
            <v>A</v>
          </cell>
          <cell r="AK81" t="str">
            <v>C</v>
          </cell>
          <cell r="AL81" t="str">
            <v>B</v>
          </cell>
          <cell r="AM81" t="str">
            <v>C</v>
          </cell>
          <cell r="AN81" t="str">
            <v>A</v>
          </cell>
          <cell r="AO81" t="str">
            <v>A</v>
          </cell>
          <cell r="AP81" t="str">
            <v>A</v>
          </cell>
          <cell r="AQ81" t="str">
            <v>A</v>
          </cell>
          <cell r="AR81" t="str">
            <v>C</v>
          </cell>
          <cell r="AS81" t="str">
            <v>C</v>
          </cell>
          <cell r="AT81" t="str">
            <v>A</v>
          </cell>
          <cell r="AU81" t="str">
            <v>B</v>
          </cell>
          <cell r="AV81" t="str">
            <v>A</v>
          </cell>
          <cell r="AW81" t="str">
            <v>A</v>
          </cell>
          <cell r="AX81" t="str">
            <v>C</v>
          </cell>
          <cell r="AY81" t="str">
            <v>B</v>
          </cell>
          <cell r="AZ81" t="str">
            <v>A</v>
          </cell>
          <cell r="BA81" t="str">
            <v>B</v>
          </cell>
          <cell r="BB81" t="str">
            <v>C</v>
          </cell>
          <cell r="BC81" t="str">
            <v>A</v>
          </cell>
          <cell r="BD81" t="str">
            <v>B</v>
          </cell>
          <cell r="BE81" t="str">
            <v>A</v>
          </cell>
          <cell r="BF81" t="str">
            <v>C</v>
          </cell>
          <cell r="BG81" t="str">
            <v>C</v>
          </cell>
          <cell r="BH81" t="str">
            <v>C</v>
          </cell>
          <cell r="BI81" t="str">
            <v>A</v>
          </cell>
          <cell r="BJ81" t="str">
            <v>C</v>
          </cell>
          <cell r="BK81" t="str">
            <v>C</v>
          </cell>
          <cell r="BL81" t="str">
            <v>B</v>
          </cell>
          <cell r="BM81" t="str">
            <v>A</v>
          </cell>
          <cell r="BN81" t="str">
            <v>A</v>
          </cell>
          <cell r="BO81" t="str">
            <v>A</v>
          </cell>
          <cell r="BP81" t="str">
            <v>C</v>
          </cell>
          <cell r="BQ81" t="str">
            <v>A</v>
          </cell>
        </row>
        <row r="82">
          <cell r="Z82" t="str">
            <v>99810072</v>
          </cell>
          <cell r="AA82" t="str">
            <v>99.7.025.40033.04649</v>
          </cell>
          <cell r="AB82" t="str">
            <v>ANIK NURAINIYAH</v>
          </cell>
          <cell r="AC82" t="str">
            <v>L E S</v>
          </cell>
          <cell r="AD82">
            <v>29447</v>
          </cell>
          <cell r="AE82" t="str">
            <v>C</v>
          </cell>
          <cell r="AF82" t="str">
            <v>A</v>
          </cell>
          <cell r="AG82" t="str">
            <v>B</v>
          </cell>
          <cell r="AH82" t="str">
            <v>A</v>
          </cell>
          <cell r="AI82" t="str">
            <v>C</v>
          </cell>
          <cell r="AJ82" t="str">
            <v>C</v>
          </cell>
          <cell r="AK82" t="str">
            <v>B</v>
          </cell>
          <cell r="AL82" t="str">
            <v>C</v>
          </cell>
          <cell r="AM82" t="str">
            <v>A</v>
          </cell>
          <cell r="AN82" t="str">
            <v>A</v>
          </cell>
          <cell r="AO82" t="str">
            <v>A</v>
          </cell>
          <cell r="AP82" t="str">
            <v>B</v>
          </cell>
          <cell r="AQ82" t="str">
            <v>A</v>
          </cell>
          <cell r="AR82" t="str">
            <v>A</v>
          </cell>
          <cell r="AS82" t="str">
            <v>A</v>
          </cell>
          <cell r="AT82" t="str">
            <v>A</v>
          </cell>
          <cell r="AU82" t="str">
            <v>B</v>
          </cell>
          <cell r="AV82" t="str">
            <v>A</v>
          </cell>
          <cell r="AW82" t="str">
            <v>B</v>
          </cell>
          <cell r="AX82" t="str">
            <v>A</v>
          </cell>
          <cell r="AY82" t="str">
            <v>C</v>
          </cell>
          <cell r="AZ82" t="str">
            <v>A</v>
          </cell>
          <cell r="BA82" t="str">
            <v>B</v>
          </cell>
          <cell r="BB82" t="str">
            <v>C</v>
          </cell>
          <cell r="BC82" t="str">
            <v>B</v>
          </cell>
          <cell r="BD82" t="str">
            <v>B</v>
          </cell>
          <cell r="BE82" t="str">
            <v>C</v>
          </cell>
          <cell r="BF82" t="str">
            <v>B</v>
          </cell>
          <cell r="BG82" t="str">
            <v>A</v>
          </cell>
          <cell r="BH82" t="str">
            <v>C</v>
          </cell>
          <cell r="BI82" t="str">
            <v>A</v>
          </cell>
          <cell r="BJ82" t="str">
            <v>C</v>
          </cell>
          <cell r="BK82" t="str">
            <v>B</v>
          </cell>
          <cell r="BL82" t="str">
            <v>B</v>
          </cell>
          <cell r="BM82" t="str">
            <v>B</v>
          </cell>
          <cell r="BN82" t="str">
            <v>B</v>
          </cell>
          <cell r="BO82" t="str">
            <v>C</v>
          </cell>
          <cell r="BP82" t="str">
            <v>B</v>
          </cell>
          <cell r="BQ82" t="str">
            <v>A</v>
          </cell>
        </row>
        <row r="83">
          <cell r="Z83" t="str">
            <v>99810073</v>
          </cell>
          <cell r="AA83" t="str">
            <v>99.7.025.40033.04650</v>
          </cell>
          <cell r="AB83" t="str">
            <v>MOCH. MASTOTOK ILLAH</v>
          </cell>
          <cell r="AC83" t="str">
            <v>SORONG</v>
          </cell>
          <cell r="AD83">
            <v>29777</v>
          </cell>
          <cell r="AE83" t="str">
            <v>C</v>
          </cell>
          <cell r="AF83" t="str">
            <v>B</v>
          </cell>
          <cell r="AG83" t="str">
            <v>B</v>
          </cell>
          <cell r="AH83" t="str">
            <v>C</v>
          </cell>
          <cell r="AI83" t="str">
            <v>B</v>
          </cell>
          <cell r="AJ83" t="str">
            <v>B</v>
          </cell>
          <cell r="AK83" t="str">
            <v>B</v>
          </cell>
          <cell r="AL83" t="str">
            <v>B</v>
          </cell>
          <cell r="AM83" t="str">
            <v>C</v>
          </cell>
          <cell r="AN83" t="str">
            <v>C</v>
          </cell>
          <cell r="AO83" t="str">
            <v>B</v>
          </cell>
          <cell r="AP83" t="str">
            <v>B</v>
          </cell>
          <cell r="AQ83" t="str">
            <v>A</v>
          </cell>
          <cell r="AR83" t="str">
            <v>B</v>
          </cell>
          <cell r="AS83" t="str">
            <v>B</v>
          </cell>
          <cell r="AT83" t="str">
            <v>C</v>
          </cell>
          <cell r="AU83" t="str">
            <v>B</v>
          </cell>
          <cell r="AV83" t="str">
            <v>C</v>
          </cell>
          <cell r="AW83" t="str">
            <v>C</v>
          </cell>
          <cell r="AX83" t="str">
            <v>C</v>
          </cell>
          <cell r="AY83" t="str">
            <v>B</v>
          </cell>
          <cell r="AZ83" t="str">
            <v>C</v>
          </cell>
          <cell r="BA83" t="str">
            <v>A</v>
          </cell>
          <cell r="BB83" t="str">
            <v>A</v>
          </cell>
          <cell r="BC83" t="str">
            <v>A</v>
          </cell>
          <cell r="BD83" t="str">
            <v>A</v>
          </cell>
          <cell r="BE83" t="str">
            <v>C</v>
          </cell>
          <cell r="BF83" t="str">
            <v>A</v>
          </cell>
          <cell r="BG83" t="str">
            <v>B</v>
          </cell>
          <cell r="BH83" t="str">
            <v>B</v>
          </cell>
          <cell r="BI83" t="str">
            <v>A</v>
          </cell>
          <cell r="BJ83" t="str">
            <v>A</v>
          </cell>
          <cell r="BK83" t="str">
            <v>B</v>
          </cell>
          <cell r="BL83" t="str">
            <v>C</v>
          </cell>
          <cell r="BM83" t="str">
            <v>A</v>
          </cell>
          <cell r="BN83" t="str">
            <v>B</v>
          </cell>
          <cell r="BO83" t="str">
            <v>C</v>
          </cell>
          <cell r="BP83" t="str">
            <v>C</v>
          </cell>
          <cell r="BQ83" t="str">
            <v>B</v>
          </cell>
        </row>
        <row r="84">
          <cell r="Z84" t="str">
            <v>99810074</v>
          </cell>
          <cell r="AA84" t="str">
            <v>99.7.025.40033.04651</v>
          </cell>
          <cell r="AB84" t="str">
            <v>GEDE ADI ASENING</v>
          </cell>
          <cell r="AC84" t="str">
            <v>TABANAN BALI</v>
          </cell>
          <cell r="AD84">
            <v>29517</v>
          </cell>
          <cell r="AE84" t="str">
            <v>B</v>
          </cell>
          <cell r="AF84" t="str">
            <v>B</v>
          </cell>
          <cell r="AG84" t="str">
            <v>B</v>
          </cell>
          <cell r="AH84" t="str">
            <v>C</v>
          </cell>
          <cell r="AI84" t="str">
            <v>B</v>
          </cell>
          <cell r="AJ84" t="str">
            <v>B</v>
          </cell>
          <cell r="AK84" t="str">
            <v>B</v>
          </cell>
          <cell r="AL84" t="str">
            <v>C</v>
          </cell>
          <cell r="AM84" t="str">
            <v>B</v>
          </cell>
          <cell r="AN84" t="str">
            <v>C</v>
          </cell>
          <cell r="AO84" t="str">
            <v>B</v>
          </cell>
          <cell r="AP84" t="str">
            <v>A</v>
          </cell>
          <cell r="AQ84" t="str">
            <v>C</v>
          </cell>
          <cell r="AR84" t="str">
            <v>A</v>
          </cell>
          <cell r="AS84" t="str">
            <v>A</v>
          </cell>
          <cell r="AT84" t="str">
            <v>C</v>
          </cell>
          <cell r="AU84" t="str">
            <v>C</v>
          </cell>
          <cell r="AV84" t="str">
            <v>B</v>
          </cell>
          <cell r="AW84" t="str">
            <v>A</v>
          </cell>
          <cell r="AX84" t="str">
            <v>C</v>
          </cell>
          <cell r="AY84" t="str">
            <v>C</v>
          </cell>
          <cell r="AZ84" t="str">
            <v>C</v>
          </cell>
          <cell r="BA84" t="str">
            <v>A</v>
          </cell>
          <cell r="BB84" t="str">
            <v>C</v>
          </cell>
          <cell r="BC84" t="str">
            <v>C</v>
          </cell>
          <cell r="BD84" t="str">
            <v>C</v>
          </cell>
          <cell r="BE84" t="str">
            <v>C</v>
          </cell>
          <cell r="BF84" t="str">
            <v>B</v>
          </cell>
          <cell r="BG84" t="str">
            <v>C</v>
          </cell>
          <cell r="BH84" t="str">
            <v>C</v>
          </cell>
          <cell r="BI84" t="str">
            <v>A</v>
          </cell>
          <cell r="BJ84" t="str">
            <v>C</v>
          </cell>
          <cell r="BK84" t="str">
            <v>B</v>
          </cell>
          <cell r="BL84" t="str">
            <v>C</v>
          </cell>
          <cell r="BM84" t="str">
            <v>B</v>
          </cell>
          <cell r="BN84" t="str">
            <v>B</v>
          </cell>
          <cell r="BO84" t="str">
            <v>C</v>
          </cell>
          <cell r="BP84" t="str">
            <v>C</v>
          </cell>
          <cell r="BQ84" t="str">
            <v>B</v>
          </cell>
        </row>
        <row r="85">
          <cell r="Z85" t="str">
            <v>99810075</v>
          </cell>
          <cell r="AA85" t="str">
            <v>99.7.025.40033.04652</v>
          </cell>
          <cell r="AB85" t="str">
            <v>STENLLY A. RACHMAN</v>
          </cell>
          <cell r="AC85" t="str">
            <v>KEDIRI</v>
          </cell>
          <cell r="AD85">
            <v>27648</v>
          </cell>
          <cell r="AE85" t="str">
            <v>C</v>
          </cell>
          <cell r="AF85" t="str">
            <v>B</v>
          </cell>
          <cell r="AG85" t="str">
            <v>C</v>
          </cell>
          <cell r="AH85" t="str">
            <v>C</v>
          </cell>
          <cell r="AI85" t="str">
            <v>C</v>
          </cell>
          <cell r="AJ85" t="str">
            <v>C</v>
          </cell>
          <cell r="AK85" t="str">
            <v>B</v>
          </cell>
          <cell r="AL85" t="str">
            <v>C</v>
          </cell>
          <cell r="AM85" t="str">
            <v>C</v>
          </cell>
          <cell r="AN85" t="str">
            <v>A</v>
          </cell>
          <cell r="AO85" t="str">
            <v>C</v>
          </cell>
          <cell r="AP85" t="str">
            <v>B</v>
          </cell>
          <cell r="AQ85" t="str">
            <v>B</v>
          </cell>
          <cell r="AR85" t="str">
            <v>A</v>
          </cell>
          <cell r="AS85" t="str">
            <v>A</v>
          </cell>
          <cell r="AT85" t="str">
            <v>A</v>
          </cell>
          <cell r="AU85" t="str">
            <v>B</v>
          </cell>
          <cell r="AV85" t="str">
            <v>C</v>
          </cell>
          <cell r="AW85" t="str">
            <v>A</v>
          </cell>
          <cell r="AX85" t="str">
            <v>C</v>
          </cell>
          <cell r="AY85" t="str">
            <v>B</v>
          </cell>
          <cell r="AZ85" t="str">
            <v>C</v>
          </cell>
          <cell r="BA85" t="str">
            <v>C</v>
          </cell>
          <cell r="BB85" t="str">
            <v>B</v>
          </cell>
          <cell r="BC85" t="str">
            <v>B</v>
          </cell>
          <cell r="BD85" t="str">
            <v>C</v>
          </cell>
          <cell r="BE85" t="str">
            <v>C</v>
          </cell>
          <cell r="BF85" t="str">
            <v>A</v>
          </cell>
          <cell r="BG85" t="str">
            <v>B</v>
          </cell>
          <cell r="BH85" t="str">
            <v>A</v>
          </cell>
          <cell r="BI85" t="str">
            <v>B</v>
          </cell>
          <cell r="BJ85" t="str">
            <v>B</v>
          </cell>
          <cell r="BK85" t="str">
            <v>C</v>
          </cell>
          <cell r="BL85" t="str">
            <v>C</v>
          </cell>
          <cell r="BM85" t="str">
            <v>A</v>
          </cell>
          <cell r="BN85" t="str">
            <v>C</v>
          </cell>
          <cell r="BO85" t="str">
            <v>A</v>
          </cell>
          <cell r="BP85" t="str">
            <v>A</v>
          </cell>
          <cell r="BQ85" t="str">
            <v>B</v>
          </cell>
        </row>
        <row r="86">
          <cell r="Z86" t="str">
            <v>99810076</v>
          </cell>
          <cell r="AA86" t="str">
            <v>99.7.025.40033.04653</v>
          </cell>
          <cell r="AB86" t="str">
            <v>LUH GEDE EKA PADMA DEWI</v>
          </cell>
          <cell r="AC86" t="str">
            <v>UJUNGPANDANG</v>
          </cell>
          <cell r="AD86">
            <v>29521</v>
          </cell>
          <cell r="AE86" t="str">
            <v>C</v>
          </cell>
          <cell r="AF86" t="str">
            <v>C</v>
          </cell>
          <cell r="AG86" t="str">
            <v>C</v>
          </cell>
          <cell r="AH86" t="str">
            <v>A</v>
          </cell>
          <cell r="AI86" t="str">
            <v>A</v>
          </cell>
          <cell r="AJ86" t="str">
            <v>C</v>
          </cell>
          <cell r="AK86" t="str">
            <v>C</v>
          </cell>
          <cell r="AL86" t="str">
            <v>C</v>
          </cell>
          <cell r="AM86" t="str">
            <v>C</v>
          </cell>
          <cell r="AN86" t="str">
            <v>A</v>
          </cell>
          <cell r="AO86" t="str">
            <v>B</v>
          </cell>
          <cell r="AP86" t="str">
            <v>A</v>
          </cell>
          <cell r="AQ86" t="str">
            <v>C</v>
          </cell>
          <cell r="AR86" t="str">
            <v>C</v>
          </cell>
          <cell r="AS86" t="str">
            <v>A</v>
          </cell>
          <cell r="AT86" t="str">
            <v>B</v>
          </cell>
          <cell r="AU86" t="str">
            <v>C</v>
          </cell>
          <cell r="AV86" t="str">
            <v>B</v>
          </cell>
          <cell r="AW86" t="str">
            <v>A</v>
          </cell>
          <cell r="AX86" t="str">
            <v>B</v>
          </cell>
          <cell r="AY86" t="str">
            <v>B</v>
          </cell>
          <cell r="AZ86" t="str">
            <v>B</v>
          </cell>
          <cell r="BA86" t="str">
            <v>B</v>
          </cell>
          <cell r="BB86" t="str">
            <v>A</v>
          </cell>
          <cell r="BC86" t="str">
            <v>B</v>
          </cell>
          <cell r="BD86" t="str">
            <v>C</v>
          </cell>
          <cell r="BE86" t="str">
            <v>A</v>
          </cell>
          <cell r="BF86" t="str">
            <v>B</v>
          </cell>
          <cell r="BG86" t="str">
            <v>A</v>
          </cell>
          <cell r="BH86" t="str">
            <v>C</v>
          </cell>
          <cell r="BI86" t="str">
            <v>A</v>
          </cell>
          <cell r="BJ86" t="str">
            <v>A</v>
          </cell>
          <cell r="BK86" t="str">
            <v>A</v>
          </cell>
          <cell r="BL86" t="str">
            <v>B</v>
          </cell>
          <cell r="BM86" t="str">
            <v>B</v>
          </cell>
          <cell r="BN86" t="str">
            <v>A</v>
          </cell>
          <cell r="BO86" t="str">
            <v>C</v>
          </cell>
          <cell r="BP86" t="str">
            <v>C</v>
          </cell>
          <cell r="BQ86" t="str">
            <v>C</v>
          </cell>
        </row>
        <row r="87">
          <cell r="Z87" t="str">
            <v>99810077</v>
          </cell>
          <cell r="AA87" t="str">
            <v>99.7.025.40033.04654</v>
          </cell>
          <cell r="AB87" t="str">
            <v>M. IWAN MUKAFFI</v>
          </cell>
          <cell r="AC87" t="str">
            <v>MALANG</v>
          </cell>
          <cell r="AD87">
            <v>29260</v>
          </cell>
          <cell r="AE87" t="str">
            <v>A</v>
          </cell>
          <cell r="AF87" t="str">
            <v>C</v>
          </cell>
          <cell r="AG87" t="str">
            <v>B</v>
          </cell>
          <cell r="AH87" t="str">
            <v>C</v>
          </cell>
          <cell r="AI87" t="str">
            <v>C</v>
          </cell>
          <cell r="AJ87" t="str">
            <v>B</v>
          </cell>
          <cell r="AK87" t="str">
            <v>B</v>
          </cell>
          <cell r="AL87" t="str">
            <v>C</v>
          </cell>
          <cell r="AM87" t="str">
            <v>A</v>
          </cell>
          <cell r="AN87" t="str">
            <v>A</v>
          </cell>
          <cell r="AO87" t="str">
            <v>B</v>
          </cell>
          <cell r="AP87" t="str">
            <v>A</v>
          </cell>
          <cell r="AQ87" t="str">
            <v>C</v>
          </cell>
          <cell r="AR87" t="str">
            <v>B</v>
          </cell>
          <cell r="AS87" t="str">
            <v>B</v>
          </cell>
          <cell r="AT87" t="str">
            <v>A</v>
          </cell>
          <cell r="AU87" t="str">
            <v>A</v>
          </cell>
          <cell r="AV87" t="str">
            <v>B</v>
          </cell>
          <cell r="AW87" t="str">
            <v>A</v>
          </cell>
          <cell r="AX87" t="str">
            <v>A</v>
          </cell>
          <cell r="AY87" t="str">
            <v>C</v>
          </cell>
          <cell r="AZ87" t="str">
            <v>A</v>
          </cell>
          <cell r="BA87" t="str">
            <v>A</v>
          </cell>
          <cell r="BB87" t="str">
            <v>A</v>
          </cell>
          <cell r="BC87" t="str">
            <v>C</v>
          </cell>
          <cell r="BD87" t="str">
            <v>C</v>
          </cell>
          <cell r="BE87" t="str">
            <v>A</v>
          </cell>
          <cell r="BF87" t="str">
            <v>C</v>
          </cell>
          <cell r="BG87" t="str">
            <v>A</v>
          </cell>
          <cell r="BH87" t="str">
            <v>B</v>
          </cell>
          <cell r="BI87" t="str">
            <v>C</v>
          </cell>
          <cell r="BJ87" t="str">
            <v>C</v>
          </cell>
          <cell r="BK87" t="str">
            <v>B</v>
          </cell>
          <cell r="BL87" t="str">
            <v>C</v>
          </cell>
          <cell r="BM87" t="str">
            <v>B</v>
          </cell>
          <cell r="BN87" t="str">
            <v>B</v>
          </cell>
          <cell r="BO87" t="str">
            <v>B</v>
          </cell>
          <cell r="BP87" t="str">
            <v>C</v>
          </cell>
          <cell r="BQ87" t="str">
            <v>C</v>
          </cell>
        </row>
        <row r="88">
          <cell r="Z88" t="str">
            <v>99810078</v>
          </cell>
          <cell r="AA88" t="str">
            <v>99.7.025.40033.04655</v>
          </cell>
          <cell r="AB88" t="str">
            <v>MUHAMMAD WILDAN</v>
          </cell>
          <cell r="AC88" t="str">
            <v>BANGKALAN</v>
          </cell>
          <cell r="AD88">
            <v>29743</v>
          </cell>
          <cell r="AE88" t="str">
            <v>B</v>
          </cell>
          <cell r="AF88" t="str">
            <v>B</v>
          </cell>
          <cell r="AG88" t="str">
            <v>A</v>
          </cell>
          <cell r="AH88" t="str">
            <v>C</v>
          </cell>
          <cell r="AI88" t="str">
            <v>B</v>
          </cell>
          <cell r="AJ88" t="str">
            <v>B</v>
          </cell>
          <cell r="AK88" t="str">
            <v>A</v>
          </cell>
          <cell r="AL88" t="str">
            <v>A</v>
          </cell>
          <cell r="AM88" t="str">
            <v>B</v>
          </cell>
          <cell r="AN88" t="str">
            <v>A</v>
          </cell>
          <cell r="AO88" t="str">
            <v>B</v>
          </cell>
          <cell r="AP88" t="str">
            <v>A</v>
          </cell>
          <cell r="AQ88" t="str">
            <v>C</v>
          </cell>
          <cell r="AR88" t="str">
            <v>C</v>
          </cell>
          <cell r="AS88" t="str">
            <v>B</v>
          </cell>
          <cell r="AT88" t="str">
            <v>B</v>
          </cell>
          <cell r="AU88" t="str">
            <v>C</v>
          </cell>
          <cell r="AV88" t="str">
            <v>C</v>
          </cell>
          <cell r="AW88" t="str">
            <v>A</v>
          </cell>
          <cell r="AX88" t="str">
            <v>A</v>
          </cell>
          <cell r="AY88" t="str">
            <v>A</v>
          </cell>
          <cell r="AZ88" t="str">
            <v>C</v>
          </cell>
          <cell r="BA88" t="str">
            <v>A</v>
          </cell>
          <cell r="BB88" t="str">
            <v>C</v>
          </cell>
          <cell r="BC88" t="str">
            <v>C</v>
          </cell>
          <cell r="BD88" t="str">
            <v>B</v>
          </cell>
          <cell r="BE88" t="str">
            <v>C</v>
          </cell>
          <cell r="BF88" t="str">
            <v>C</v>
          </cell>
          <cell r="BG88" t="str">
            <v>A</v>
          </cell>
          <cell r="BH88" t="str">
            <v>A</v>
          </cell>
          <cell r="BI88" t="str">
            <v>A</v>
          </cell>
          <cell r="BJ88" t="str">
            <v>C</v>
          </cell>
          <cell r="BK88" t="str">
            <v>A</v>
          </cell>
          <cell r="BL88" t="str">
            <v>C</v>
          </cell>
          <cell r="BM88" t="str">
            <v>B</v>
          </cell>
          <cell r="BN88" t="str">
            <v>A</v>
          </cell>
          <cell r="BO88" t="str">
            <v>C</v>
          </cell>
          <cell r="BP88" t="str">
            <v>C</v>
          </cell>
          <cell r="BQ88" t="str">
            <v>A</v>
          </cell>
        </row>
        <row r="89">
          <cell r="Z89" t="str">
            <v>99810079</v>
          </cell>
          <cell r="AA89" t="str">
            <v>99.7.025.40033.04656</v>
          </cell>
          <cell r="AB89" t="str">
            <v>RUCI HELMI REINALDHI</v>
          </cell>
          <cell r="AC89" t="str">
            <v>NGANJUK</v>
          </cell>
          <cell r="AD89">
            <v>30021</v>
          </cell>
          <cell r="AE89" t="str">
            <v>B</v>
          </cell>
          <cell r="AF89" t="str">
            <v>A</v>
          </cell>
          <cell r="AG89" t="str">
            <v>A</v>
          </cell>
          <cell r="AH89" t="str">
            <v>A</v>
          </cell>
          <cell r="AI89" t="str">
            <v>B</v>
          </cell>
          <cell r="AJ89" t="str">
            <v>A</v>
          </cell>
          <cell r="AK89" t="str">
            <v>C</v>
          </cell>
          <cell r="AL89" t="str">
            <v>B</v>
          </cell>
          <cell r="AM89" t="str">
            <v>B</v>
          </cell>
          <cell r="AN89" t="str">
            <v>B</v>
          </cell>
          <cell r="AO89" t="str">
            <v>C</v>
          </cell>
          <cell r="AP89" t="str">
            <v>C</v>
          </cell>
          <cell r="AQ89" t="str">
            <v>A</v>
          </cell>
          <cell r="AR89" t="str">
            <v>B</v>
          </cell>
          <cell r="AS89" t="str">
            <v>B</v>
          </cell>
          <cell r="AT89" t="str">
            <v>B</v>
          </cell>
          <cell r="AU89" t="str">
            <v>B</v>
          </cell>
          <cell r="AV89" t="str">
            <v>A</v>
          </cell>
          <cell r="AW89" t="str">
            <v>A</v>
          </cell>
          <cell r="AX89" t="str">
            <v>B</v>
          </cell>
          <cell r="AY89" t="str">
            <v>C</v>
          </cell>
          <cell r="AZ89" t="str">
            <v>A</v>
          </cell>
          <cell r="BA89" t="str">
            <v>A</v>
          </cell>
          <cell r="BB89" t="str">
            <v>B</v>
          </cell>
          <cell r="BC89" t="str">
            <v>C</v>
          </cell>
          <cell r="BD89" t="str">
            <v>C</v>
          </cell>
          <cell r="BE89" t="str">
            <v>B</v>
          </cell>
          <cell r="BF89" t="str">
            <v>A</v>
          </cell>
          <cell r="BG89" t="str">
            <v>A</v>
          </cell>
          <cell r="BH89" t="str">
            <v>C</v>
          </cell>
          <cell r="BI89" t="str">
            <v>B</v>
          </cell>
          <cell r="BJ89" t="str">
            <v>A</v>
          </cell>
          <cell r="BK89" t="str">
            <v>B</v>
          </cell>
          <cell r="BL89" t="str">
            <v>C</v>
          </cell>
          <cell r="BM89" t="str">
            <v>B</v>
          </cell>
          <cell r="BN89" t="str">
            <v>B</v>
          </cell>
          <cell r="BO89" t="str">
            <v>B</v>
          </cell>
          <cell r="BP89" t="str">
            <v>B</v>
          </cell>
          <cell r="BQ89" t="str">
            <v>B</v>
          </cell>
        </row>
        <row r="90">
          <cell r="Z90" t="str">
            <v>99810080</v>
          </cell>
          <cell r="AA90" t="str">
            <v>99.7.025.40033.04657</v>
          </cell>
          <cell r="AB90" t="str">
            <v>IRMA YUNI HARTATIK ADYS</v>
          </cell>
          <cell r="AC90" t="str">
            <v>PROBOLINGGO</v>
          </cell>
          <cell r="AD90">
            <v>29794</v>
          </cell>
          <cell r="AE90" t="str">
            <v>A</v>
          </cell>
          <cell r="AF90" t="str">
            <v>B</v>
          </cell>
          <cell r="AG90" t="str">
            <v>A</v>
          </cell>
          <cell r="AH90" t="str">
            <v>A</v>
          </cell>
          <cell r="AI90" t="str">
            <v>C</v>
          </cell>
          <cell r="AJ90" t="str">
            <v>A</v>
          </cell>
          <cell r="AK90" t="str">
            <v>A</v>
          </cell>
          <cell r="AL90" t="str">
            <v>B</v>
          </cell>
          <cell r="AM90" t="str">
            <v>C</v>
          </cell>
          <cell r="AN90" t="str">
            <v>C</v>
          </cell>
          <cell r="AO90" t="str">
            <v>A</v>
          </cell>
          <cell r="AP90" t="str">
            <v>C</v>
          </cell>
          <cell r="AQ90" t="str">
            <v>C</v>
          </cell>
          <cell r="AR90" t="str">
            <v>A</v>
          </cell>
          <cell r="AS90" t="str">
            <v>A</v>
          </cell>
          <cell r="AT90" t="str">
            <v>A</v>
          </cell>
          <cell r="AU90" t="str">
            <v>C</v>
          </cell>
          <cell r="AV90" t="str">
            <v>C</v>
          </cell>
          <cell r="AW90" t="str">
            <v>B</v>
          </cell>
          <cell r="AX90" t="str">
            <v>C</v>
          </cell>
          <cell r="AY90" t="str">
            <v>B</v>
          </cell>
          <cell r="AZ90" t="str">
            <v>C</v>
          </cell>
          <cell r="BA90" t="str">
            <v>C</v>
          </cell>
          <cell r="BB90" t="str">
            <v>A</v>
          </cell>
          <cell r="BC90" t="str">
            <v>B</v>
          </cell>
          <cell r="BD90" t="str">
            <v>B</v>
          </cell>
          <cell r="BE90" t="str">
            <v>C</v>
          </cell>
          <cell r="BF90" t="str">
            <v>B</v>
          </cell>
          <cell r="BG90" t="str">
            <v>A</v>
          </cell>
          <cell r="BH90" t="str">
            <v>C</v>
          </cell>
          <cell r="BI90" t="str">
            <v>A</v>
          </cell>
          <cell r="BJ90" t="str">
            <v>C</v>
          </cell>
          <cell r="BK90" t="str">
            <v>A</v>
          </cell>
          <cell r="BL90" t="str">
            <v>B</v>
          </cell>
          <cell r="BM90" t="str">
            <v>A</v>
          </cell>
          <cell r="BN90" t="str">
            <v>C</v>
          </cell>
          <cell r="BO90" t="str">
            <v>C</v>
          </cell>
          <cell r="BP90" t="str">
            <v>A</v>
          </cell>
          <cell r="BQ90" t="str">
            <v>B</v>
          </cell>
        </row>
        <row r="91">
          <cell r="Z91" t="str">
            <v>99810081</v>
          </cell>
          <cell r="AA91" t="str">
            <v>99.7.025.40033.04658</v>
          </cell>
          <cell r="AB91" t="str">
            <v>SAMSON RISANG HERO WARDHANA</v>
          </cell>
          <cell r="AC91" t="str">
            <v>JAKARTA</v>
          </cell>
          <cell r="AD91">
            <v>28647</v>
          </cell>
          <cell r="AE91" t="str">
            <v>B</v>
          </cell>
          <cell r="AF91" t="str">
            <v>B</v>
          </cell>
          <cell r="AG91" t="str">
            <v>C</v>
          </cell>
          <cell r="AH91" t="str">
            <v>B</v>
          </cell>
          <cell r="AI91" t="str">
            <v>B</v>
          </cell>
          <cell r="AJ91" t="str">
            <v>A</v>
          </cell>
          <cell r="AK91" t="str">
            <v>B</v>
          </cell>
          <cell r="AL91" t="str">
            <v>A</v>
          </cell>
          <cell r="AM91" t="str">
            <v>A</v>
          </cell>
          <cell r="AN91" t="str">
            <v>C</v>
          </cell>
          <cell r="AO91" t="str">
            <v>A</v>
          </cell>
          <cell r="AP91" t="str">
            <v>A</v>
          </cell>
          <cell r="AQ91" t="str">
            <v>B</v>
          </cell>
          <cell r="AR91" t="str">
            <v>C</v>
          </cell>
          <cell r="AS91" t="str">
            <v>C</v>
          </cell>
          <cell r="AT91" t="str">
            <v>A</v>
          </cell>
          <cell r="AU91" t="str">
            <v>C</v>
          </cell>
          <cell r="AV91" t="str">
            <v>C</v>
          </cell>
          <cell r="AW91" t="str">
            <v>B</v>
          </cell>
          <cell r="AX91" t="str">
            <v>C</v>
          </cell>
          <cell r="AY91" t="str">
            <v>A</v>
          </cell>
          <cell r="AZ91" t="str">
            <v>C</v>
          </cell>
          <cell r="BA91" t="str">
            <v>C</v>
          </cell>
          <cell r="BB91" t="str">
            <v>A</v>
          </cell>
          <cell r="BC91" t="str">
            <v>C</v>
          </cell>
          <cell r="BD91" t="str">
            <v>B</v>
          </cell>
          <cell r="BE91" t="str">
            <v>A</v>
          </cell>
          <cell r="BF91" t="str">
            <v>A</v>
          </cell>
          <cell r="BG91" t="str">
            <v>A</v>
          </cell>
          <cell r="BH91" t="str">
            <v>C</v>
          </cell>
          <cell r="BI91" t="str">
            <v>B</v>
          </cell>
          <cell r="BJ91" t="str">
            <v>A</v>
          </cell>
          <cell r="BK91" t="str">
            <v>A</v>
          </cell>
          <cell r="BL91" t="str">
            <v>C</v>
          </cell>
          <cell r="BM91" t="str">
            <v>A</v>
          </cell>
          <cell r="BN91" t="str">
            <v>C</v>
          </cell>
          <cell r="BO91" t="str">
            <v>A</v>
          </cell>
          <cell r="BP91" t="str">
            <v>C</v>
          </cell>
          <cell r="BQ91" t="str">
            <v>C</v>
          </cell>
        </row>
        <row r="92">
          <cell r="Z92" t="str">
            <v>99810082</v>
          </cell>
          <cell r="AA92" t="str">
            <v>99.7.025.40033.04659</v>
          </cell>
          <cell r="AB92" t="str">
            <v>MOCHAMAD YUSUF ARIFIN</v>
          </cell>
          <cell r="AC92" t="str">
            <v>KEDIRI</v>
          </cell>
          <cell r="AD92">
            <v>29779</v>
          </cell>
          <cell r="AE92" t="str">
            <v>C</v>
          </cell>
          <cell r="AF92" t="str">
            <v>B</v>
          </cell>
          <cell r="AG92" t="str">
            <v>C</v>
          </cell>
          <cell r="AH92" t="str">
            <v>B</v>
          </cell>
          <cell r="AI92" t="str">
            <v>A</v>
          </cell>
          <cell r="AJ92" t="str">
            <v>A</v>
          </cell>
          <cell r="AK92" t="str">
            <v>A</v>
          </cell>
          <cell r="AL92" t="str">
            <v>A</v>
          </cell>
          <cell r="AM92" t="str">
            <v>A</v>
          </cell>
          <cell r="AN92" t="str">
            <v>A</v>
          </cell>
          <cell r="AO92" t="str">
            <v>A</v>
          </cell>
          <cell r="AP92" t="str">
            <v>B</v>
          </cell>
          <cell r="AQ92" t="str">
            <v>B</v>
          </cell>
          <cell r="AR92" t="str">
            <v>A</v>
          </cell>
          <cell r="AS92" t="str">
            <v>C</v>
          </cell>
          <cell r="AT92" t="str">
            <v>C</v>
          </cell>
          <cell r="AU92" t="str">
            <v>C</v>
          </cell>
          <cell r="AV92" t="str">
            <v>C</v>
          </cell>
          <cell r="AW92" t="str">
            <v>B</v>
          </cell>
          <cell r="AX92" t="str">
            <v>B</v>
          </cell>
          <cell r="AY92" t="str">
            <v>C</v>
          </cell>
          <cell r="AZ92" t="str">
            <v>B</v>
          </cell>
          <cell r="BA92" t="str">
            <v>C</v>
          </cell>
          <cell r="BB92" t="str">
            <v>A</v>
          </cell>
          <cell r="BC92" t="str">
            <v>A</v>
          </cell>
          <cell r="BD92" t="str">
            <v>B</v>
          </cell>
          <cell r="BE92" t="str">
            <v>C</v>
          </cell>
          <cell r="BF92" t="str">
            <v>C</v>
          </cell>
          <cell r="BG92" t="str">
            <v>A</v>
          </cell>
          <cell r="BH92" t="str">
            <v>C</v>
          </cell>
          <cell r="BI92" t="str">
            <v>B</v>
          </cell>
          <cell r="BJ92" t="str">
            <v>C</v>
          </cell>
          <cell r="BK92" t="str">
            <v>C</v>
          </cell>
          <cell r="BL92" t="str">
            <v>B</v>
          </cell>
          <cell r="BM92" t="str">
            <v>B</v>
          </cell>
          <cell r="BN92" t="str">
            <v>A</v>
          </cell>
          <cell r="BO92" t="str">
            <v>C</v>
          </cell>
          <cell r="BP92" t="str">
            <v>C</v>
          </cell>
          <cell r="BQ92" t="str">
            <v>A</v>
          </cell>
        </row>
        <row r="93">
          <cell r="Z93" t="str">
            <v>99810083</v>
          </cell>
          <cell r="AA93" t="str">
            <v>99.7.025.40033.04660</v>
          </cell>
          <cell r="AB93" t="str">
            <v>AGUNG PRIYO UTOMO</v>
          </cell>
          <cell r="AC93" t="str">
            <v>MALANG</v>
          </cell>
          <cell r="AD93">
            <v>28883</v>
          </cell>
          <cell r="AE93" t="str">
            <v>A</v>
          </cell>
          <cell r="AF93" t="str">
            <v>C</v>
          </cell>
          <cell r="AG93" t="str">
            <v>C</v>
          </cell>
          <cell r="AH93" t="str">
            <v>C</v>
          </cell>
          <cell r="AI93" t="str">
            <v>B</v>
          </cell>
          <cell r="AJ93" t="str">
            <v>A</v>
          </cell>
          <cell r="AK93" t="str">
            <v>A</v>
          </cell>
          <cell r="AL93" t="str">
            <v>B</v>
          </cell>
          <cell r="AM93" t="str">
            <v>C</v>
          </cell>
          <cell r="AN93" t="str">
            <v>A</v>
          </cell>
          <cell r="AO93" t="str">
            <v>A</v>
          </cell>
          <cell r="AP93" t="str">
            <v>A</v>
          </cell>
          <cell r="AQ93" t="str">
            <v>B</v>
          </cell>
          <cell r="AR93" t="str">
            <v>C</v>
          </cell>
          <cell r="AS93" t="str">
            <v>A</v>
          </cell>
          <cell r="AT93" t="str">
            <v>A</v>
          </cell>
          <cell r="AU93" t="str">
            <v>A</v>
          </cell>
          <cell r="AV93" t="str">
            <v>B</v>
          </cell>
          <cell r="AW93" t="str">
            <v>A</v>
          </cell>
          <cell r="AX93" t="str">
            <v>C</v>
          </cell>
          <cell r="AY93" t="str">
            <v>C</v>
          </cell>
          <cell r="AZ93" t="str">
            <v>A</v>
          </cell>
          <cell r="BA93" t="str">
            <v>A</v>
          </cell>
          <cell r="BB93" t="str">
            <v>A</v>
          </cell>
          <cell r="BC93" t="str">
            <v>B</v>
          </cell>
          <cell r="BD93" t="str">
            <v>A</v>
          </cell>
          <cell r="BE93" t="str">
            <v>A</v>
          </cell>
          <cell r="BF93" t="str">
            <v>B</v>
          </cell>
          <cell r="BG93" t="str">
            <v>A</v>
          </cell>
          <cell r="BH93" t="str">
            <v>A</v>
          </cell>
          <cell r="BI93" t="str">
            <v>A</v>
          </cell>
          <cell r="BJ93" t="str">
            <v>A</v>
          </cell>
          <cell r="BK93" t="str">
            <v>C</v>
          </cell>
          <cell r="BL93" t="str">
            <v>A</v>
          </cell>
          <cell r="BM93" t="str">
            <v>A</v>
          </cell>
          <cell r="BN93" t="str">
            <v>C</v>
          </cell>
          <cell r="BO93" t="str">
            <v>C</v>
          </cell>
          <cell r="BP93" t="str">
            <v>B</v>
          </cell>
          <cell r="BQ93" t="str">
            <v>C</v>
          </cell>
        </row>
        <row r="94">
          <cell r="Z94" t="str">
            <v>99810084</v>
          </cell>
          <cell r="AA94" t="str">
            <v>99.7.025.40033.04691</v>
          </cell>
          <cell r="AB94" t="str">
            <v>NING SUSIATI</v>
          </cell>
          <cell r="AC94" t="str">
            <v>MALANG</v>
          </cell>
          <cell r="AD94">
            <v>29036</v>
          </cell>
          <cell r="AE94" t="str">
            <v>B</v>
          </cell>
          <cell r="AF94" t="str">
            <v>A</v>
          </cell>
          <cell r="AG94" t="str">
            <v>C</v>
          </cell>
          <cell r="AH94" t="str">
            <v>B</v>
          </cell>
          <cell r="AI94" t="str">
            <v>C</v>
          </cell>
          <cell r="AJ94" t="str">
            <v>A</v>
          </cell>
          <cell r="AK94" t="str">
            <v>C</v>
          </cell>
          <cell r="AL94" t="str">
            <v>B</v>
          </cell>
          <cell r="AM94" t="str">
            <v>B</v>
          </cell>
          <cell r="AN94" t="str">
            <v>B</v>
          </cell>
          <cell r="AO94" t="str">
            <v>A</v>
          </cell>
          <cell r="AP94" t="str">
            <v>C</v>
          </cell>
          <cell r="AQ94" t="str">
            <v>C</v>
          </cell>
          <cell r="AR94" t="str">
            <v>C</v>
          </cell>
          <cell r="AS94" t="str">
            <v>A</v>
          </cell>
          <cell r="AT94" t="str">
            <v>A</v>
          </cell>
          <cell r="AU94" t="str">
            <v>B</v>
          </cell>
          <cell r="AV94" t="str">
            <v>C</v>
          </cell>
          <cell r="AW94" t="str">
            <v>B</v>
          </cell>
          <cell r="AX94" t="str">
            <v>B</v>
          </cell>
          <cell r="AY94" t="str">
            <v>B</v>
          </cell>
          <cell r="AZ94" t="str">
            <v>C</v>
          </cell>
          <cell r="BA94" t="str">
            <v>C</v>
          </cell>
          <cell r="BB94" t="str">
            <v>C</v>
          </cell>
          <cell r="BC94" t="str">
            <v>B</v>
          </cell>
          <cell r="BD94" t="str">
            <v>C</v>
          </cell>
          <cell r="BE94" t="str">
            <v>B</v>
          </cell>
          <cell r="BF94" t="str">
            <v>B</v>
          </cell>
          <cell r="BG94" t="str">
            <v>C</v>
          </cell>
          <cell r="BH94" t="str">
            <v>C</v>
          </cell>
          <cell r="BI94" t="str">
            <v>B</v>
          </cell>
          <cell r="BJ94" t="str">
            <v>C</v>
          </cell>
          <cell r="BK94" t="str">
            <v>A</v>
          </cell>
          <cell r="BL94" t="str">
            <v>C</v>
          </cell>
          <cell r="BM94" t="str">
            <v>C</v>
          </cell>
          <cell r="BN94" t="str">
            <v>A</v>
          </cell>
          <cell r="BO94" t="str">
            <v>A</v>
          </cell>
          <cell r="BP94" t="str">
            <v>C</v>
          </cell>
          <cell r="BQ94" t="str">
            <v>A</v>
          </cell>
        </row>
        <row r="95">
          <cell r="Z95" t="str">
            <v>99810085</v>
          </cell>
          <cell r="AA95" t="str">
            <v>99.7.025.40033.04662</v>
          </cell>
          <cell r="AB95" t="str">
            <v>FILLA IRANIKA</v>
          </cell>
          <cell r="AC95" t="str">
            <v>BALIKPAPAN</v>
          </cell>
          <cell r="AD95">
            <v>30027</v>
          </cell>
          <cell r="AE95" t="str">
            <v>A</v>
          </cell>
          <cell r="AF95" t="str">
            <v>C</v>
          </cell>
          <cell r="AG95" t="str">
            <v>B</v>
          </cell>
          <cell r="AH95" t="str">
            <v>B</v>
          </cell>
          <cell r="AI95" t="str">
            <v>B</v>
          </cell>
          <cell r="AJ95" t="str">
            <v>C</v>
          </cell>
          <cell r="AK95" t="str">
            <v>B</v>
          </cell>
          <cell r="AL95" t="str">
            <v>C</v>
          </cell>
          <cell r="AM95" t="str">
            <v>B</v>
          </cell>
          <cell r="AN95" t="str">
            <v>C</v>
          </cell>
          <cell r="AO95" t="str">
            <v>C</v>
          </cell>
          <cell r="AP95" t="str">
            <v>A</v>
          </cell>
          <cell r="AQ95" t="str">
            <v>B</v>
          </cell>
          <cell r="AR95" t="str">
            <v>B</v>
          </cell>
          <cell r="AS95" t="str">
            <v>B</v>
          </cell>
          <cell r="AT95" t="str">
            <v>C</v>
          </cell>
          <cell r="AU95" t="str">
            <v>A</v>
          </cell>
          <cell r="AV95" t="str">
            <v>C</v>
          </cell>
          <cell r="AW95" t="str">
            <v>B</v>
          </cell>
          <cell r="AX95" t="str">
            <v>C</v>
          </cell>
          <cell r="AY95" t="str">
            <v>A</v>
          </cell>
          <cell r="AZ95" t="str">
            <v>A</v>
          </cell>
          <cell r="BA95" t="str">
            <v>A</v>
          </cell>
          <cell r="BB95" t="str">
            <v>B</v>
          </cell>
          <cell r="BC95" t="str">
            <v>B</v>
          </cell>
          <cell r="BD95" t="str">
            <v>C</v>
          </cell>
          <cell r="BE95" t="str">
            <v>B</v>
          </cell>
          <cell r="BF95" t="str">
            <v>C</v>
          </cell>
          <cell r="BG95" t="str">
            <v>A</v>
          </cell>
          <cell r="BH95" t="str">
            <v>A</v>
          </cell>
          <cell r="BI95" t="str">
            <v>B</v>
          </cell>
          <cell r="BJ95" t="str">
            <v>A</v>
          </cell>
          <cell r="BK95" t="str">
            <v>A</v>
          </cell>
          <cell r="BL95" t="str">
            <v>B</v>
          </cell>
          <cell r="BM95" t="str">
            <v>A</v>
          </cell>
          <cell r="BN95" t="str">
            <v>A</v>
          </cell>
          <cell r="BO95" t="str">
            <v>B</v>
          </cell>
          <cell r="BP95" t="str">
            <v>C</v>
          </cell>
          <cell r="BQ95" t="str">
            <v>C</v>
          </cell>
        </row>
        <row r="96">
          <cell r="Z96" t="str">
            <v>99810086</v>
          </cell>
          <cell r="AA96" t="str">
            <v>99.7.025.40033.04692</v>
          </cell>
          <cell r="AB96" t="str">
            <v>ZAKY BAHTIAR</v>
          </cell>
          <cell r="AC96" t="str">
            <v>BANYUWANGI</v>
          </cell>
          <cell r="AD96">
            <v>29403</v>
          </cell>
          <cell r="AE96" t="str">
            <v>B</v>
          </cell>
          <cell r="AF96" t="str">
            <v>B</v>
          </cell>
          <cell r="AG96" t="str">
            <v>C</v>
          </cell>
          <cell r="AH96" t="str">
            <v>B</v>
          </cell>
          <cell r="AI96" t="str">
            <v>B</v>
          </cell>
          <cell r="AJ96" t="str">
            <v>A</v>
          </cell>
          <cell r="AK96" t="str">
            <v>B</v>
          </cell>
          <cell r="AL96" t="str">
            <v>A</v>
          </cell>
          <cell r="AM96" t="str">
            <v>A</v>
          </cell>
          <cell r="AN96" t="str">
            <v>C</v>
          </cell>
          <cell r="AO96" t="str">
            <v>B</v>
          </cell>
          <cell r="AP96" t="str">
            <v>A</v>
          </cell>
          <cell r="AQ96" t="str">
            <v>C</v>
          </cell>
          <cell r="AR96" t="str">
            <v>C</v>
          </cell>
          <cell r="AS96" t="str">
            <v>A</v>
          </cell>
          <cell r="AT96" t="str">
            <v>C</v>
          </cell>
          <cell r="AU96" t="str">
            <v>C</v>
          </cell>
          <cell r="AV96" t="str">
            <v>C</v>
          </cell>
          <cell r="AW96" t="str">
            <v>C</v>
          </cell>
          <cell r="AX96" t="str">
            <v>A</v>
          </cell>
          <cell r="AY96" t="str">
            <v>C</v>
          </cell>
          <cell r="AZ96" t="str">
            <v>B</v>
          </cell>
          <cell r="BA96" t="str">
            <v>A</v>
          </cell>
          <cell r="BB96" t="str">
            <v>C</v>
          </cell>
          <cell r="BC96" t="str">
            <v>A</v>
          </cell>
          <cell r="BD96" t="str">
            <v>A</v>
          </cell>
          <cell r="BE96" t="str">
            <v>A</v>
          </cell>
          <cell r="BF96" t="str">
            <v>B</v>
          </cell>
          <cell r="BG96" t="str">
            <v>C</v>
          </cell>
          <cell r="BH96" t="str">
            <v>A</v>
          </cell>
          <cell r="BI96" t="str">
            <v>B</v>
          </cell>
          <cell r="BJ96" t="str">
            <v>C</v>
          </cell>
          <cell r="BK96" t="str">
            <v>A</v>
          </cell>
          <cell r="BL96" t="str">
            <v>C</v>
          </cell>
          <cell r="BM96" t="str">
            <v>C</v>
          </cell>
          <cell r="BN96" t="str">
            <v>B</v>
          </cell>
          <cell r="BO96" t="str">
            <v>A</v>
          </cell>
          <cell r="BP96" t="str">
            <v>A</v>
          </cell>
          <cell r="BQ96" t="str">
            <v>C</v>
          </cell>
        </row>
        <row r="97">
          <cell r="Z97" t="str">
            <v>99810087</v>
          </cell>
          <cell r="AA97" t="str">
            <v>99.7.025.40033.04693</v>
          </cell>
          <cell r="AB97" t="str">
            <v>RENDRA PRAMADANA</v>
          </cell>
          <cell r="AC97" t="str">
            <v>BANGKALAN</v>
          </cell>
          <cell r="AD97">
            <v>29648</v>
          </cell>
          <cell r="AE97" t="str">
            <v>A</v>
          </cell>
          <cell r="AF97" t="str">
            <v>B</v>
          </cell>
          <cell r="AG97" t="str">
            <v>B</v>
          </cell>
          <cell r="AH97" t="str">
            <v>B</v>
          </cell>
          <cell r="AI97" t="str">
            <v>B</v>
          </cell>
          <cell r="AJ97" t="str">
            <v>B</v>
          </cell>
          <cell r="AK97" t="str">
            <v>B</v>
          </cell>
          <cell r="AL97" t="str">
            <v>A</v>
          </cell>
          <cell r="AM97" t="str">
            <v>B</v>
          </cell>
          <cell r="AN97" t="str">
            <v>C</v>
          </cell>
          <cell r="AO97" t="str">
            <v>A</v>
          </cell>
          <cell r="AP97" t="str">
            <v>A</v>
          </cell>
          <cell r="AQ97" t="str">
            <v>C</v>
          </cell>
          <cell r="AR97" t="str">
            <v>C</v>
          </cell>
          <cell r="AS97" t="str">
            <v>C</v>
          </cell>
          <cell r="AT97" t="str">
            <v>C</v>
          </cell>
          <cell r="AU97" t="str">
            <v>A</v>
          </cell>
          <cell r="AV97" t="str">
            <v>A</v>
          </cell>
          <cell r="AW97" t="str">
            <v>A</v>
          </cell>
          <cell r="AX97" t="str">
            <v>B</v>
          </cell>
          <cell r="AY97" t="str">
            <v>C</v>
          </cell>
          <cell r="AZ97" t="str">
            <v>A</v>
          </cell>
          <cell r="BA97" t="str">
            <v>A</v>
          </cell>
          <cell r="BB97" t="str">
            <v>C</v>
          </cell>
          <cell r="BC97" t="str">
            <v>B</v>
          </cell>
          <cell r="BD97" t="str">
            <v>A</v>
          </cell>
          <cell r="BE97" t="str">
            <v>A</v>
          </cell>
          <cell r="BF97" t="str">
            <v>C</v>
          </cell>
          <cell r="BG97" t="str">
            <v>C</v>
          </cell>
          <cell r="BH97" t="str">
            <v>A</v>
          </cell>
          <cell r="BI97" t="str">
            <v>A</v>
          </cell>
          <cell r="BJ97" t="str">
            <v>A</v>
          </cell>
          <cell r="BK97" t="str">
            <v>C</v>
          </cell>
          <cell r="BL97" t="str">
            <v>B</v>
          </cell>
          <cell r="BM97" t="str">
            <v>C</v>
          </cell>
          <cell r="BN97" t="str">
            <v>C</v>
          </cell>
          <cell r="BO97" t="str">
            <v>A</v>
          </cell>
          <cell r="BP97" t="str">
            <v>C</v>
          </cell>
          <cell r="BQ97" t="str">
            <v>B</v>
          </cell>
        </row>
        <row r="98">
          <cell r="Z98" t="str">
            <v>99810088</v>
          </cell>
          <cell r="AA98" t="str">
            <v>99.7.025.40033.04694</v>
          </cell>
          <cell r="AB98" t="str">
            <v>LILI ARAFAH</v>
          </cell>
          <cell r="AC98" t="str">
            <v>MALANG</v>
          </cell>
          <cell r="AD98">
            <v>29674</v>
          </cell>
          <cell r="AE98" t="str">
            <v>C</v>
          </cell>
          <cell r="AF98" t="str">
            <v>A</v>
          </cell>
          <cell r="AG98" t="str">
            <v>A</v>
          </cell>
          <cell r="AH98" t="str">
            <v>A</v>
          </cell>
          <cell r="AI98" t="str">
            <v>A</v>
          </cell>
          <cell r="AJ98" t="str">
            <v>A</v>
          </cell>
          <cell r="AK98" t="str">
            <v>C</v>
          </cell>
          <cell r="AL98" t="str">
            <v>B</v>
          </cell>
          <cell r="AM98" t="str">
            <v>A</v>
          </cell>
          <cell r="AN98" t="str">
            <v>B</v>
          </cell>
          <cell r="AO98" t="str">
            <v>C</v>
          </cell>
          <cell r="AP98" t="str">
            <v>C</v>
          </cell>
          <cell r="AQ98" t="str">
            <v>C</v>
          </cell>
          <cell r="AR98" t="str">
            <v>C</v>
          </cell>
          <cell r="AS98" t="str">
            <v>A</v>
          </cell>
          <cell r="AT98" t="str">
            <v>C</v>
          </cell>
          <cell r="AU98" t="str">
            <v>C</v>
          </cell>
          <cell r="AV98" t="str">
            <v>A</v>
          </cell>
          <cell r="AW98" t="str">
            <v>B</v>
          </cell>
          <cell r="AX98" t="str">
            <v>A</v>
          </cell>
          <cell r="AY98" t="str">
            <v>B</v>
          </cell>
          <cell r="AZ98" t="str">
            <v>C</v>
          </cell>
          <cell r="BA98" t="str">
            <v>C</v>
          </cell>
          <cell r="BB98" t="str">
            <v>A</v>
          </cell>
          <cell r="BC98" t="str">
            <v>A</v>
          </cell>
          <cell r="BD98" t="str">
            <v>C</v>
          </cell>
          <cell r="BE98" t="str">
            <v>A</v>
          </cell>
          <cell r="BF98" t="str">
            <v>B</v>
          </cell>
          <cell r="BG98" t="str">
            <v>B</v>
          </cell>
          <cell r="BH98" t="str">
            <v>B</v>
          </cell>
          <cell r="BI98" t="str">
            <v>A</v>
          </cell>
          <cell r="BJ98" t="str">
            <v>C</v>
          </cell>
          <cell r="BK98" t="str">
            <v>B</v>
          </cell>
          <cell r="BL98" t="str">
            <v>A</v>
          </cell>
          <cell r="BM98" t="str">
            <v>C</v>
          </cell>
          <cell r="BN98" t="str">
            <v>B</v>
          </cell>
          <cell r="BO98" t="str">
            <v>B</v>
          </cell>
          <cell r="BP98" t="str">
            <v>C</v>
          </cell>
          <cell r="BQ98" t="str">
            <v>C</v>
          </cell>
        </row>
        <row r="105">
          <cell r="AA105" t="str">
            <v>afm100</v>
          </cell>
          <cell r="AB105" t="str">
            <v>Pengantar Ekonomi*</v>
          </cell>
          <cell r="AC105">
            <v>2</v>
          </cell>
        </row>
        <row r="106">
          <cell r="AA106" t="str">
            <v>afm101</v>
          </cell>
          <cell r="AB106" t="str">
            <v>Dasar - Dasar Akutansi</v>
          </cell>
          <cell r="AC106">
            <v>3</v>
          </cell>
        </row>
        <row r="107">
          <cell r="AA107" t="str">
            <v>afm102</v>
          </cell>
          <cell r="AB107" t="str">
            <v>Manajemen Sistem Informasi I</v>
          </cell>
          <cell r="AC107">
            <v>3</v>
          </cell>
        </row>
        <row r="108">
          <cell r="AA108" t="str">
            <v>afm103</v>
          </cell>
          <cell r="AB108" t="str">
            <v>Manajemen Umum</v>
          </cell>
          <cell r="AC108">
            <v>2</v>
          </cell>
        </row>
        <row r="109">
          <cell r="AA109" t="str">
            <v>afm104</v>
          </cell>
          <cell r="AB109" t="str">
            <v>Manajemen Sistem Informasi II *</v>
          </cell>
          <cell r="AC109">
            <v>2</v>
          </cell>
        </row>
        <row r="110">
          <cell r="AA110" t="str">
            <v>com100</v>
          </cell>
          <cell r="AB110" t="str">
            <v>Pascal I</v>
          </cell>
          <cell r="AC110">
            <v>2</v>
          </cell>
        </row>
        <row r="111">
          <cell r="AA111" t="str">
            <v>com101</v>
          </cell>
          <cell r="AB111" t="str">
            <v>Pascal II*</v>
          </cell>
          <cell r="AC111">
            <v>2</v>
          </cell>
        </row>
        <row r="112">
          <cell r="AA112" t="str">
            <v>com102</v>
          </cell>
          <cell r="AB112" t="str">
            <v>Logika dan Algoritma*</v>
          </cell>
          <cell r="AC112">
            <v>4</v>
          </cell>
        </row>
        <row r="113">
          <cell r="AA113" t="str">
            <v>com103</v>
          </cell>
          <cell r="AB113" t="str">
            <v>Pengenalan/Olah Data Elektronik*</v>
          </cell>
          <cell r="AC113">
            <v>2</v>
          </cell>
        </row>
        <row r="114">
          <cell r="AA114" t="str">
            <v>com104</v>
          </cell>
          <cell r="AB114" t="str">
            <v>COBOL I</v>
          </cell>
          <cell r="AC114">
            <v>2</v>
          </cell>
        </row>
        <row r="115">
          <cell r="AA115" t="str">
            <v>com105</v>
          </cell>
          <cell r="AB115" t="str">
            <v>COBOL II *</v>
          </cell>
          <cell r="AC115">
            <v>2</v>
          </cell>
        </row>
        <row r="116">
          <cell r="AA116" t="str">
            <v>com106</v>
          </cell>
          <cell r="AB116" t="str">
            <v>Struktur Data*</v>
          </cell>
          <cell r="AC116">
            <v>4</v>
          </cell>
        </row>
        <row r="117">
          <cell r="AA117" t="str">
            <v>com107</v>
          </cell>
          <cell r="AB117" t="str">
            <v>Sistem Basis Data I</v>
          </cell>
          <cell r="AC117">
            <v>2</v>
          </cell>
        </row>
        <row r="118">
          <cell r="AA118" t="str">
            <v>com108</v>
          </cell>
          <cell r="AB118" t="str">
            <v>Sistem Basis Data II *</v>
          </cell>
          <cell r="AC118">
            <v>2</v>
          </cell>
        </row>
        <row r="119">
          <cell r="AA119" t="str">
            <v>com109</v>
          </cell>
          <cell r="AB119" t="str">
            <v>Paket Program Niaga*</v>
          </cell>
          <cell r="AC119">
            <v>4</v>
          </cell>
        </row>
        <row r="120">
          <cell r="AA120" t="str">
            <v>com110</v>
          </cell>
          <cell r="AB120" t="str">
            <v>Sistem Operasi</v>
          </cell>
          <cell r="AC120">
            <v>4</v>
          </cell>
        </row>
        <row r="121">
          <cell r="AA121" t="str">
            <v>com111</v>
          </cell>
          <cell r="AB121" t="str">
            <v>Bahasa C</v>
          </cell>
          <cell r="AC121">
            <v>3</v>
          </cell>
        </row>
        <row r="122">
          <cell r="AA122" t="str">
            <v>com112</v>
          </cell>
          <cell r="AB122" t="str">
            <v>Tugas Program Basis Data</v>
          </cell>
          <cell r="AC122">
            <v>3</v>
          </cell>
        </row>
        <row r="123">
          <cell r="AA123" t="str">
            <v>com113</v>
          </cell>
          <cell r="AB123" t="str">
            <v>Manajemen Jaringan Komputer</v>
          </cell>
          <cell r="AC123">
            <v>4</v>
          </cell>
        </row>
        <row r="124">
          <cell r="AA124" t="str">
            <v>com114</v>
          </cell>
          <cell r="AB124" t="str">
            <v>Internet Publisher HTML</v>
          </cell>
          <cell r="AC124">
            <v>3</v>
          </cell>
        </row>
        <row r="125">
          <cell r="AA125" t="str">
            <v>com115</v>
          </cell>
          <cell r="AB125" t="str">
            <v>Pemrograman Visual</v>
          </cell>
          <cell r="AC125">
            <v>4</v>
          </cell>
        </row>
        <row r="126">
          <cell r="AA126" t="str">
            <v>com116</v>
          </cell>
          <cell r="AB126" t="str">
            <v>Pemrograman Berorientasi Object</v>
          </cell>
          <cell r="AC126">
            <v>4</v>
          </cell>
        </row>
        <row r="127">
          <cell r="AA127" t="str">
            <v>com117</v>
          </cell>
          <cell r="AB127" t="str">
            <v>Jaringan Komputer II</v>
          </cell>
          <cell r="AC127">
            <v>3</v>
          </cell>
        </row>
        <row r="128">
          <cell r="AA128" t="str">
            <v>com118</v>
          </cell>
          <cell r="AB128" t="str">
            <v>Pengelolaan Instalasi Komputer</v>
          </cell>
          <cell r="AC128">
            <v>2</v>
          </cell>
        </row>
        <row r="129">
          <cell r="AA129" t="str">
            <v>com119</v>
          </cell>
          <cell r="AB129" t="str">
            <v>PKL</v>
          </cell>
          <cell r="AC129">
            <v>3</v>
          </cell>
        </row>
        <row r="130">
          <cell r="AA130" t="str">
            <v>com120</v>
          </cell>
          <cell r="AB130" t="str">
            <v>Perancangan Sistem Informasi</v>
          </cell>
          <cell r="AC130">
            <v>4</v>
          </cell>
        </row>
        <row r="131">
          <cell r="AA131" t="str">
            <v>com121</v>
          </cell>
          <cell r="AB131" t="str">
            <v>Komunikasi data</v>
          </cell>
          <cell r="AC131">
            <v>4</v>
          </cell>
        </row>
        <row r="132">
          <cell r="AA132" t="str">
            <v>com122</v>
          </cell>
          <cell r="AB132" t="str">
            <v>Tugas Proyek</v>
          </cell>
          <cell r="AC132">
            <v>4</v>
          </cell>
        </row>
        <row r="133">
          <cell r="AA133" t="str">
            <v>lng100</v>
          </cell>
          <cell r="AB133" t="str">
            <v>Bahasa Inggris</v>
          </cell>
          <cell r="AC133">
            <v>2</v>
          </cell>
        </row>
        <row r="134">
          <cell r="AA134" t="str">
            <v>mat100</v>
          </cell>
          <cell r="AB134" t="str">
            <v>Aljabar Linier</v>
          </cell>
          <cell r="AC134">
            <v>2</v>
          </cell>
        </row>
        <row r="135">
          <cell r="AA135" t="str">
            <v>mat101</v>
          </cell>
          <cell r="AB135" t="str">
            <v>Kalkulus</v>
          </cell>
          <cell r="AC135">
            <v>3</v>
          </cell>
        </row>
        <row r="136">
          <cell r="AA136" t="str">
            <v>mat102</v>
          </cell>
          <cell r="AB136" t="str">
            <v>Teknik Riset Operasional</v>
          </cell>
          <cell r="AC136">
            <v>3</v>
          </cell>
        </row>
        <row r="137">
          <cell r="AA137" t="str">
            <v>soc100</v>
          </cell>
          <cell r="AB137" t="str">
            <v>Agama</v>
          </cell>
          <cell r="AC137">
            <v>2</v>
          </cell>
        </row>
        <row r="138">
          <cell r="AA138" t="str">
            <v>soc101</v>
          </cell>
          <cell r="AB138" t="str">
            <v>Pancasila*</v>
          </cell>
          <cell r="AC138">
            <v>2</v>
          </cell>
        </row>
        <row r="139">
          <cell r="AA139" t="str">
            <v>soc102</v>
          </cell>
          <cell r="AB139" t="str">
            <v>Kewiraan</v>
          </cell>
          <cell r="AC139">
            <v>2</v>
          </cell>
        </row>
        <row r="140">
          <cell r="AA140" t="str">
            <v>soc103</v>
          </cell>
          <cell r="AB140" t="str">
            <v>Metode Penelitian</v>
          </cell>
          <cell r="AC140">
            <v>2</v>
          </cell>
        </row>
        <row r="141">
          <cell r="AA141" t="str">
            <v>soc104</v>
          </cell>
          <cell r="AB141" t="str">
            <v>Perilaku Dalam Berorganisasi</v>
          </cell>
          <cell r="AC141">
            <v>2</v>
          </cell>
        </row>
        <row r="142">
          <cell r="AA142" t="str">
            <v>stat101</v>
          </cell>
          <cell r="AB142" t="str">
            <v>Statistik Probabilitas</v>
          </cell>
          <cell r="AC142">
            <v>3</v>
          </cell>
        </row>
        <row r="143">
          <cell r="AA143" t="str">
            <v>stat102</v>
          </cell>
          <cell r="AB143" t="str">
            <v>Stastistik Dekskriptif</v>
          </cell>
          <cell r="AC143">
            <v>4</v>
          </cell>
        </row>
      </sheetData>
      <sheetData sheetId="275"/>
      <sheetData sheetId="276">
        <row r="5">
          <cell r="F5" t="str">
            <v xml:space="preserve">Seratus Enam Ribu , Tujuh Ratus Empat Puluh </v>
          </cell>
        </row>
        <row r="11">
          <cell r="E11">
            <v>0</v>
          </cell>
        </row>
        <row r="12">
          <cell r="E12">
            <v>1</v>
          </cell>
          <cell r="F12" t="str">
            <v xml:space="preserve">satu </v>
          </cell>
        </row>
        <row r="13">
          <cell r="E13">
            <v>2</v>
          </cell>
          <cell r="F13" t="str">
            <v xml:space="preserve">dua </v>
          </cell>
        </row>
        <row r="14">
          <cell r="E14">
            <v>3</v>
          </cell>
          <cell r="F14" t="str">
            <v xml:space="preserve">tiga </v>
          </cell>
        </row>
        <row r="15">
          <cell r="E15">
            <v>4</v>
          </cell>
          <cell r="F15" t="str">
            <v xml:space="preserve">empat </v>
          </cell>
        </row>
        <row r="16">
          <cell r="E16">
            <v>5</v>
          </cell>
          <cell r="F16" t="str">
            <v xml:space="preserve"> lima </v>
          </cell>
        </row>
        <row r="17">
          <cell r="E17">
            <v>6</v>
          </cell>
          <cell r="F17" t="str">
            <v xml:space="preserve">enam </v>
          </cell>
        </row>
        <row r="18">
          <cell r="E18">
            <v>7</v>
          </cell>
          <cell r="F18" t="str">
            <v xml:space="preserve">tujuh </v>
          </cell>
        </row>
        <row r="19">
          <cell r="E19">
            <v>8</v>
          </cell>
          <cell r="F19" t="str">
            <v xml:space="preserve">delapan </v>
          </cell>
        </row>
        <row r="20">
          <cell r="E20">
            <v>9</v>
          </cell>
          <cell r="F20" t="str">
            <v xml:space="preserve">sembilan </v>
          </cell>
        </row>
      </sheetData>
      <sheetData sheetId="277">
        <row r="8">
          <cell r="E8">
            <v>0</v>
          </cell>
          <cell r="F8" t="str">
            <v>E</v>
          </cell>
        </row>
        <row r="9">
          <cell r="E9">
            <v>0.3</v>
          </cell>
          <cell r="F9" t="str">
            <v>D</v>
          </cell>
        </row>
        <row r="10">
          <cell r="E10">
            <v>0.4</v>
          </cell>
          <cell r="F10" t="str">
            <v>D+</v>
          </cell>
        </row>
        <row r="11">
          <cell r="E11">
            <v>0.5</v>
          </cell>
          <cell r="F11" t="str">
            <v>C-</v>
          </cell>
        </row>
        <row r="12">
          <cell r="E12">
            <v>0.56000000000000005</v>
          </cell>
          <cell r="F12" t="str">
            <v>C</v>
          </cell>
        </row>
        <row r="13">
          <cell r="E13">
            <v>0.6</v>
          </cell>
          <cell r="F13" t="str">
            <v>C+</v>
          </cell>
        </row>
        <row r="14">
          <cell r="E14">
            <v>0.65</v>
          </cell>
          <cell r="F14" t="str">
            <v>B-</v>
          </cell>
        </row>
        <row r="15">
          <cell r="E15">
            <v>0.7</v>
          </cell>
          <cell r="F15" t="str">
            <v>B</v>
          </cell>
        </row>
        <row r="16">
          <cell r="E16">
            <v>0.76</v>
          </cell>
          <cell r="F16" t="str">
            <v>B+</v>
          </cell>
        </row>
        <row r="17">
          <cell r="E17">
            <v>0.8</v>
          </cell>
          <cell r="F17" t="str">
            <v>A-</v>
          </cell>
        </row>
        <row r="18">
          <cell r="E18">
            <v>0.86</v>
          </cell>
          <cell r="F18" t="str">
            <v>A</v>
          </cell>
        </row>
      </sheetData>
      <sheetData sheetId="278">
        <row r="5">
          <cell r="A5" t="str">
            <v>POHON</v>
          </cell>
          <cell r="B5" t="str">
            <v xml:space="preserve">TINGGI </v>
          </cell>
          <cell r="C5" t="str">
            <v>UMUR</v>
          </cell>
          <cell r="D5" t="str">
            <v xml:space="preserve">HASIL </v>
          </cell>
          <cell r="E5" t="str">
            <v>UNTUNG</v>
          </cell>
        </row>
        <row r="6">
          <cell r="A6" t="str">
            <v>Apel</v>
          </cell>
          <cell r="B6">
            <v>180</v>
          </cell>
          <cell r="C6">
            <v>20</v>
          </cell>
          <cell r="D6">
            <v>14</v>
          </cell>
          <cell r="E6">
            <v>105000</v>
          </cell>
        </row>
        <row r="7">
          <cell r="A7" t="str">
            <v>Pear</v>
          </cell>
          <cell r="B7">
            <v>120</v>
          </cell>
          <cell r="C7">
            <v>12</v>
          </cell>
          <cell r="D7">
            <v>10</v>
          </cell>
          <cell r="E7">
            <v>96000</v>
          </cell>
        </row>
        <row r="8">
          <cell r="A8" t="str">
            <v>Cheri</v>
          </cell>
          <cell r="B8">
            <v>130</v>
          </cell>
          <cell r="C8">
            <v>14</v>
          </cell>
          <cell r="D8">
            <v>9</v>
          </cell>
          <cell r="E8">
            <v>105000</v>
          </cell>
        </row>
        <row r="9">
          <cell r="A9" t="str">
            <v>Apel</v>
          </cell>
          <cell r="B9">
            <v>140</v>
          </cell>
          <cell r="C9">
            <v>15</v>
          </cell>
          <cell r="D9">
            <v>10</v>
          </cell>
          <cell r="E9">
            <v>75000</v>
          </cell>
        </row>
        <row r="10">
          <cell r="A10" t="str">
            <v>Pear</v>
          </cell>
          <cell r="B10">
            <v>90</v>
          </cell>
          <cell r="D10">
            <v>8</v>
          </cell>
          <cell r="E10">
            <v>76000</v>
          </cell>
        </row>
        <row r="11">
          <cell r="A11" t="str">
            <v>Apel</v>
          </cell>
          <cell r="B11">
            <v>80</v>
          </cell>
          <cell r="C11">
            <v>9</v>
          </cell>
          <cell r="D11">
            <v>6</v>
          </cell>
          <cell r="E11">
            <v>45000</v>
          </cell>
        </row>
        <row r="12">
          <cell r="A12" t="str">
            <v>Pear</v>
          </cell>
          <cell r="B12">
            <v>102</v>
          </cell>
          <cell r="C12">
            <v>6</v>
          </cell>
          <cell r="D12">
            <v>12</v>
          </cell>
          <cell r="E12">
            <v>60000</v>
          </cell>
        </row>
        <row r="13">
          <cell r="A13" t="str">
            <v>Cheri</v>
          </cell>
          <cell r="B13">
            <v>88</v>
          </cell>
          <cell r="C13">
            <v>11</v>
          </cell>
          <cell r="D13">
            <v>10</v>
          </cell>
          <cell r="E13">
            <v>85000</v>
          </cell>
        </row>
        <row r="14">
          <cell r="A14" t="str">
            <v>Cheri</v>
          </cell>
          <cell r="B14">
            <v>124</v>
          </cell>
          <cell r="C14">
            <v>7</v>
          </cell>
          <cell r="D14">
            <v>5</v>
          </cell>
          <cell r="E14">
            <v>12000</v>
          </cell>
        </row>
        <row r="15">
          <cell r="A15" t="str">
            <v>Apel</v>
          </cell>
          <cell r="B15">
            <v>200</v>
          </cell>
          <cell r="D15">
            <v>16</v>
          </cell>
          <cell r="E15">
            <v>80000</v>
          </cell>
        </row>
        <row r="16">
          <cell r="A16" t="str">
            <v>Pear</v>
          </cell>
          <cell r="B16">
            <v>210</v>
          </cell>
          <cell r="C16">
            <v>8</v>
          </cell>
          <cell r="D16">
            <v>20</v>
          </cell>
          <cell r="E16">
            <v>60000</v>
          </cell>
        </row>
        <row r="17">
          <cell r="A17" t="str">
            <v>Pear</v>
          </cell>
          <cell r="B17">
            <v>120</v>
          </cell>
          <cell r="C17">
            <v>4</v>
          </cell>
          <cell r="D17">
            <v>6</v>
          </cell>
          <cell r="E17">
            <v>24000</v>
          </cell>
        </row>
      </sheetData>
      <sheetData sheetId="27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EXCEL-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n1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1"/>
      <sheetName val="T03"/>
      <sheetName val="T04"/>
      <sheetName val="COPY"/>
      <sheetName val="MOVE"/>
      <sheetName val="SERIAL1"/>
      <sheetName val="SERIAL2"/>
      <sheetName val="FUNGSI"/>
      <sheetName val="ShortCut"/>
      <sheetName val="EXCEL"/>
      <sheetName val="01"/>
      <sheetName val="01b"/>
      <sheetName val="01c"/>
      <sheetName val="01d"/>
      <sheetName val="02"/>
      <sheetName val="03a"/>
      <sheetName val="03b"/>
      <sheetName val="04"/>
      <sheetName val="05a"/>
      <sheetName val="05b"/>
      <sheetName val="06a"/>
      <sheetName val="06b"/>
      <sheetName val="06c"/>
      <sheetName val="07"/>
      <sheetName val="08a"/>
      <sheetName val="08b"/>
      <sheetName val="09a"/>
      <sheetName val="09b"/>
      <sheetName val="10a"/>
      <sheetName val="10b"/>
      <sheetName val="11a"/>
      <sheetName val="11b"/>
      <sheetName val="11c"/>
      <sheetName val="11 MengeBlok"/>
      <sheetName val="12"/>
      <sheetName val="13"/>
      <sheetName val="14"/>
      <sheetName val="15"/>
      <sheetName val="16"/>
      <sheetName val="17"/>
      <sheetName val="17 Setting"/>
      <sheetName val="17 name1"/>
      <sheetName val="17 name2"/>
      <sheetName val="17 name3"/>
      <sheetName val="17 Menandai"/>
      <sheetName val="17 Grafik1"/>
      <sheetName val="18"/>
      <sheetName val="19"/>
      <sheetName val="20a"/>
      <sheetName val="20b"/>
      <sheetName val="20 Freeze"/>
      <sheetName val="21"/>
      <sheetName val="22"/>
      <sheetName val="22a"/>
      <sheetName val="23"/>
      <sheetName val="23a"/>
      <sheetName val="23 STRING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a"/>
      <sheetName val="37b"/>
      <sheetName val="38"/>
      <sheetName val="39"/>
      <sheetName val="40"/>
      <sheetName val="41"/>
      <sheetName val="42"/>
      <sheetName val="43"/>
      <sheetName val="44"/>
      <sheetName val="44 Rata2"/>
      <sheetName val="44 Transpose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 Round"/>
      <sheetName val="54 b"/>
      <sheetName val="55a"/>
      <sheetName val="55b"/>
      <sheetName val="56"/>
      <sheetName val="57"/>
      <sheetName val="58"/>
      <sheetName val="59"/>
      <sheetName val="60"/>
      <sheetName val="61a"/>
      <sheetName val="61b"/>
      <sheetName val="61c"/>
      <sheetName val="61d"/>
      <sheetName val="62"/>
      <sheetName val="63"/>
      <sheetName val="64"/>
      <sheetName val="65"/>
      <sheetName val="66a"/>
      <sheetName val="66b"/>
      <sheetName val="66c"/>
      <sheetName val="67"/>
      <sheetName val="68"/>
      <sheetName val="69"/>
      <sheetName val="70"/>
      <sheetName val="71"/>
      <sheetName val="72a"/>
      <sheetName val="72b"/>
      <sheetName val="CONDITIONAL"/>
      <sheetName val="73"/>
      <sheetName val="74"/>
      <sheetName val="75"/>
      <sheetName val="76"/>
      <sheetName val="76a"/>
      <sheetName val="77"/>
      <sheetName val="78"/>
      <sheetName val="79"/>
      <sheetName val="80"/>
      <sheetName val="81a"/>
      <sheetName val="81b"/>
      <sheetName val="82a"/>
      <sheetName val="82b"/>
      <sheetName val="83"/>
      <sheetName val="84"/>
      <sheetName val="85a"/>
      <sheetName val="85b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Klp Data 1"/>
      <sheetName val="Klp Data 2"/>
      <sheetName val="101"/>
      <sheetName val="101b"/>
      <sheetName val="102"/>
      <sheetName val="102b"/>
      <sheetName val="102c"/>
      <sheetName val="103"/>
      <sheetName val="103b"/>
      <sheetName val="104"/>
      <sheetName val="105"/>
      <sheetName val="106"/>
      <sheetName val="TGL"/>
      <sheetName val="107"/>
      <sheetName val="108"/>
      <sheetName val="109"/>
      <sheetName val="109b"/>
      <sheetName val="109c"/>
      <sheetName val="109d"/>
      <sheetName val="109e"/>
      <sheetName val="109f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TTG JAM"/>
      <sheetName val="128"/>
      <sheetName val="129"/>
      <sheetName val="130"/>
      <sheetName val="131a"/>
      <sheetName val="131b"/>
      <sheetName val="131"/>
      <sheetName val="132"/>
      <sheetName val="133"/>
      <sheetName val="134"/>
      <sheetName val="135"/>
      <sheetName val="136"/>
      <sheetName val="136b"/>
      <sheetName val="format"/>
      <sheetName val="137"/>
      <sheetName val="137b"/>
      <sheetName val="138"/>
      <sheetName val="139"/>
      <sheetName val="140"/>
      <sheetName val="141"/>
      <sheetName val="142"/>
      <sheetName val="143"/>
      <sheetName val="144"/>
      <sheetName val="Matrix"/>
      <sheetName val="Data 1"/>
      <sheetName val="data145"/>
      <sheetName val="145"/>
      <sheetName val="data146"/>
      <sheetName val="146"/>
      <sheetName val="data147"/>
      <sheetName val="147"/>
      <sheetName val="148"/>
      <sheetName val="data149"/>
      <sheetName val="149"/>
      <sheetName val="149b"/>
      <sheetName val="150"/>
      <sheetName val="data151"/>
      <sheetName val="151"/>
      <sheetName val="152"/>
      <sheetName val="153"/>
      <sheetName val="153b"/>
      <sheetName val="154"/>
      <sheetName val="Tugas"/>
      <sheetName val="T-Text"/>
      <sheetName val="155"/>
      <sheetName val="155a"/>
      <sheetName val="156"/>
      <sheetName val="157"/>
      <sheetName val="158"/>
      <sheetName val="Tabel Gaji"/>
      <sheetName val="DATA INDUK"/>
      <sheetName val="Daftar Gaji"/>
      <sheetName val="Slip Gaji"/>
      <sheetName val="PIVOT"/>
      <sheetName val="Rekap"/>
      <sheetName val="PDAM1"/>
      <sheetName val="PDAM2"/>
      <sheetName val="Transkrip"/>
      <sheetName val="Arloji"/>
      <sheetName val="Num2Txt"/>
      <sheetName val="koreksi"/>
      <sheetName val="DBase"/>
      <sheetName val="TEB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>
        <row r="6">
          <cell r="B6">
            <v>0</v>
          </cell>
          <cell r="C6">
            <v>98700</v>
          </cell>
          <cell r="D6">
            <v>116800</v>
          </cell>
          <cell r="E6">
            <v>119900</v>
          </cell>
          <cell r="F6">
            <v>123100</v>
          </cell>
          <cell r="G6">
            <v>139400</v>
          </cell>
          <cell r="H6">
            <v>163200</v>
          </cell>
          <cell r="I6">
            <v>166700</v>
          </cell>
          <cell r="J6">
            <v>171300</v>
          </cell>
          <cell r="K6">
            <v>190100</v>
          </cell>
          <cell r="L6">
            <v>194900</v>
          </cell>
          <cell r="M6">
            <v>199700</v>
          </cell>
          <cell r="N6">
            <v>204500</v>
          </cell>
          <cell r="O6">
            <v>213400</v>
          </cell>
          <cell r="P6">
            <v>223300</v>
          </cell>
          <cell r="Q6">
            <v>233200</v>
          </cell>
          <cell r="R6">
            <v>242900</v>
          </cell>
          <cell r="S6">
            <v>255100</v>
          </cell>
        </row>
        <row r="7">
          <cell r="B7">
            <v>1</v>
          </cell>
          <cell r="C7">
            <v>98700</v>
          </cell>
          <cell r="D7">
            <v>116800</v>
          </cell>
          <cell r="E7">
            <v>119900</v>
          </cell>
          <cell r="F7">
            <v>123100</v>
          </cell>
          <cell r="G7">
            <v>148500</v>
          </cell>
          <cell r="H7">
            <v>163200</v>
          </cell>
          <cell r="I7">
            <v>166700</v>
          </cell>
          <cell r="J7">
            <v>171300</v>
          </cell>
          <cell r="K7">
            <v>190100</v>
          </cell>
          <cell r="L7">
            <v>194900</v>
          </cell>
          <cell r="M7">
            <v>199700</v>
          </cell>
          <cell r="N7">
            <v>204500</v>
          </cell>
          <cell r="O7">
            <v>213400</v>
          </cell>
          <cell r="P7">
            <v>223300</v>
          </cell>
          <cell r="Q7">
            <v>233200</v>
          </cell>
          <cell r="R7">
            <v>242900</v>
          </cell>
          <cell r="S7">
            <v>255100</v>
          </cell>
        </row>
        <row r="8">
          <cell r="B8">
            <v>2</v>
          </cell>
          <cell r="C8">
            <v>105800</v>
          </cell>
          <cell r="D8">
            <v>116800</v>
          </cell>
          <cell r="E8">
            <v>119900</v>
          </cell>
          <cell r="F8">
            <v>123100</v>
          </cell>
          <cell r="G8">
            <v>161200</v>
          </cell>
          <cell r="H8">
            <v>163200</v>
          </cell>
          <cell r="I8">
            <v>166700</v>
          </cell>
          <cell r="J8">
            <v>171300</v>
          </cell>
          <cell r="K8">
            <v>190100</v>
          </cell>
          <cell r="L8">
            <v>194900</v>
          </cell>
          <cell r="M8">
            <v>199700</v>
          </cell>
          <cell r="N8">
            <v>204500</v>
          </cell>
          <cell r="O8">
            <v>213400</v>
          </cell>
          <cell r="P8">
            <v>223300</v>
          </cell>
          <cell r="Q8">
            <v>233200</v>
          </cell>
          <cell r="R8">
            <v>242900</v>
          </cell>
          <cell r="S8">
            <v>255100</v>
          </cell>
        </row>
        <row r="9">
          <cell r="B9">
            <v>3</v>
          </cell>
          <cell r="C9">
            <v>105800</v>
          </cell>
          <cell r="D9">
            <v>116800</v>
          </cell>
          <cell r="E9">
            <v>119900</v>
          </cell>
          <cell r="F9">
            <v>123100</v>
          </cell>
          <cell r="G9">
            <v>161200</v>
          </cell>
          <cell r="H9">
            <v>163200</v>
          </cell>
          <cell r="I9">
            <v>166700</v>
          </cell>
          <cell r="J9">
            <v>171300</v>
          </cell>
          <cell r="K9">
            <v>190100</v>
          </cell>
          <cell r="L9">
            <v>194900</v>
          </cell>
          <cell r="M9">
            <v>199700</v>
          </cell>
          <cell r="N9">
            <v>204500</v>
          </cell>
          <cell r="O9">
            <v>213400</v>
          </cell>
          <cell r="P9">
            <v>223300</v>
          </cell>
          <cell r="Q9">
            <v>233200</v>
          </cell>
          <cell r="R9">
            <v>242900</v>
          </cell>
          <cell r="S9">
            <v>255100</v>
          </cell>
        </row>
        <row r="10">
          <cell r="B10">
            <v>4</v>
          </cell>
          <cell r="C10">
            <v>113000</v>
          </cell>
          <cell r="D10">
            <v>125300</v>
          </cell>
          <cell r="E10">
            <v>130000</v>
          </cell>
          <cell r="F10">
            <v>134700</v>
          </cell>
          <cell r="G10">
            <v>173800</v>
          </cell>
          <cell r="H10">
            <v>177100</v>
          </cell>
          <cell r="I10">
            <v>182100</v>
          </cell>
          <cell r="J10">
            <v>188200</v>
          </cell>
          <cell r="K10">
            <v>207900</v>
          </cell>
          <cell r="L10">
            <v>213600</v>
          </cell>
          <cell r="M10">
            <v>219500</v>
          </cell>
          <cell r="N10">
            <v>225200</v>
          </cell>
          <cell r="O10">
            <v>235700</v>
          </cell>
          <cell r="P10">
            <v>246700</v>
          </cell>
          <cell r="Q10">
            <v>257600</v>
          </cell>
          <cell r="R10">
            <v>268600</v>
          </cell>
          <cell r="S10">
            <v>281700</v>
          </cell>
        </row>
        <row r="11">
          <cell r="B11">
            <v>5</v>
          </cell>
          <cell r="C11">
            <v>113000</v>
          </cell>
          <cell r="D11">
            <v>125300</v>
          </cell>
          <cell r="E11">
            <v>130000</v>
          </cell>
          <cell r="F11">
            <v>134700</v>
          </cell>
          <cell r="G11">
            <v>173800</v>
          </cell>
          <cell r="H11">
            <v>177100</v>
          </cell>
          <cell r="I11">
            <v>182100</v>
          </cell>
          <cell r="J11">
            <v>188200</v>
          </cell>
          <cell r="K11">
            <v>207900</v>
          </cell>
          <cell r="L11">
            <v>213600</v>
          </cell>
          <cell r="M11">
            <v>219500</v>
          </cell>
          <cell r="N11">
            <v>225200</v>
          </cell>
          <cell r="O11">
            <v>235700</v>
          </cell>
          <cell r="P11">
            <v>246700</v>
          </cell>
          <cell r="Q11">
            <v>257600</v>
          </cell>
          <cell r="R11">
            <v>268600</v>
          </cell>
          <cell r="S11">
            <v>281700</v>
          </cell>
        </row>
        <row r="12">
          <cell r="B12">
            <v>6</v>
          </cell>
          <cell r="C12">
            <v>120000</v>
          </cell>
          <cell r="D12">
            <v>133900</v>
          </cell>
          <cell r="E12">
            <v>140100</v>
          </cell>
          <cell r="F12">
            <v>146300</v>
          </cell>
          <cell r="G12">
            <v>186500</v>
          </cell>
          <cell r="H12">
            <v>191100</v>
          </cell>
          <cell r="I12">
            <v>197600</v>
          </cell>
          <cell r="J12">
            <v>205200</v>
          </cell>
          <cell r="K12">
            <v>225600</v>
          </cell>
          <cell r="L12">
            <v>232300</v>
          </cell>
          <cell r="M12">
            <v>239100</v>
          </cell>
          <cell r="N12">
            <v>246000</v>
          </cell>
          <cell r="O12">
            <v>257900</v>
          </cell>
          <cell r="P12">
            <v>270300</v>
          </cell>
          <cell r="Q12">
            <v>282100</v>
          </cell>
          <cell r="R12">
            <v>294100</v>
          </cell>
          <cell r="S12">
            <v>308200</v>
          </cell>
        </row>
        <row r="13">
          <cell r="B13">
            <v>7</v>
          </cell>
          <cell r="C13">
            <v>120000</v>
          </cell>
          <cell r="D13">
            <v>133900</v>
          </cell>
          <cell r="E13">
            <v>140100</v>
          </cell>
          <cell r="F13">
            <v>146300</v>
          </cell>
          <cell r="G13">
            <v>186500</v>
          </cell>
          <cell r="H13">
            <v>191100</v>
          </cell>
          <cell r="I13">
            <v>197600</v>
          </cell>
          <cell r="J13">
            <v>205200</v>
          </cell>
          <cell r="K13">
            <v>225600</v>
          </cell>
          <cell r="L13">
            <v>232300</v>
          </cell>
          <cell r="M13">
            <v>239100</v>
          </cell>
          <cell r="N13">
            <v>246000</v>
          </cell>
          <cell r="O13">
            <v>257900</v>
          </cell>
          <cell r="P13">
            <v>270300</v>
          </cell>
          <cell r="Q13">
            <v>282100</v>
          </cell>
          <cell r="R13">
            <v>294100</v>
          </cell>
          <cell r="S13">
            <v>308200</v>
          </cell>
        </row>
        <row r="14">
          <cell r="B14">
            <v>8</v>
          </cell>
          <cell r="C14">
            <v>127100</v>
          </cell>
          <cell r="D14">
            <v>142500</v>
          </cell>
          <cell r="E14">
            <v>150200</v>
          </cell>
          <cell r="F14">
            <v>157900</v>
          </cell>
          <cell r="G14">
            <v>199100</v>
          </cell>
          <cell r="H14">
            <v>205000</v>
          </cell>
          <cell r="I14">
            <v>213000</v>
          </cell>
          <cell r="J14">
            <v>222100</v>
          </cell>
          <cell r="K14">
            <v>243300</v>
          </cell>
          <cell r="L14">
            <v>251100</v>
          </cell>
          <cell r="M14">
            <v>258900</v>
          </cell>
          <cell r="N14">
            <v>266700</v>
          </cell>
          <cell r="O14">
            <v>280200</v>
          </cell>
          <cell r="P14">
            <v>293900</v>
          </cell>
          <cell r="Q14">
            <v>306800</v>
          </cell>
          <cell r="R14">
            <v>319600</v>
          </cell>
          <cell r="S14">
            <v>334800</v>
          </cell>
        </row>
        <row r="15">
          <cell r="B15">
            <v>9</v>
          </cell>
          <cell r="C15">
            <v>127100</v>
          </cell>
          <cell r="D15">
            <v>142500</v>
          </cell>
          <cell r="E15">
            <v>150200</v>
          </cell>
          <cell r="F15">
            <v>157900</v>
          </cell>
          <cell r="G15">
            <v>199100</v>
          </cell>
          <cell r="H15">
            <v>205000</v>
          </cell>
          <cell r="I15">
            <v>213000</v>
          </cell>
          <cell r="J15">
            <v>222100</v>
          </cell>
          <cell r="K15">
            <v>243300</v>
          </cell>
          <cell r="L15">
            <v>251100</v>
          </cell>
          <cell r="M15">
            <v>258900</v>
          </cell>
          <cell r="N15">
            <v>266700</v>
          </cell>
          <cell r="O15">
            <v>280200</v>
          </cell>
          <cell r="P15">
            <v>293900</v>
          </cell>
          <cell r="Q15">
            <v>306800</v>
          </cell>
          <cell r="R15">
            <v>319600</v>
          </cell>
          <cell r="S15">
            <v>334800</v>
          </cell>
        </row>
        <row r="16">
          <cell r="B16">
            <v>10</v>
          </cell>
          <cell r="C16">
            <v>134100</v>
          </cell>
          <cell r="D16">
            <v>151200</v>
          </cell>
          <cell r="E16">
            <v>160400</v>
          </cell>
          <cell r="F16">
            <v>169600</v>
          </cell>
          <cell r="G16">
            <v>211800</v>
          </cell>
          <cell r="H16">
            <v>218900</v>
          </cell>
          <cell r="I16">
            <v>228400</v>
          </cell>
          <cell r="J16">
            <v>239000</v>
          </cell>
          <cell r="K16">
            <v>261000</v>
          </cell>
          <cell r="L16">
            <v>269800</v>
          </cell>
          <cell r="M16">
            <v>278700</v>
          </cell>
          <cell r="N16">
            <v>287500</v>
          </cell>
          <cell r="O16">
            <v>302400</v>
          </cell>
          <cell r="P16">
            <v>317300</v>
          </cell>
          <cell r="Q16">
            <v>331200</v>
          </cell>
          <cell r="R16">
            <v>345200</v>
          </cell>
          <cell r="S16">
            <v>361400</v>
          </cell>
        </row>
        <row r="17">
          <cell r="B17">
            <v>11</v>
          </cell>
          <cell r="C17">
            <v>134100</v>
          </cell>
          <cell r="D17">
            <v>151200</v>
          </cell>
          <cell r="E17">
            <v>160400</v>
          </cell>
          <cell r="F17">
            <v>169600</v>
          </cell>
          <cell r="G17">
            <v>211800</v>
          </cell>
          <cell r="H17">
            <v>218900</v>
          </cell>
          <cell r="I17">
            <v>228400</v>
          </cell>
          <cell r="J17">
            <v>239000</v>
          </cell>
          <cell r="K17">
            <v>261000</v>
          </cell>
          <cell r="L17">
            <v>269800</v>
          </cell>
          <cell r="M17">
            <v>278700</v>
          </cell>
          <cell r="N17">
            <v>287500</v>
          </cell>
          <cell r="O17">
            <v>302400</v>
          </cell>
          <cell r="P17">
            <v>317300</v>
          </cell>
          <cell r="Q17">
            <v>331200</v>
          </cell>
          <cell r="R17">
            <v>345200</v>
          </cell>
          <cell r="S17">
            <v>361400</v>
          </cell>
        </row>
        <row r="18">
          <cell r="B18">
            <v>12</v>
          </cell>
          <cell r="C18">
            <v>141300</v>
          </cell>
          <cell r="D18">
            <v>159800</v>
          </cell>
          <cell r="E18">
            <v>170500</v>
          </cell>
          <cell r="F18">
            <v>181300</v>
          </cell>
          <cell r="G18">
            <v>224400</v>
          </cell>
          <cell r="H18">
            <v>232800</v>
          </cell>
          <cell r="I18">
            <v>243800</v>
          </cell>
          <cell r="J18">
            <v>256000</v>
          </cell>
          <cell r="K18">
            <v>278700</v>
          </cell>
          <cell r="L18">
            <v>288500</v>
          </cell>
          <cell r="M18">
            <v>298400</v>
          </cell>
          <cell r="N18">
            <v>308200</v>
          </cell>
          <cell r="O18">
            <v>324700</v>
          </cell>
          <cell r="P18">
            <v>340900</v>
          </cell>
          <cell r="Q18">
            <v>355900</v>
          </cell>
          <cell r="R18">
            <v>370700</v>
          </cell>
          <cell r="S18">
            <v>387900</v>
          </cell>
        </row>
        <row r="19">
          <cell r="B19">
            <v>13</v>
          </cell>
          <cell r="C19">
            <v>141300</v>
          </cell>
          <cell r="D19">
            <v>159800</v>
          </cell>
          <cell r="E19">
            <v>170500</v>
          </cell>
          <cell r="F19">
            <v>181300</v>
          </cell>
          <cell r="G19">
            <v>224400</v>
          </cell>
          <cell r="H19">
            <v>232800</v>
          </cell>
          <cell r="I19">
            <v>243800</v>
          </cell>
          <cell r="J19">
            <v>256000</v>
          </cell>
          <cell r="K19">
            <v>278700</v>
          </cell>
          <cell r="L19">
            <v>288500</v>
          </cell>
          <cell r="M19">
            <v>298400</v>
          </cell>
          <cell r="N19">
            <v>308200</v>
          </cell>
          <cell r="O19">
            <v>324700</v>
          </cell>
          <cell r="P19">
            <v>340900</v>
          </cell>
          <cell r="Q19">
            <v>355900</v>
          </cell>
          <cell r="R19">
            <v>370700</v>
          </cell>
          <cell r="S19">
            <v>387900</v>
          </cell>
        </row>
        <row r="20">
          <cell r="B20">
            <v>14</v>
          </cell>
          <cell r="C20">
            <v>148400</v>
          </cell>
          <cell r="D20">
            <v>168300</v>
          </cell>
          <cell r="E20">
            <v>180600</v>
          </cell>
          <cell r="F20">
            <v>192900</v>
          </cell>
          <cell r="G20">
            <v>237100</v>
          </cell>
          <cell r="H20">
            <v>246700</v>
          </cell>
          <cell r="I20">
            <v>259300</v>
          </cell>
          <cell r="J20">
            <v>272900</v>
          </cell>
          <cell r="K20">
            <v>296400</v>
          </cell>
          <cell r="L20">
            <v>307200</v>
          </cell>
          <cell r="M20">
            <v>318100</v>
          </cell>
          <cell r="N20">
            <v>328900</v>
          </cell>
          <cell r="O20">
            <v>347000</v>
          </cell>
          <cell r="P20">
            <v>364400</v>
          </cell>
          <cell r="Q20">
            <v>380400</v>
          </cell>
          <cell r="R20">
            <v>396300</v>
          </cell>
          <cell r="S20">
            <v>414500</v>
          </cell>
        </row>
        <row r="21">
          <cell r="B21">
            <v>15</v>
          </cell>
          <cell r="C21">
            <v>148400</v>
          </cell>
          <cell r="D21">
            <v>168300</v>
          </cell>
          <cell r="E21">
            <v>180600</v>
          </cell>
          <cell r="F21">
            <v>192900</v>
          </cell>
          <cell r="G21">
            <v>237100</v>
          </cell>
          <cell r="H21">
            <v>246700</v>
          </cell>
          <cell r="I21">
            <v>259300</v>
          </cell>
          <cell r="J21">
            <v>272900</v>
          </cell>
          <cell r="K21">
            <v>296400</v>
          </cell>
          <cell r="L21">
            <v>307200</v>
          </cell>
          <cell r="M21">
            <v>318100</v>
          </cell>
          <cell r="N21">
            <v>328900</v>
          </cell>
          <cell r="O21">
            <v>347000</v>
          </cell>
          <cell r="P21">
            <v>364400</v>
          </cell>
          <cell r="Q21">
            <v>380400</v>
          </cell>
          <cell r="R21">
            <v>396300</v>
          </cell>
          <cell r="S21">
            <v>414500</v>
          </cell>
        </row>
        <row r="22">
          <cell r="B22">
            <v>16</v>
          </cell>
          <cell r="C22">
            <v>155400</v>
          </cell>
          <cell r="D22">
            <v>176900</v>
          </cell>
          <cell r="E22">
            <v>190700</v>
          </cell>
          <cell r="F22">
            <v>204500</v>
          </cell>
          <cell r="G22">
            <v>249700</v>
          </cell>
          <cell r="H22">
            <v>260600</v>
          </cell>
          <cell r="I22">
            <v>274800</v>
          </cell>
          <cell r="J22">
            <v>290000</v>
          </cell>
          <cell r="K22">
            <v>314100</v>
          </cell>
          <cell r="L22">
            <v>326000</v>
          </cell>
          <cell r="M22">
            <v>337800</v>
          </cell>
          <cell r="N22">
            <v>349800</v>
          </cell>
          <cell r="O22">
            <v>369200</v>
          </cell>
          <cell r="P22">
            <v>387900</v>
          </cell>
          <cell r="Q22">
            <v>404800</v>
          </cell>
          <cell r="R22">
            <v>421900</v>
          </cell>
          <cell r="S22">
            <v>441100</v>
          </cell>
        </row>
        <row r="23">
          <cell r="B23">
            <v>17</v>
          </cell>
          <cell r="C23">
            <v>155400</v>
          </cell>
          <cell r="D23">
            <v>176900</v>
          </cell>
          <cell r="E23">
            <v>190700</v>
          </cell>
          <cell r="F23">
            <v>204500</v>
          </cell>
          <cell r="G23">
            <v>249700</v>
          </cell>
          <cell r="H23">
            <v>260600</v>
          </cell>
          <cell r="I23">
            <v>274800</v>
          </cell>
          <cell r="J23">
            <v>290000</v>
          </cell>
          <cell r="K23">
            <v>314100</v>
          </cell>
          <cell r="L23">
            <v>326000</v>
          </cell>
          <cell r="M23">
            <v>337800</v>
          </cell>
          <cell r="N23">
            <v>349800</v>
          </cell>
          <cell r="O23">
            <v>369200</v>
          </cell>
          <cell r="P23">
            <v>387900</v>
          </cell>
          <cell r="Q23">
            <v>404800</v>
          </cell>
          <cell r="R23">
            <v>421900</v>
          </cell>
          <cell r="S23">
            <v>441100</v>
          </cell>
        </row>
        <row r="24">
          <cell r="B24">
            <v>18</v>
          </cell>
          <cell r="C24">
            <v>162500</v>
          </cell>
          <cell r="D24">
            <v>185500</v>
          </cell>
          <cell r="E24">
            <v>200800</v>
          </cell>
          <cell r="F24">
            <v>216100</v>
          </cell>
          <cell r="G24">
            <v>262400</v>
          </cell>
          <cell r="H24">
            <v>274600</v>
          </cell>
          <cell r="I24">
            <v>290200</v>
          </cell>
          <cell r="J24">
            <v>306900</v>
          </cell>
          <cell r="K24">
            <v>331800</v>
          </cell>
          <cell r="L24">
            <v>344700</v>
          </cell>
          <cell r="M24">
            <v>357600</v>
          </cell>
          <cell r="N24">
            <v>370500</v>
          </cell>
          <cell r="O24">
            <v>391500</v>
          </cell>
          <cell r="P24">
            <v>411500</v>
          </cell>
          <cell r="Q24">
            <v>429500</v>
          </cell>
          <cell r="R24">
            <v>447400</v>
          </cell>
          <cell r="S24">
            <v>467600</v>
          </cell>
        </row>
        <row r="25">
          <cell r="B25">
            <v>19</v>
          </cell>
          <cell r="C25">
            <v>162500</v>
          </cell>
          <cell r="D25">
            <v>185500</v>
          </cell>
          <cell r="E25">
            <v>200800</v>
          </cell>
          <cell r="F25">
            <v>216100</v>
          </cell>
          <cell r="G25">
            <v>262400</v>
          </cell>
          <cell r="H25">
            <v>274600</v>
          </cell>
          <cell r="I25">
            <v>290200</v>
          </cell>
          <cell r="J25">
            <v>306900</v>
          </cell>
          <cell r="K25">
            <v>331800</v>
          </cell>
          <cell r="L25">
            <v>344700</v>
          </cell>
          <cell r="M25">
            <v>357600</v>
          </cell>
          <cell r="N25">
            <v>370500</v>
          </cell>
          <cell r="O25">
            <v>391500</v>
          </cell>
          <cell r="P25">
            <v>411500</v>
          </cell>
          <cell r="Q25">
            <v>429500</v>
          </cell>
          <cell r="R25">
            <v>447400</v>
          </cell>
          <cell r="S25">
            <v>467600</v>
          </cell>
        </row>
        <row r="26">
          <cell r="B26">
            <v>20</v>
          </cell>
          <cell r="C26">
            <v>169600</v>
          </cell>
          <cell r="D26">
            <v>194200</v>
          </cell>
          <cell r="E26">
            <v>211000</v>
          </cell>
          <cell r="F26">
            <v>227700</v>
          </cell>
          <cell r="G26">
            <v>275000</v>
          </cell>
          <cell r="H26">
            <v>288500</v>
          </cell>
          <cell r="I26">
            <v>305600</v>
          </cell>
          <cell r="J26">
            <v>323800</v>
          </cell>
          <cell r="K26">
            <v>349500</v>
          </cell>
          <cell r="L26">
            <v>363400</v>
          </cell>
          <cell r="M26">
            <v>377400</v>
          </cell>
          <cell r="N26">
            <v>391300</v>
          </cell>
          <cell r="O26">
            <v>413700</v>
          </cell>
          <cell r="P26">
            <v>435000</v>
          </cell>
          <cell r="Q26">
            <v>454000</v>
          </cell>
          <cell r="R26">
            <v>472900</v>
          </cell>
          <cell r="S26">
            <v>494200</v>
          </cell>
        </row>
        <row r="27">
          <cell r="B27">
            <v>21</v>
          </cell>
          <cell r="C27">
            <v>169600</v>
          </cell>
          <cell r="D27">
            <v>194200</v>
          </cell>
          <cell r="E27">
            <v>211000</v>
          </cell>
          <cell r="F27">
            <v>227700</v>
          </cell>
          <cell r="G27">
            <v>275000</v>
          </cell>
          <cell r="H27">
            <v>288500</v>
          </cell>
          <cell r="I27">
            <v>305600</v>
          </cell>
          <cell r="J27">
            <v>323800</v>
          </cell>
          <cell r="K27">
            <v>349500</v>
          </cell>
          <cell r="L27">
            <v>363400</v>
          </cell>
          <cell r="M27">
            <v>377400</v>
          </cell>
          <cell r="N27">
            <v>391300</v>
          </cell>
          <cell r="O27">
            <v>413700</v>
          </cell>
          <cell r="P27">
            <v>435000</v>
          </cell>
          <cell r="Q27">
            <v>454000</v>
          </cell>
          <cell r="R27">
            <v>472900</v>
          </cell>
          <cell r="S27">
            <v>494200</v>
          </cell>
        </row>
        <row r="28">
          <cell r="B28">
            <v>22</v>
          </cell>
          <cell r="C28">
            <v>176700</v>
          </cell>
          <cell r="D28">
            <v>202800</v>
          </cell>
          <cell r="E28">
            <v>221100</v>
          </cell>
          <cell r="F28">
            <v>239500</v>
          </cell>
          <cell r="G28">
            <v>287700</v>
          </cell>
          <cell r="H28">
            <v>302400</v>
          </cell>
          <cell r="I28">
            <v>321000</v>
          </cell>
          <cell r="J28">
            <v>340800</v>
          </cell>
          <cell r="K28">
            <v>367200</v>
          </cell>
          <cell r="L28">
            <v>382100</v>
          </cell>
          <cell r="M28">
            <v>397000</v>
          </cell>
          <cell r="N28">
            <v>412000</v>
          </cell>
          <cell r="O28">
            <v>436000</v>
          </cell>
          <cell r="P28">
            <v>458600</v>
          </cell>
          <cell r="Q28">
            <v>478600</v>
          </cell>
          <cell r="R28">
            <v>498500</v>
          </cell>
          <cell r="S28">
            <v>520800</v>
          </cell>
        </row>
        <row r="29">
          <cell r="B29">
            <v>23</v>
          </cell>
          <cell r="C29">
            <v>176700</v>
          </cell>
          <cell r="D29">
            <v>202800</v>
          </cell>
          <cell r="E29">
            <v>221100</v>
          </cell>
          <cell r="F29">
            <v>239500</v>
          </cell>
          <cell r="G29">
            <v>287700</v>
          </cell>
          <cell r="H29">
            <v>302400</v>
          </cell>
          <cell r="I29">
            <v>321000</v>
          </cell>
          <cell r="J29">
            <v>340800</v>
          </cell>
          <cell r="K29">
            <v>367200</v>
          </cell>
          <cell r="L29">
            <v>382100</v>
          </cell>
          <cell r="M29">
            <v>397000</v>
          </cell>
          <cell r="N29">
            <v>412000</v>
          </cell>
          <cell r="O29">
            <v>436000</v>
          </cell>
          <cell r="P29">
            <v>458600</v>
          </cell>
          <cell r="Q29">
            <v>478600</v>
          </cell>
          <cell r="R29">
            <v>498500</v>
          </cell>
          <cell r="S29">
            <v>520800</v>
          </cell>
        </row>
        <row r="30">
          <cell r="B30">
            <v>24</v>
          </cell>
          <cell r="C30">
            <v>183800</v>
          </cell>
          <cell r="D30">
            <v>211300</v>
          </cell>
          <cell r="E30">
            <v>231200</v>
          </cell>
          <cell r="F30">
            <v>251100</v>
          </cell>
          <cell r="G30">
            <v>300300</v>
          </cell>
          <cell r="H30">
            <v>316300</v>
          </cell>
          <cell r="I30">
            <v>336400</v>
          </cell>
          <cell r="J30">
            <v>357700</v>
          </cell>
          <cell r="K30">
            <v>385000</v>
          </cell>
          <cell r="L30">
            <v>400800</v>
          </cell>
          <cell r="M30">
            <v>416800</v>
          </cell>
          <cell r="N30">
            <v>432700</v>
          </cell>
          <cell r="O30">
            <v>458300</v>
          </cell>
          <cell r="P30">
            <v>482000</v>
          </cell>
          <cell r="Q30">
            <v>503100</v>
          </cell>
          <cell r="R30">
            <v>524100</v>
          </cell>
          <cell r="S30">
            <v>547300</v>
          </cell>
        </row>
        <row r="31">
          <cell r="B31">
            <v>25</v>
          </cell>
          <cell r="C31">
            <v>183800</v>
          </cell>
          <cell r="D31">
            <v>211300</v>
          </cell>
          <cell r="E31">
            <v>231200</v>
          </cell>
          <cell r="F31">
            <v>251100</v>
          </cell>
          <cell r="G31">
            <v>300300</v>
          </cell>
          <cell r="H31">
            <v>316300</v>
          </cell>
          <cell r="I31">
            <v>336400</v>
          </cell>
          <cell r="J31">
            <v>357700</v>
          </cell>
          <cell r="K31">
            <v>385000</v>
          </cell>
          <cell r="L31">
            <v>400800</v>
          </cell>
          <cell r="M31">
            <v>416800</v>
          </cell>
          <cell r="N31">
            <v>432700</v>
          </cell>
          <cell r="O31">
            <v>458300</v>
          </cell>
          <cell r="P31">
            <v>482000</v>
          </cell>
          <cell r="Q31">
            <v>503100</v>
          </cell>
          <cell r="R31">
            <v>524100</v>
          </cell>
          <cell r="S31">
            <v>547300</v>
          </cell>
        </row>
        <row r="32">
          <cell r="B32">
            <v>26</v>
          </cell>
          <cell r="C32">
            <v>190800</v>
          </cell>
          <cell r="D32">
            <v>219900</v>
          </cell>
          <cell r="E32">
            <v>241300</v>
          </cell>
          <cell r="F32">
            <v>262700</v>
          </cell>
          <cell r="G32">
            <v>313000</v>
          </cell>
          <cell r="H32">
            <v>330200</v>
          </cell>
          <cell r="I32">
            <v>351900</v>
          </cell>
          <cell r="J32">
            <v>374700</v>
          </cell>
          <cell r="K32">
            <v>402700</v>
          </cell>
          <cell r="L32">
            <v>419600</v>
          </cell>
          <cell r="M32">
            <v>436500</v>
          </cell>
          <cell r="N32">
            <v>453500</v>
          </cell>
          <cell r="O32">
            <v>480500</v>
          </cell>
          <cell r="P32">
            <v>505600</v>
          </cell>
          <cell r="Q32">
            <v>527600</v>
          </cell>
          <cell r="R32">
            <v>549600</v>
          </cell>
          <cell r="S32">
            <v>573900</v>
          </cell>
        </row>
        <row r="33">
          <cell r="B33">
            <v>27</v>
          </cell>
          <cell r="C33">
            <v>190800</v>
          </cell>
          <cell r="D33">
            <v>219900</v>
          </cell>
          <cell r="E33">
            <v>241300</v>
          </cell>
          <cell r="F33">
            <v>262700</v>
          </cell>
          <cell r="G33">
            <v>313000</v>
          </cell>
          <cell r="H33">
            <v>330200</v>
          </cell>
          <cell r="I33">
            <v>351900</v>
          </cell>
          <cell r="J33">
            <v>374700</v>
          </cell>
          <cell r="K33">
            <v>402700</v>
          </cell>
          <cell r="L33">
            <v>419600</v>
          </cell>
          <cell r="M33">
            <v>436500</v>
          </cell>
          <cell r="N33">
            <v>453500</v>
          </cell>
          <cell r="O33">
            <v>480500</v>
          </cell>
          <cell r="P33">
            <v>505600</v>
          </cell>
          <cell r="Q33">
            <v>527600</v>
          </cell>
          <cell r="R33">
            <v>549600</v>
          </cell>
          <cell r="S33">
            <v>573900</v>
          </cell>
        </row>
        <row r="34">
          <cell r="B34">
            <v>28</v>
          </cell>
          <cell r="C34">
            <v>197800</v>
          </cell>
          <cell r="D34">
            <v>226900</v>
          </cell>
          <cell r="E34">
            <v>248300</v>
          </cell>
          <cell r="F34">
            <v>269700</v>
          </cell>
          <cell r="G34">
            <v>325600</v>
          </cell>
          <cell r="H34">
            <v>344100</v>
          </cell>
          <cell r="I34">
            <v>367400</v>
          </cell>
          <cell r="J34">
            <v>391600</v>
          </cell>
          <cell r="K34">
            <v>420400</v>
          </cell>
          <cell r="L34">
            <v>438300</v>
          </cell>
          <cell r="M34">
            <v>456300</v>
          </cell>
          <cell r="N34">
            <v>474200</v>
          </cell>
          <cell r="O34">
            <v>502800</v>
          </cell>
          <cell r="P34">
            <v>529200</v>
          </cell>
          <cell r="Q34">
            <v>552200</v>
          </cell>
          <cell r="R34">
            <v>575200</v>
          </cell>
          <cell r="S34">
            <v>600500</v>
          </cell>
        </row>
        <row r="35">
          <cell r="B35">
            <v>29</v>
          </cell>
          <cell r="C35">
            <v>197800</v>
          </cell>
          <cell r="D35">
            <v>226900</v>
          </cell>
          <cell r="E35">
            <v>248300</v>
          </cell>
          <cell r="F35">
            <v>269700</v>
          </cell>
          <cell r="G35">
            <v>325600</v>
          </cell>
          <cell r="H35">
            <v>344100</v>
          </cell>
          <cell r="I35">
            <v>367400</v>
          </cell>
          <cell r="J35">
            <v>391600</v>
          </cell>
          <cell r="K35">
            <v>420400</v>
          </cell>
          <cell r="L35">
            <v>438300</v>
          </cell>
          <cell r="M35">
            <v>456300</v>
          </cell>
          <cell r="N35">
            <v>474200</v>
          </cell>
          <cell r="O35">
            <v>502800</v>
          </cell>
          <cell r="P35">
            <v>529200</v>
          </cell>
          <cell r="Q35">
            <v>552200</v>
          </cell>
          <cell r="R35">
            <v>575200</v>
          </cell>
          <cell r="S35">
            <v>600500</v>
          </cell>
        </row>
        <row r="36">
          <cell r="B36">
            <v>30</v>
          </cell>
          <cell r="C36">
            <v>211800</v>
          </cell>
          <cell r="D36">
            <v>240900</v>
          </cell>
          <cell r="E36">
            <v>262300</v>
          </cell>
          <cell r="F36">
            <v>283700</v>
          </cell>
          <cell r="G36">
            <v>338300</v>
          </cell>
          <cell r="H36">
            <v>358000</v>
          </cell>
          <cell r="I36">
            <v>382800</v>
          </cell>
          <cell r="J36">
            <v>408500</v>
          </cell>
          <cell r="K36">
            <v>438100</v>
          </cell>
          <cell r="L36">
            <v>457100</v>
          </cell>
          <cell r="M36">
            <v>476000</v>
          </cell>
          <cell r="N36">
            <v>495000</v>
          </cell>
          <cell r="O36">
            <v>525000</v>
          </cell>
          <cell r="P36">
            <v>552600</v>
          </cell>
          <cell r="Q36">
            <v>576700</v>
          </cell>
          <cell r="R36">
            <v>600700</v>
          </cell>
          <cell r="S36">
            <v>627000</v>
          </cell>
        </row>
        <row r="37">
          <cell r="B37">
            <v>31</v>
          </cell>
          <cell r="C37">
            <v>211800</v>
          </cell>
          <cell r="D37">
            <v>240900</v>
          </cell>
          <cell r="E37">
            <v>262300</v>
          </cell>
          <cell r="F37">
            <v>283700</v>
          </cell>
          <cell r="G37">
            <v>338300</v>
          </cell>
          <cell r="H37">
            <v>358000</v>
          </cell>
          <cell r="I37">
            <v>382800</v>
          </cell>
          <cell r="J37">
            <v>408500</v>
          </cell>
          <cell r="K37">
            <v>438100</v>
          </cell>
          <cell r="L37">
            <v>457100</v>
          </cell>
          <cell r="M37">
            <v>476000</v>
          </cell>
          <cell r="N37">
            <v>495000</v>
          </cell>
          <cell r="O37">
            <v>525000</v>
          </cell>
          <cell r="P37">
            <v>552600</v>
          </cell>
          <cell r="Q37">
            <v>576700</v>
          </cell>
          <cell r="R37">
            <v>600700</v>
          </cell>
          <cell r="S37">
            <v>627000</v>
          </cell>
        </row>
        <row r="38">
          <cell r="B38">
            <v>32</v>
          </cell>
          <cell r="C38">
            <v>225800</v>
          </cell>
          <cell r="D38">
            <v>254900</v>
          </cell>
          <cell r="E38">
            <v>276300</v>
          </cell>
          <cell r="F38">
            <v>297700</v>
          </cell>
          <cell r="G38">
            <v>350900</v>
          </cell>
          <cell r="H38">
            <v>372000</v>
          </cell>
          <cell r="I38">
            <v>398200</v>
          </cell>
          <cell r="J38">
            <v>425500</v>
          </cell>
          <cell r="K38">
            <v>455800</v>
          </cell>
          <cell r="L38">
            <v>475700</v>
          </cell>
          <cell r="M38">
            <v>495700</v>
          </cell>
          <cell r="N38">
            <v>515700</v>
          </cell>
          <cell r="O38">
            <v>547300</v>
          </cell>
          <cell r="P38">
            <v>576200</v>
          </cell>
          <cell r="Q38">
            <v>601300</v>
          </cell>
          <cell r="R38">
            <v>626200</v>
          </cell>
          <cell r="S38">
            <v>653600</v>
          </cell>
        </row>
        <row r="39">
          <cell r="B39">
            <v>33</v>
          </cell>
          <cell r="C39">
            <v>225800</v>
          </cell>
          <cell r="D39">
            <v>254900</v>
          </cell>
          <cell r="E39">
            <v>276300</v>
          </cell>
          <cell r="F39">
            <v>297700</v>
          </cell>
          <cell r="G39">
            <v>350900</v>
          </cell>
          <cell r="H39">
            <v>372000</v>
          </cell>
          <cell r="I39">
            <v>398200</v>
          </cell>
          <cell r="J39">
            <v>425500</v>
          </cell>
          <cell r="K39">
            <v>455800</v>
          </cell>
          <cell r="L39">
            <v>475700</v>
          </cell>
          <cell r="M39">
            <v>495700</v>
          </cell>
          <cell r="N39">
            <v>515700</v>
          </cell>
          <cell r="O39">
            <v>547300</v>
          </cell>
          <cell r="P39">
            <v>576200</v>
          </cell>
          <cell r="Q39">
            <v>601300</v>
          </cell>
          <cell r="R39">
            <v>626200</v>
          </cell>
          <cell r="S39">
            <v>653600</v>
          </cell>
        </row>
        <row r="40">
          <cell r="B40">
            <v>34</v>
          </cell>
          <cell r="C40">
            <v>239800</v>
          </cell>
          <cell r="D40">
            <v>268900</v>
          </cell>
          <cell r="E40">
            <v>290300</v>
          </cell>
          <cell r="F40">
            <v>311700</v>
          </cell>
          <cell r="G40">
            <v>363500</v>
          </cell>
          <cell r="H40">
            <v>384600</v>
          </cell>
          <cell r="I40">
            <v>410800</v>
          </cell>
          <cell r="J40">
            <v>438100</v>
          </cell>
          <cell r="K40">
            <v>473500</v>
          </cell>
          <cell r="L40">
            <v>494400</v>
          </cell>
          <cell r="M40">
            <v>515500</v>
          </cell>
          <cell r="N40">
            <v>536400</v>
          </cell>
          <cell r="O40">
            <v>569600</v>
          </cell>
          <cell r="P40">
            <v>599700</v>
          </cell>
          <cell r="Q40">
            <v>625800</v>
          </cell>
          <cell r="R40">
            <v>651900</v>
          </cell>
          <cell r="S40">
            <v>680200</v>
          </cell>
        </row>
        <row r="41">
          <cell r="B41">
            <v>35</v>
          </cell>
          <cell r="C41">
            <v>239800</v>
          </cell>
          <cell r="D41">
            <v>268900</v>
          </cell>
          <cell r="E41">
            <v>290300</v>
          </cell>
          <cell r="F41">
            <v>311700</v>
          </cell>
          <cell r="G41">
            <v>363500</v>
          </cell>
          <cell r="H41">
            <v>384600</v>
          </cell>
          <cell r="I41">
            <v>410800</v>
          </cell>
          <cell r="J41">
            <v>438100</v>
          </cell>
          <cell r="K41">
            <v>473500</v>
          </cell>
          <cell r="L41">
            <v>494400</v>
          </cell>
          <cell r="M41">
            <v>515500</v>
          </cell>
          <cell r="N41">
            <v>536400</v>
          </cell>
          <cell r="O41">
            <v>569600</v>
          </cell>
          <cell r="P41">
            <v>599700</v>
          </cell>
          <cell r="Q41">
            <v>625800</v>
          </cell>
          <cell r="R41">
            <v>651900</v>
          </cell>
          <cell r="S41">
            <v>680200</v>
          </cell>
        </row>
        <row r="44">
          <cell r="B44" t="str">
            <v>1a</v>
          </cell>
          <cell r="C44">
            <v>2</v>
          </cell>
        </row>
        <row r="45">
          <cell r="B45" t="str">
            <v>1b</v>
          </cell>
          <cell r="C45">
            <v>3</v>
          </cell>
        </row>
        <row r="46">
          <cell r="B46" t="str">
            <v>1c</v>
          </cell>
          <cell r="C46">
            <v>4</v>
          </cell>
        </row>
        <row r="47">
          <cell r="B47" t="str">
            <v>1d</v>
          </cell>
          <cell r="C47">
            <v>5</v>
          </cell>
        </row>
        <row r="48">
          <cell r="B48" t="str">
            <v>2a</v>
          </cell>
          <cell r="C48">
            <v>6</v>
          </cell>
        </row>
        <row r="49">
          <cell r="B49" t="str">
            <v>2b</v>
          </cell>
          <cell r="C49">
            <v>7</v>
          </cell>
        </row>
        <row r="50">
          <cell r="B50" t="str">
            <v>2c</v>
          </cell>
          <cell r="C50">
            <v>8</v>
          </cell>
        </row>
        <row r="51">
          <cell r="B51" t="str">
            <v>2d</v>
          </cell>
          <cell r="C51">
            <v>9</v>
          </cell>
        </row>
        <row r="52">
          <cell r="B52" t="str">
            <v>3a</v>
          </cell>
          <cell r="C52">
            <v>10</v>
          </cell>
        </row>
        <row r="53">
          <cell r="B53" t="str">
            <v>3b</v>
          </cell>
          <cell r="C53">
            <v>11</v>
          </cell>
        </row>
        <row r="54">
          <cell r="B54" t="str">
            <v>3c</v>
          </cell>
          <cell r="C54">
            <v>12</v>
          </cell>
        </row>
        <row r="55">
          <cell r="B55" t="str">
            <v>3d</v>
          </cell>
          <cell r="C55">
            <v>13</v>
          </cell>
        </row>
        <row r="56">
          <cell r="B56" t="str">
            <v>4a</v>
          </cell>
          <cell r="C56">
            <v>14</v>
          </cell>
        </row>
        <row r="57">
          <cell r="B57" t="str">
            <v>4b</v>
          </cell>
          <cell r="C57">
            <v>15</v>
          </cell>
        </row>
        <row r="58">
          <cell r="B58" t="str">
            <v>4c</v>
          </cell>
          <cell r="C58">
            <v>16</v>
          </cell>
        </row>
        <row r="59">
          <cell r="B59" t="str">
            <v>4d</v>
          </cell>
          <cell r="C59">
            <v>17</v>
          </cell>
        </row>
        <row r="60">
          <cell r="B60" t="str">
            <v>4e</v>
          </cell>
          <cell r="C60">
            <v>18</v>
          </cell>
        </row>
      </sheetData>
      <sheetData sheetId="267">
        <row r="4">
          <cell r="C4" t="str">
            <v>66.H.156</v>
          </cell>
          <cell r="D4" t="str">
            <v>ZLL</v>
          </cell>
          <cell r="E4" t="str">
            <v>P</v>
          </cell>
          <cell r="F4">
            <v>24397</v>
          </cell>
          <cell r="G4" t="str">
            <v>Dosen Tetap</v>
          </cell>
          <cell r="H4" t="str">
            <v>4a</v>
          </cell>
          <cell r="I4" t="str">
            <v>S3</v>
          </cell>
          <cell r="J4" t="str">
            <v>Dekan</v>
          </cell>
          <cell r="K4" t="str">
            <v>Menikah</v>
          </cell>
          <cell r="L4">
            <v>1</v>
          </cell>
          <cell r="M4" t="str">
            <v>T-54</v>
          </cell>
          <cell r="N4">
            <v>9</v>
          </cell>
          <cell r="O4">
            <v>34408</v>
          </cell>
          <cell r="P4">
            <v>37695</v>
          </cell>
          <cell r="Q4">
            <v>281353.31580740365</v>
          </cell>
        </row>
        <row r="5">
          <cell r="C5" t="str">
            <v>66.H.173</v>
          </cell>
          <cell r="D5" t="str">
            <v>RYL</v>
          </cell>
          <cell r="E5" t="str">
            <v>L</v>
          </cell>
          <cell r="F5">
            <v>24469</v>
          </cell>
          <cell r="G5" t="str">
            <v>Kary. Tetap</v>
          </cell>
          <cell r="H5" t="str">
            <v>1c</v>
          </cell>
          <cell r="I5" t="str">
            <v>SMP</v>
          </cell>
          <cell r="L5" t="str">
            <v/>
          </cell>
          <cell r="M5" t="str">
            <v>T-36</v>
          </cell>
          <cell r="N5">
            <v>8</v>
          </cell>
          <cell r="O5">
            <v>34453</v>
          </cell>
          <cell r="P5">
            <v>37375</v>
          </cell>
          <cell r="Q5">
            <v>81264.207128693364</v>
          </cell>
        </row>
        <row r="6">
          <cell r="C6" t="str">
            <v>66.H.265</v>
          </cell>
          <cell r="D6" t="str">
            <v>XQI</v>
          </cell>
          <cell r="E6" t="str">
            <v>P</v>
          </cell>
          <cell r="F6">
            <v>24368</v>
          </cell>
          <cell r="G6" t="str">
            <v>Kary. Tetap</v>
          </cell>
          <cell r="H6" t="str">
            <v>2c</v>
          </cell>
          <cell r="I6" t="str">
            <v>SMA</v>
          </cell>
          <cell r="J6" t="str">
            <v>Kasubbag</v>
          </cell>
          <cell r="L6" t="str">
            <v/>
          </cell>
          <cell r="M6" t="str">
            <v>T-45</v>
          </cell>
          <cell r="N6">
            <v>6</v>
          </cell>
          <cell r="O6">
            <v>33346</v>
          </cell>
          <cell r="P6">
            <v>35538</v>
          </cell>
          <cell r="Q6">
            <v>195501.92502699044</v>
          </cell>
        </row>
        <row r="7">
          <cell r="C7" t="str">
            <v>66.S.145</v>
          </cell>
          <cell r="D7" t="str">
            <v>YVS</v>
          </cell>
          <cell r="E7" t="str">
            <v>P</v>
          </cell>
          <cell r="F7">
            <v>24162</v>
          </cell>
          <cell r="G7" t="str">
            <v>Kary. Tetap</v>
          </cell>
          <cell r="H7" t="str">
            <v>1b</v>
          </cell>
          <cell r="I7" t="str">
            <v>SMP</v>
          </cell>
          <cell r="K7" t="str">
            <v>Menikah</v>
          </cell>
          <cell r="L7">
            <v>2</v>
          </cell>
          <cell r="M7" t="str">
            <v>T-36</v>
          </cell>
          <cell r="N7">
            <v>14</v>
          </cell>
          <cell r="O7">
            <v>34480</v>
          </cell>
          <cell r="P7">
            <v>39594</v>
          </cell>
          <cell r="Q7">
            <v>61571.476336905136</v>
          </cell>
          <cell r="R7">
            <v>790000</v>
          </cell>
        </row>
        <row r="8">
          <cell r="C8" t="str">
            <v>66.T.262</v>
          </cell>
          <cell r="D8" t="str">
            <v>YFU</v>
          </cell>
          <cell r="E8" t="str">
            <v>L</v>
          </cell>
          <cell r="F8">
            <v>24208</v>
          </cell>
          <cell r="G8" t="str">
            <v>Kary. Tetap</v>
          </cell>
          <cell r="H8" t="str">
            <v>2c</v>
          </cell>
          <cell r="I8" t="str">
            <v>SMA</v>
          </cell>
          <cell r="K8" t="str">
            <v>Menikah</v>
          </cell>
          <cell r="L8">
            <v>4</v>
          </cell>
          <cell r="M8" t="str">
            <v>T-45</v>
          </cell>
          <cell r="N8">
            <v>5</v>
          </cell>
          <cell r="O8">
            <v>34680</v>
          </cell>
          <cell r="P8">
            <v>36506</v>
          </cell>
          <cell r="Q8">
            <v>222444.47684901775</v>
          </cell>
        </row>
        <row r="9">
          <cell r="C9" t="str">
            <v>67.E.160</v>
          </cell>
          <cell r="D9" t="str">
            <v>NTE</v>
          </cell>
          <cell r="E9" t="str">
            <v>P</v>
          </cell>
          <cell r="F9">
            <v>24547</v>
          </cell>
          <cell r="G9" t="str">
            <v>Dosen Tetap</v>
          </cell>
          <cell r="H9" t="str">
            <v>4d</v>
          </cell>
          <cell r="I9" t="str">
            <v>S1</v>
          </cell>
          <cell r="L9" t="str">
            <v/>
          </cell>
          <cell r="M9" t="str">
            <v>T-54</v>
          </cell>
          <cell r="N9">
            <v>5</v>
          </cell>
          <cell r="O9">
            <v>34846</v>
          </cell>
          <cell r="P9">
            <v>36673</v>
          </cell>
          <cell r="Q9">
            <v>380901.41140663624</v>
          </cell>
          <cell r="R9">
            <v>600000</v>
          </cell>
        </row>
        <row r="10">
          <cell r="C10" t="str">
            <v>67.E.246</v>
          </cell>
          <cell r="D10" t="str">
            <v>EAB</v>
          </cell>
          <cell r="E10" t="str">
            <v>L</v>
          </cell>
          <cell r="F10">
            <v>24589</v>
          </cell>
          <cell r="G10" t="str">
            <v>Kary. Tetap</v>
          </cell>
          <cell r="H10" t="str">
            <v>1a</v>
          </cell>
          <cell r="I10" t="str">
            <v>SMP</v>
          </cell>
          <cell r="L10" t="str">
            <v/>
          </cell>
          <cell r="M10" t="str">
            <v>T-36</v>
          </cell>
          <cell r="N10">
            <v>12</v>
          </cell>
          <cell r="O10">
            <v>34396</v>
          </cell>
          <cell r="P10">
            <v>38779</v>
          </cell>
          <cell r="Q10">
            <v>65670.957071820594</v>
          </cell>
        </row>
        <row r="11">
          <cell r="C11" t="str">
            <v>67.H.220</v>
          </cell>
          <cell r="D11" t="str">
            <v>LWC</v>
          </cell>
          <cell r="E11" t="str">
            <v>L</v>
          </cell>
          <cell r="F11">
            <v>24615</v>
          </cell>
          <cell r="G11" t="str">
            <v>Kary. Tetap</v>
          </cell>
          <cell r="H11" t="str">
            <v>2c</v>
          </cell>
          <cell r="I11" t="str">
            <v>SMA</v>
          </cell>
          <cell r="J11" t="str">
            <v>Kasubbag</v>
          </cell>
          <cell r="L11" t="str">
            <v/>
          </cell>
          <cell r="M11" t="str">
            <v>T-45</v>
          </cell>
          <cell r="N11">
            <v>14</v>
          </cell>
          <cell r="O11">
            <v>32917</v>
          </cell>
          <cell r="P11">
            <v>38030</v>
          </cell>
          <cell r="Q11">
            <v>123142.95267381027</v>
          </cell>
          <cell r="R11">
            <v>40000</v>
          </cell>
        </row>
        <row r="12">
          <cell r="C12" t="str">
            <v>68.E.108</v>
          </cell>
          <cell r="D12" t="str">
            <v>BKE</v>
          </cell>
          <cell r="E12" t="str">
            <v>L</v>
          </cell>
          <cell r="F12">
            <v>25014</v>
          </cell>
          <cell r="G12" t="str">
            <v>Kary. Tetap</v>
          </cell>
          <cell r="H12" t="str">
            <v>1c</v>
          </cell>
          <cell r="I12" t="str">
            <v>SMP</v>
          </cell>
          <cell r="L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</row>
        <row r="13">
          <cell r="C13" t="str">
            <v>68.S.288</v>
          </cell>
          <cell r="D13" t="str">
            <v>IER</v>
          </cell>
          <cell r="E13" t="str">
            <v>P</v>
          </cell>
          <cell r="F13">
            <v>25182</v>
          </cell>
          <cell r="G13" t="str">
            <v>Dosen Tetap</v>
          </cell>
          <cell r="H13" t="str">
            <v>3b</v>
          </cell>
          <cell r="I13" t="str">
            <v>S1</v>
          </cell>
          <cell r="L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550000</v>
          </cell>
        </row>
        <row r="14">
          <cell r="C14" t="str">
            <v>69.H.206</v>
          </cell>
          <cell r="D14" t="str">
            <v>ZUI</v>
          </cell>
          <cell r="E14" t="str">
            <v>P</v>
          </cell>
          <cell r="F14">
            <v>25393</v>
          </cell>
          <cell r="G14" t="str">
            <v>Kary. Tetap</v>
          </cell>
          <cell r="H14" t="str">
            <v>1b</v>
          </cell>
          <cell r="I14" t="str">
            <v>SMP</v>
          </cell>
          <cell r="L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</row>
        <row r="15">
          <cell r="C15" t="str">
            <v>69.S.174</v>
          </cell>
          <cell r="D15" t="str">
            <v>KAA</v>
          </cell>
          <cell r="E15" t="str">
            <v>L</v>
          </cell>
          <cell r="F15">
            <v>25254</v>
          </cell>
          <cell r="G15" t="str">
            <v>Kary. Tetap</v>
          </cell>
          <cell r="H15" t="str">
            <v>1c</v>
          </cell>
          <cell r="I15" t="str">
            <v>SMP</v>
          </cell>
          <cell r="L15" t="str">
            <v/>
          </cell>
          <cell r="M15" t="str">
            <v>T-36</v>
          </cell>
          <cell r="N15">
            <v>7</v>
          </cell>
          <cell r="O15">
            <v>34764</v>
          </cell>
          <cell r="P15">
            <v>37321</v>
          </cell>
          <cell r="Q15">
            <v>88263.663985369101</v>
          </cell>
          <cell r="R15">
            <v>590000</v>
          </cell>
        </row>
        <row r="16">
          <cell r="C16" t="str">
            <v>70.E.266</v>
          </cell>
          <cell r="D16" t="str">
            <v>USD</v>
          </cell>
          <cell r="E16" t="str">
            <v>L</v>
          </cell>
          <cell r="F16">
            <v>25844</v>
          </cell>
          <cell r="G16" t="str">
            <v>Dosen Tetap</v>
          </cell>
          <cell r="H16" t="str">
            <v>4b</v>
          </cell>
          <cell r="I16" t="str">
            <v>S1</v>
          </cell>
          <cell r="L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</row>
        <row r="17">
          <cell r="C17" t="str">
            <v>70.E.281</v>
          </cell>
          <cell r="D17" t="str">
            <v>CNV</v>
          </cell>
          <cell r="E17" t="str">
            <v>P</v>
          </cell>
          <cell r="F17">
            <v>25720</v>
          </cell>
          <cell r="G17" t="str">
            <v>Kary. Tetap</v>
          </cell>
          <cell r="H17" t="str">
            <v>1d</v>
          </cell>
          <cell r="I17" t="str">
            <v>SMP</v>
          </cell>
          <cell r="L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>
            <v>490000</v>
          </cell>
        </row>
        <row r="18">
          <cell r="C18" t="str">
            <v>70.H.103</v>
          </cell>
          <cell r="D18" t="str">
            <v>ORR</v>
          </cell>
          <cell r="E18" t="str">
            <v>L</v>
          </cell>
          <cell r="F18">
            <v>25790</v>
          </cell>
          <cell r="G18" t="str">
            <v>Dosen Tetap</v>
          </cell>
          <cell r="H18" t="str">
            <v>4a</v>
          </cell>
          <cell r="I18" t="str">
            <v>S2</v>
          </cell>
          <cell r="J18" t="str">
            <v>KaLab</v>
          </cell>
          <cell r="L18" t="str">
            <v/>
          </cell>
          <cell r="M18" t="str">
            <v>T-54</v>
          </cell>
          <cell r="N18">
            <v>12</v>
          </cell>
          <cell r="O18">
            <v>32889</v>
          </cell>
          <cell r="P18">
            <v>37272</v>
          </cell>
          <cell r="Q18">
            <v>254867.9286736419</v>
          </cell>
          <cell r="R18">
            <v>260000</v>
          </cell>
        </row>
        <row r="19">
          <cell r="C19" t="str">
            <v>71.E.116</v>
          </cell>
          <cell r="D19" t="str">
            <v>INH</v>
          </cell>
          <cell r="E19" t="str">
            <v>L</v>
          </cell>
          <cell r="F19">
            <v>25992</v>
          </cell>
          <cell r="G19" t="str">
            <v>Kary. Tetap</v>
          </cell>
          <cell r="H19" t="str">
            <v>2d</v>
          </cell>
          <cell r="I19" t="str">
            <v>SMA</v>
          </cell>
          <cell r="M19" t="str">
            <v>T-45</v>
          </cell>
          <cell r="N19">
            <v>5</v>
          </cell>
          <cell r="O19">
            <v>34801</v>
          </cell>
          <cell r="P19">
            <v>36628</v>
          </cell>
          <cell r="Q19">
            <v>222444.47684901775</v>
          </cell>
        </row>
        <row r="20">
          <cell r="C20" t="str">
            <v>71.E.179</v>
          </cell>
          <cell r="D20" t="str">
            <v>ZGI</v>
          </cell>
          <cell r="E20" t="str">
            <v>L</v>
          </cell>
          <cell r="F20">
            <v>25969</v>
          </cell>
          <cell r="G20" t="str">
            <v>Dosen Tetap</v>
          </cell>
          <cell r="H20" t="str">
            <v>4c</v>
          </cell>
          <cell r="I20" t="str">
            <v>S2</v>
          </cell>
          <cell r="L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>
            <v>450000</v>
          </cell>
        </row>
        <row r="21">
          <cell r="C21" t="str">
            <v>71.E.225</v>
          </cell>
          <cell r="D21" t="str">
            <v>NQL</v>
          </cell>
          <cell r="E21" t="str">
            <v>P</v>
          </cell>
          <cell r="F21">
            <v>25957</v>
          </cell>
          <cell r="G21" t="str">
            <v>Kary. Tetap</v>
          </cell>
          <cell r="H21" t="str">
            <v>1d</v>
          </cell>
          <cell r="I21" t="str">
            <v>SMP</v>
          </cell>
          <cell r="L21" t="str">
            <v/>
          </cell>
          <cell r="M21" t="str">
            <v>T-36</v>
          </cell>
          <cell r="N21">
            <v>13</v>
          </cell>
          <cell r="O21">
            <v>33612</v>
          </cell>
          <cell r="P21">
            <v>38361</v>
          </cell>
          <cell r="Q21">
            <v>63433.311046217466</v>
          </cell>
        </row>
        <row r="22">
          <cell r="C22" t="str">
            <v>71.E.298</v>
          </cell>
          <cell r="D22" t="str">
            <v>NKW</v>
          </cell>
          <cell r="E22" t="str">
            <v>L</v>
          </cell>
          <cell r="F22">
            <v>26230</v>
          </cell>
          <cell r="G22" t="str">
            <v>Kary. Tetap</v>
          </cell>
          <cell r="H22" t="str">
            <v>2d</v>
          </cell>
          <cell r="I22" t="str">
            <v>SMA</v>
          </cell>
          <cell r="J22" t="str">
            <v>Kasubbag</v>
          </cell>
          <cell r="L22" t="str">
            <v/>
          </cell>
          <cell r="M22" t="str">
            <v>T-45</v>
          </cell>
          <cell r="N22">
            <v>10</v>
          </cell>
          <cell r="O22">
            <v>33836</v>
          </cell>
          <cell r="P22">
            <v>37488</v>
          </cell>
          <cell r="Q22">
            <v>143470.94840258735</v>
          </cell>
        </row>
        <row r="23">
          <cell r="C23" t="str">
            <v>71.H.223</v>
          </cell>
          <cell r="D23" t="str">
            <v>CDV</v>
          </cell>
          <cell r="E23" t="str">
            <v>L</v>
          </cell>
          <cell r="F23">
            <v>26040</v>
          </cell>
          <cell r="G23" t="str">
            <v>Dosen Tetap</v>
          </cell>
          <cell r="H23" t="str">
            <v>3d</v>
          </cell>
          <cell r="I23" t="str">
            <v>S1</v>
          </cell>
          <cell r="L23" t="str">
            <v/>
          </cell>
          <cell r="M23" t="str">
            <v>T-54</v>
          </cell>
          <cell r="N23">
            <v>5</v>
          </cell>
          <cell r="O23">
            <v>32895</v>
          </cell>
          <cell r="P23">
            <v>34721</v>
          </cell>
          <cell r="Q23">
            <v>380901.41140663624</v>
          </cell>
        </row>
        <row r="24">
          <cell r="C24" t="str">
            <v>73.E.233</v>
          </cell>
          <cell r="D24" t="str">
            <v>LZD</v>
          </cell>
          <cell r="E24" t="str">
            <v>P</v>
          </cell>
          <cell r="F24">
            <v>26913</v>
          </cell>
          <cell r="G24" t="str">
            <v>Kary. Tetap</v>
          </cell>
          <cell r="H24" t="str">
            <v>1d</v>
          </cell>
          <cell r="I24" t="str">
            <v>SMP</v>
          </cell>
          <cell r="K24" t="str">
            <v>Menikah</v>
          </cell>
          <cell r="M24" t="str">
            <v>T-36</v>
          </cell>
          <cell r="N24">
            <v>5</v>
          </cell>
          <cell r="O24">
            <v>33261</v>
          </cell>
          <cell r="P24">
            <v>35087</v>
          </cell>
          <cell r="Q24">
            <v>111222.23842450888</v>
          </cell>
        </row>
        <row r="25">
          <cell r="C25" t="str">
            <v>74.S.191</v>
          </cell>
          <cell r="D25" t="str">
            <v>BVG</v>
          </cell>
          <cell r="E25" t="str">
            <v>L</v>
          </cell>
          <cell r="F25">
            <v>27345</v>
          </cell>
          <cell r="G25" t="str">
            <v>Dosen Tetap</v>
          </cell>
          <cell r="H25" t="str">
            <v>4c</v>
          </cell>
          <cell r="I25" t="str">
            <v>S1</v>
          </cell>
          <cell r="J25" t="str">
            <v>SekJur</v>
          </cell>
          <cell r="K25" t="str">
            <v>Menikah</v>
          </cell>
          <cell r="L25">
            <v>3</v>
          </cell>
          <cell r="M25" t="str">
            <v>T-54</v>
          </cell>
          <cell r="N25">
            <v>14</v>
          </cell>
          <cell r="O25">
            <v>34792</v>
          </cell>
          <cell r="P25">
            <v>39906</v>
          </cell>
          <cell r="Q25">
            <v>245092.54771879807</v>
          </cell>
          <cell r="R25">
            <v>800000</v>
          </cell>
        </row>
        <row r="26">
          <cell r="C26" t="str">
            <v>74.S.241</v>
          </cell>
          <cell r="D26" t="str">
            <v>FGC</v>
          </cell>
          <cell r="E26" t="str">
            <v>L</v>
          </cell>
          <cell r="F26">
            <v>27358</v>
          </cell>
          <cell r="G26" t="str">
            <v>Dosen Tetap</v>
          </cell>
          <cell r="H26" t="str">
            <v>4a</v>
          </cell>
          <cell r="I26" t="str">
            <v>S2</v>
          </cell>
          <cell r="L26" t="str">
            <v/>
          </cell>
          <cell r="M26" t="str">
            <v>T-54</v>
          </cell>
          <cell r="N26">
            <v>10</v>
          </cell>
          <cell r="O26">
            <v>34594</v>
          </cell>
          <cell r="P26">
            <v>38247</v>
          </cell>
          <cell r="Q26">
            <v>270277.79856149503</v>
          </cell>
          <cell r="R26">
            <v>760000</v>
          </cell>
        </row>
        <row r="27">
          <cell r="C27" t="str">
            <v>74.S.283</v>
          </cell>
          <cell r="D27" t="str">
            <v>RCS</v>
          </cell>
          <cell r="E27" t="str">
            <v>P</v>
          </cell>
          <cell r="F27">
            <v>27198</v>
          </cell>
          <cell r="G27" t="str">
            <v>Dosen Tetap</v>
          </cell>
          <cell r="H27" t="str">
            <v>4a</v>
          </cell>
          <cell r="I27" t="str">
            <v>S2</v>
          </cell>
          <cell r="L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>
            <v>550000</v>
          </cell>
        </row>
        <row r="28">
          <cell r="C28" t="str">
            <v>75.H.119</v>
          </cell>
          <cell r="D28" t="str">
            <v>IWK</v>
          </cell>
          <cell r="E28" t="str">
            <v>L</v>
          </cell>
          <cell r="F28">
            <v>27554</v>
          </cell>
          <cell r="G28" t="str">
            <v>Kary. Tetap</v>
          </cell>
          <cell r="H28" t="str">
            <v>1b</v>
          </cell>
          <cell r="I28" t="str">
            <v>SMP</v>
          </cell>
          <cell r="L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</row>
        <row r="29">
          <cell r="C29" t="str">
            <v>75.H.277</v>
          </cell>
          <cell r="D29" t="str">
            <v>LGC</v>
          </cell>
          <cell r="E29" t="str">
            <v>P</v>
          </cell>
          <cell r="F29">
            <v>27530</v>
          </cell>
          <cell r="G29" t="str">
            <v>Kary. Tetap</v>
          </cell>
          <cell r="H29" t="str">
            <v>1d</v>
          </cell>
          <cell r="I29" t="str">
            <v>SMP</v>
          </cell>
          <cell r="L29" t="str">
            <v/>
          </cell>
          <cell r="M29" t="str">
            <v>T-36</v>
          </cell>
          <cell r="N29">
            <v>10</v>
          </cell>
          <cell r="O29">
            <v>33713</v>
          </cell>
          <cell r="P29">
            <v>37365</v>
          </cell>
          <cell r="Q29">
            <v>71735.474201293677</v>
          </cell>
        </row>
        <row r="30">
          <cell r="C30" t="str">
            <v>75.T.165</v>
          </cell>
          <cell r="D30" t="str">
            <v>VYP</v>
          </cell>
          <cell r="E30" t="str">
            <v>P</v>
          </cell>
          <cell r="F30">
            <v>27465</v>
          </cell>
          <cell r="G30" t="str">
            <v>Dosen Tetap</v>
          </cell>
          <cell r="H30" t="str">
            <v>4a</v>
          </cell>
          <cell r="I30" t="str">
            <v>S2</v>
          </cell>
          <cell r="J30" t="str">
            <v>KaJur</v>
          </cell>
          <cell r="K30" t="str">
            <v>Menikah</v>
          </cell>
          <cell r="M30" t="str">
            <v>T-54</v>
          </cell>
          <cell r="N30">
            <v>14</v>
          </cell>
          <cell r="O30">
            <v>34783</v>
          </cell>
          <cell r="P30">
            <v>39897</v>
          </cell>
          <cell r="Q30">
            <v>245092.54771879807</v>
          </cell>
          <cell r="R30">
            <v>1000000</v>
          </cell>
        </row>
        <row r="31">
          <cell r="C31" t="str">
            <v>76.E.180</v>
          </cell>
          <cell r="D31" t="str">
            <v>ZMI</v>
          </cell>
          <cell r="E31" t="str">
            <v>P</v>
          </cell>
          <cell r="F31">
            <v>28036</v>
          </cell>
          <cell r="G31" t="str">
            <v>Kary. Tetap</v>
          </cell>
          <cell r="H31" t="str">
            <v>2a</v>
          </cell>
          <cell r="I31" t="str">
            <v>SMA</v>
          </cell>
          <cell r="L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</row>
        <row r="32">
          <cell r="C32" t="str">
            <v>76.H.115</v>
          </cell>
          <cell r="D32" t="str">
            <v>FHS</v>
          </cell>
          <cell r="E32" t="str">
            <v>P</v>
          </cell>
          <cell r="F32">
            <v>28098</v>
          </cell>
          <cell r="G32" t="str">
            <v>Dosen Tetap</v>
          </cell>
          <cell r="H32" t="str">
            <v>3d</v>
          </cell>
          <cell r="I32" t="str">
            <v>S1</v>
          </cell>
          <cell r="K32" t="str">
            <v>Menikah</v>
          </cell>
          <cell r="L32">
            <v>3</v>
          </cell>
          <cell r="M32" t="str">
            <v>T-54</v>
          </cell>
          <cell r="N32">
            <v>13</v>
          </cell>
          <cell r="O32">
            <v>33300</v>
          </cell>
          <cell r="P32">
            <v>38049</v>
          </cell>
          <cell r="Q32">
            <v>249450.12819868643</v>
          </cell>
          <cell r="R32">
            <v>160000</v>
          </cell>
        </row>
        <row r="33">
          <cell r="C33" t="str">
            <v>77.H.130</v>
          </cell>
          <cell r="D33" t="str">
            <v>NQU</v>
          </cell>
          <cell r="E33" t="str">
            <v>P</v>
          </cell>
          <cell r="F33">
            <v>28183</v>
          </cell>
          <cell r="G33" t="str">
            <v>Dosen Tetap</v>
          </cell>
          <cell r="H33" t="str">
            <v>4d</v>
          </cell>
          <cell r="I33" t="str">
            <v>S3</v>
          </cell>
          <cell r="J33" t="str">
            <v>Dekan</v>
          </cell>
          <cell r="K33" t="str">
            <v>Menikah</v>
          </cell>
          <cell r="M33" t="str">
            <v>T-70</v>
          </cell>
          <cell r="N33">
            <v>10</v>
          </cell>
          <cell r="O33">
            <v>33994</v>
          </cell>
          <cell r="P33">
            <v>37646</v>
          </cell>
          <cell r="Q33">
            <v>450462.99760249176</v>
          </cell>
          <cell r="R33">
            <v>520000</v>
          </cell>
        </row>
        <row r="34">
          <cell r="C34" t="str">
            <v>77.H.173</v>
          </cell>
          <cell r="D34" t="str">
            <v>HTX</v>
          </cell>
          <cell r="E34" t="str">
            <v>L</v>
          </cell>
          <cell r="F34">
            <v>28481</v>
          </cell>
          <cell r="G34" t="str">
            <v>Kary. Tetap</v>
          </cell>
          <cell r="H34" t="str">
            <v>1c</v>
          </cell>
          <cell r="I34" t="str">
            <v>SMP</v>
          </cell>
          <cell r="K34" t="str">
            <v>Menikah</v>
          </cell>
          <cell r="L34">
            <v>4</v>
          </cell>
          <cell r="M34" t="str">
            <v>T-36</v>
          </cell>
          <cell r="N34">
            <v>8</v>
          </cell>
          <cell r="O34">
            <v>34584</v>
          </cell>
          <cell r="P34">
            <v>37506</v>
          </cell>
          <cell r="Q34">
            <v>81264.207128693364</v>
          </cell>
        </row>
        <row r="35">
          <cell r="C35" t="str">
            <v>77.S.205</v>
          </cell>
          <cell r="D35" t="str">
            <v>GBB</v>
          </cell>
          <cell r="E35" t="str">
            <v>P</v>
          </cell>
          <cell r="F35">
            <v>28298</v>
          </cell>
          <cell r="G35" t="str">
            <v>Dosen Tetap</v>
          </cell>
          <cell r="H35" t="str">
            <v>4c</v>
          </cell>
          <cell r="I35" t="str">
            <v>S2</v>
          </cell>
          <cell r="K35" t="str">
            <v>Menikah</v>
          </cell>
          <cell r="L35">
            <v>4</v>
          </cell>
          <cell r="M35" t="str">
            <v>T-54</v>
          </cell>
          <cell r="N35">
            <v>12</v>
          </cell>
          <cell r="O35">
            <v>33699</v>
          </cell>
          <cell r="P35">
            <v>38082</v>
          </cell>
          <cell r="Q35">
            <v>254867.9286736419</v>
          </cell>
        </row>
        <row r="36">
          <cell r="C36" t="str">
            <v>77.T.114</v>
          </cell>
          <cell r="D36" t="str">
            <v>HAO</v>
          </cell>
          <cell r="E36" t="str">
            <v>P</v>
          </cell>
          <cell r="F36">
            <v>28291</v>
          </cell>
          <cell r="G36" t="str">
            <v>Kary. Tetap</v>
          </cell>
          <cell r="H36" t="str">
            <v>2c</v>
          </cell>
          <cell r="I36" t="str">
            <v>SMA</v>
          </cell>
          <cell r="L36" t="str">
            <v/>
          </cell>
          <cell r="M36" t="str">
            <v>T-45</v>
          </cell>
          <cell r="N36">
            <v>13</v>
          </cell>
          <cell r="O36">
            <v>34459</v>
          </cell>
          <cell r="P36">
            <v>39207</v>
          </cell>
          <cell r="Q36">
            <v>126866.62209243493</v>
          </cell>
        </row>
        <row r="37">
          <cell r="C37" t="str">
            <v>78.S.201</v>
          </cell>
          <cell r="D37" t="str">
            <v>YSL</v>
          </cell>
          <cell r="E37" t="str">
            <v>P</v>
          </cell>
          <cell r="F37">
            <v>28602</v>
          </cell>
          <cell r="G37" t="str">
            <v>Dosen Tetap</v>
          </cell>
          <cell r="H37" t="str">
            <v>4b</v>
          </cell>
          <cell r="I37" t="str">
            <v>S2</v>
          </cell>
          <cell r="L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</row>
        <row r="38">
          <cell r="C38" t="str">
            <v>79.E.130</v>
          </cell>
          <cell r="D38" t="str">
            <v>VMM</v>
          </cell>
          <cell r="E38" t="str">
            <v>P</v>
          </cell>
          <cell r="F38">
            <v>28950</v>
          </cell>
          <cell r="G38" t="str">
            <v>Kary. Tetap</v>
          </cell>
          <cell r="H38" t="str">
            <v>1c</v>
          </cell>
          <cell r="I38" t="str">
            <v>SMP</v>
          </cell>
          <cell r="K38" t="str">
            <v>Menikah</v>
          </cell>
          <cell r="L38">
            <v>4</v>
          </cell>
          <cell r="M38" t="str">
            <v>T-36</v>
          </cell>
          <cell r="N38">
            <v>5</v>
          </cell>
          <cell r="O38">
            <v>33402</v>
          </cell>
          <cell r="P38">
            <v>35229</v>
          </cell>
          <cell r="Q38">
            <v>111222.23842450888</v>
          </cell>
          <cell r="R38">
            <v>840000</v>
          </cell>
        </row>
        <row r="39">
          <cell r="C39" t="str">
            <v>79.H.162</v>
          </cell>
          <cell r="D39" t="str">
            <v>MIL</v>
          </cell>
          <cell r="E39" t="str">
            <v>P</v>
          </cell>
          <cell r="F39">
            <v>29182</v>
          </cell>
          <cell r="G39" t="str">
            <v>Kary. Tetap</v>
          </cell>
          <cell r="H39" t="str">
            <v>2b</v>
          </cell>
          <cell r="I39" t="str">
            <v>SMA</v>
          </cell>
          <cell r="L39" t="str">
            <v/>
          </cell>
          <cell r="M39" t="str">
            <v>T-45</v>
          </cell>
          <cell r="N39">
            <v>10</v>
          </cell>
          <cell r="O39">
            <v>34604</v>
          </cell>
          <cell r="P39">
            <v>38257</v>
          </cell>
          <cell r="Q39">
            <v>143470.94840258735</v>
          </cell>
        </row>
        <row r="40">
          <cell r="C40" t="str">
            <v>79.H.166</v>
          </cell>
          <cell r="D40" t="str">
            <v>KDU</v>
          </cell>
          <cell r="E40" t="str">
            <v>L</v>
          </cell>
          <cell r="F40">
            <v>28989</v>
          </cell>
          <cell r="G40" t="str">
            <v>Kary. Tetap</v>
          </cell>
          <cell r="H40" t="str">
            <v>2d</v>
          </cell>
          <cell r="I40" t="str">
            <v>SMA</v>
          </cell>
          <cell r="K40" t="str">
            <v>Menikah</v>
          </cell>
          <cell r="M40" t="str">
            <v>T-45</v>
          </cell>
          <cell r="N40">
            <v>8</v>
          </cell>
          <cell r="O40">
            <v>33392</v>
          </cell>
          <cell r="P40">
            <v>36314</v>
          </cell>
          <cell r="Q40">
            <v>162528.41425738673</v>
          </cell>
          <cell r="R40">
            <v>810000</v>
          </cell>
        </row>
        <row r="41">
          <cell r="C41" t="str">
            <v>79.S.189</v>
          </cell>
          <cell r="D41" t="str">
            <v>KMA</v>
          </cell>
          <cell r="E41" t="str">
            <v>L</v>
          </cell>
          <cell r="F41">
            <v>29085</v>
          </cell>
          <cell r="G41" t="str">
            <v>Dosen Tetap</v>
          </cell>
          <cell r="H41" t="str">
            <v>3b</v>
          </cell>
          <cell r="I41" t="str">
            <v>S1</v>
          </cell>
          <cell r="K41" t="str">
            <v>Menikah</v>
          </cell>
          <cell r="L41">
            <v>1</v>
          </cell>
          <cell r="M41" t="str">
            <v>T-54</v>
          </cell>
          <cell r="N41">
            <v>14</v>
          </cell>
          <cell r="O41">
            <v>32995</v>
          </cell>
          <cell r="P41">
            <v>38109</v>
          </cell>
          <cell r="Q41">
            <v>245092.54771879807</v>
          </cell>
        </row>
        <row r="42">
          <cell r="C42" t="str">
            <v>79.S.299</v>
          </cell>
          <cell r="D42" t="str">
            <v>LZY</v>
          </cell>
          <cell r="E42" t="str">
            <v>P</v>
          </cell>
          <cell r="F42">
            <v>28951</v>
          </cell>
          <cell r="G42" t="str">
            <v>Dosen Tetap</v>
          </cell>
          <cell r="H42" t="str">
            <v>4e</v>
          </cell>
          <cell r="I42" t="str">
            <v>S3</v>
          </cell>
          <cell r="L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</row>
        <row r="43">
          <cell r="C43" t="str">
            <v>80.E.163</v>
          </cell>
          <cell r="D43" t="str">
            <v>HZS</v>
          </cell>
          <cell r="E43" t="str">
            <v>P</v>
          </cell>
          <cell r="F43">
            <v>29337</v>
          </cell>
          <cell r="G43" t="str">
            <v>Dosen Tetap</v>
          </cell>
          <cell r="H43" t="str">
            <v>3a</v>
          </cell>
          <cell r="I43" t="str">
            <v>S1</v>
          </cell>
          <cell r="K43" t="str">
            <v>Menikah</v>
          </cell>
          <cell r="L43">
            <v>4</v>
          </cell>
          <cell r="M43" t="str">
            <v>T-54</v>
          </cell>
          <cell r="N43">
            <v>8</v>
          </cell>
          <cell r="O43">
            <v>34308</v>
          </cell>
          <cell r="P43">
            <v>37230</v>
          </cell>
          <cell r="Q43">
            <v>295848.21169238788</v>
          </cell>
        </row>
        <row r="44">
          <cell r="C44" t="str">
            <v>80.H.188</v>
          </cell>
          <cell r="D44" t="str">
            <v>DXK</v>
          </cell>
          <cell r="E44" t="str">
            <v>L</v>
          </cell>
          <cell r="F44">
            <v>29436</v>
          </cell>
          <cell r="G44" t="str">
            <v>Dosen Tetap</v>
          </cell>
          <cell r="H44" t="str">
            <v>3d</v>
          </cell>
          <cell r="I44" t="str">
            <v>S1</v>
          </cell>
          <cell r="L44" t="str">
            <v/>
          </cell>
          <cell r="M44" t="str">
            <v>T-54</v>
          </cell>
          <cell r="N44">
            <v>14</v>
          </cell>
          <cell r="O44">
            <v>34533</v>
          </cell>
          <cell r="P44">
            <v>39647</v>
          </cell>
          <cell r="Q44">
            <v>245092.54771879807</v>
          </cell>
          <cell r="R44">
            <v>300000</v>
          </cell>
        </row>
        <row r="45">
          <cell r="C45" t="str">
            <v>80.S.244</v>
          </cell>
          <cell r="D45" t="str">
            <v>CQK</v>
          </cell>
          <cell r="E45" t="str">
            <v>P</v>
          </cell>
          <cell r="F45">
            <v>29564</v>
          </cell>
          <cell r="G45" t="str">
            <v>Kary. Tetap</v>
          </cell>
          <cell r="H45" t="str">
            <v>2c</v>
          </cell>
          <cell r="I45" t="str">
            <v>SMA</v>
          </cell>
          <cell r="J45" t="str">
            <v>Kasubbag</v>
          </cell>
          <cell r="L45" t="str">
            <v/>
          </cell>
          <cell r="M45" t="str">
            <v>T-45</v>
          </cell>
          <cell r="N45">
            <v>7</v>
          </cell>
          <cell r="O45">
            <v>34698</v>
          </cell>
          <cell r="P45">
            <v>37255</v>
          </cell>
          <cell r="Q45">
            <v>176527.3279707382</v>
          </cell>
        </row>
        <row r="46">
          <cell r="C46" t="str">
            <v>80.S.291</v>
          </cell>
          <cell r="D46" t="str">
            <v>DZQ</v>
          </cell>
          <cell r="E46" t="str">
            <v>L</v>
          </cell>
          <cell r="F46">
            <v>29400</v>
          </cell>
          <cell r="G46" t="str">
            <v>Dosen Tetap</v>
          </cell>
          <cell r="H46" t="str">
            <v>3d</v>
          </cell>
          <cell r="I46" t="str">
            <v>S1</v>
          </cell>
          <cell r="J46" t="str">
            <v>KaLab</v>
          </cell>
          <cell r="K46" t="str">
            <v>Menikah</v>
          </cell>
          <cell r="L46">
            <v>3</v>
          </cell>
          <cell r="M46" t="str">
            <v>T-54</v>
          </cell>
          <cell r="N46">
            <v>14</v>
          </cell>
          <cell r="O46">
            <v>34015</v>
          </cell>
          <cell r="P46">
            <v>39128</v>
          </cell>
          <cell r="Q46">
            <v>245092.54771879807</v>
          </cell>
        </row>
        <row r="47">
          <cell r="C47" t="str">
            <v>81.E.132</v>
          </cell>
          <cell r="D47" t="str">
            <v>SGZ</v>
          </cell>
          <cell r="E47" t="str">
            <v>L</v>
          </cell>
          <cell r="F47">
            <v>29790</v>
          </cell>
          <cell r="G47" t="str">
            <v>Dosen Tetap</v>
          </cell>
          <cell r="H47" t="str">
            <v>3b</v>
          </cell>
          <cell r="I47" t="str">
            <v>S1</v>
          </cell>
          <cell r="J47" t="str">
            <v>KaLab</v>
          </cell>
          <cell r="L47" t="str">
            <v/>
          </cell>
          <cell r="M47" t="str">
            <v>T-54</v>
          </cell>
          <cell r="N47">
            <v>14</v>
          </cell>
          <cell r="O47">
            <v>33331</v>
          </cell>
          <cell r="P47">
            <v>38445</v>
          </cell>
          <cell r="Q47">
            <v>245092.54771879807</v>
          </cell>
          <cell r="R47">
            <v>90000</v>
          </cell>
        </row>
        <row r="48">
          <cell r="C48" t="str">
            <v>81.E.149</v>
          </cell>
          <cell r="D48" t="str">
            <v>OMI</v>
          </cell>
          <cell r="E48" t="str">
            <v>L</v>
          </cell>
          <cell r="F48">
            <v>29686</v>
          </cell>
          <cell r="G48" t="str">
            <v>Dosen Tetap</v>
          </cell>
          <cell r="H48" t="str">
            <v>3c</v>
          </cell>
          <cell r="I48" t="str">
            <v>S1</v>
          </cell>
          <cell r="J48" t="str">
            <v>KaJur</v>
          </cell>
          <cell r="L48" t="str">
            <v/>
          </cell>
          <cell r="M48" t="str">
            <v>T-54</v>
          </cell>
          <cell r="N48">
            <v>12</v>
          </cell>
          <cell r="O48">
            <v>32922</v>
          </cell>
          <cell r="P48">
            <v>37305</v>
          </cell>
          <cell r="Q48">
            <v>254867.9286736419</v>
          </cell>
        </row>
        <row r="49">
          <cell r="C49" t="str">
            <v>81.H.237</v>
          </cell>
          <cell r="D49" t="str">
            <v>DRP</v>
          </cell>
          <cell r="E49" t="str">
            <v>P</v>
          </cell>
          <cell r="F49">
            <v>29887</v>
          </cell>
          <cell r="G49" t="str">
            <v>Dosen Tetap</v>
          </cell>
          <cell r="H49" t="str">
            <v>4d</v>
          </cell>
          <cell r="I49" t="str">
            <v>S1</v>
          </cell>
          <cell r="K49" t="str">
            <v>Menikah</v>
          </cell>
          <cell r="L49">
            <v>1</v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>
            <v>500000</v>
          </cell>
        </row>
        <row r="50">
          <cell r="C50" t="str">
            <v>81.H.255</v>
          </cell>
          <cell r="D50" t="str">
            <v>OAX</v>
          </cell>
          <cell r="E50" t="str">
            <v>L</v>
          </cell>
          <cell r="F50">
            <v>29621</v>
          </cell>
          <cell r="G50" t="str">
            <v>Dosen Tetap</v>
          </cell>
          <cell r="H50" t="str">
            <v>3d</v>
          </cell>
          <cell r="I50" t="str">
            <v>S1</v>
          </cell>
          <cell r="K50" t="str">
            <v>Menikah</v>
          </cell>
          <cell r="L50">
            <v>1</v>
          </cell>
          <cell r="M50" t="str">
            <v>T-54</v>
          </cell>
          <cell r="N50">
            <v>13</v>
          </cell>
          <cell r="O50">
            <v>34867</v>
          </cell>
          <cell r="P50">
            <v>39616</v>
          </cell>
          <cell r="Q50">
            <v>249450.12819868643</v>
          </cell>
        </row>
        <row r="51">
          <cell r="C51" t="str">
            <v>81.S.260</v>
          </cell>
          <cell r="D51" t="str">
            <v>FTI</v>
          </cell>
          <cell r="E51" t="str">
            <v>P</v>
          </cell>
          <cell r="F51">
            <v>29855</v>
          </cell>
          <cell r="G51" t="str">
            <v>Dosen Tetap</v>
          </cell>
          <cell r="H51" t="str">
            <v>3b</v>
          </cell>
          <cell r="I51" t="str">
            <v>S1</v>
          </cell>
          <cell r="J51" t="str">
            <v>SekJur</v>
          </cell>
          <cell r="L51" t="str">
            <v/>
          </cell>
          <cell r="M51" t="str">
            <v>T-54</v>
          </cell>
          <cell r="N51">
            <v>11</v>
          </cell>
          <cell r="O51">
            <v>33325</v>
          </cell>
          <cell r="P51">
            <v>37343</v>
          </cell>
          <cell r="Q51">
            <v>261662.680009125</v>
          </cell>
          <cell r="R51">
            <v>850000</v>
          </cell>
        </row>
        <row r="52">
          <cell r="C52" t="str">
            <v>82.E.220</v>
          </cell>
          <cell r="D52" t="str">
            <v>AYW</v>
          </cell>
          <cell r="E52" t="str">
            <v>P</v>
          </cell>
          <cell r="F52">
            <v>30220</v>
          </cell>
          <cell r="G52" t="str">
            <v>Kary. Tetap</v>
          </cell>
          <cell r="H52" t="str">
            <v>2d</v>
          </cell>
          <cell r="I52" t="str">
            <v>SMA</v>
          </cell>
          <cell r="J52" t="str">
            <v>Kasubbag</v>
          </cell>
          <cell r="K52" t="str">
            <v>Menikah</v>
          </cell>
          <cell r="M52" t="str">
            <v>T-45</v>
          </cell>
          <cell r="N52">
            <v>10</v>
          </cell>
          <cell r="O52">
            <v>33271</v>
          </cell>
          <cell r="P52">
            <v>36924</v>
          </cell>
          <cell r="Q52">
            <v>143470.94840258735</v>
          </cell>
          <cell r="R52">
            <v>300000</v>
          </cell>
        </row>
        <row r="53">
          <cell r="C53" t="str">
            <v>82.S.184</v>
          </cell>
          <cell r="D53" t="str">
            <v>XHH</v>
          </cell>
          <cell r="E53" t="str">
            <v>L</v>
          </cell>
          <cell r="F53">
            <v>30252</v>
          </cell>
          <cell r="G53" t="str">
            <v>Dosen Tetap</v>
          </cell>
          <cell r="H53" t="str">
            <v>3c</v>
          </cell>
          <cell r="I53" t="str">
            <v>S1</v>
          </cell>
          <cell r="J53" t="str">
            <v>KaLab</v>
          </cell>
          <cell r="K53" t="str">
            <v>Menikah</v>
          </cell>
          <cell r="L53">
            <v>1</v>
          </cell>
          <cell r="M53" t="str">
            <v>T-54</v>
          </cell>
          <cell r="N53">
            <v>14</v>
          </cell>
          <cell r="O53">
            <v>33819</v>
          </cell>
          <cell r="P53">
            <v>38932</v>
          </cell>
          <cell r="Q53">
            <v>245092.54771879807</v>
          </cell>
        </row>
        <row r="54">
          <cell r="C54" t="str">
            <v>83.E.201</v>
          </cell>
          <cell r="D54" t="str">
            <v>LDQ</v>
          </cell>
          <cell r="E54" t="str">
            <v>L</v>
          </cell>
          <cell r="F54">
            <v>30510</v>
          </cell>
          <cell r="G54" t="str">
            <v>Dosen Tetap</v>
          </cell>
          <cell r="H54" t="str">
            <v>4b</v>
          </cell>
          <cell r="I54" t="str">
            <v>S2</v>
          </cell>
          <cell r="J54" t="str">
            <v>Dekan</v>
          </cell>
          <cell r="K54" t="str">
            <v>Menikah</v>
          </cell>
          <cell r="L54">
            <v>1</v>
          </cell>
          <cell r="M54" t="str">
            <v>T-54</v>
          </cell>
          <cell r="N54">
            <v>5</v>
          </cell>
          <cell r="O54">
            <v>33018</v>
          </cell>
          <cell r="P54">
            <v>34844</v>
          </cell>
          <cell r="Q54">
            <v>380901.41140663624</v>
          </cell>
          <cell r="R54">
            <v>560000</v>
          </cell>
        </row>
        <row r="55">
          <cell r="C55" t="str">
            <v>83.H.238</v>
          </cell>
          <cell r="D55" t="str">
            <v>YMC</v>
          </cell>
          <cell r="E55" t="str">
            <v>P</v>
          </cell>
          <cell r="F55">
            <v>30618</v>
          </cell>
          <cell r="G55" t="str">
            <v>Dosen Tetap</v>
          </cell>
          <cell r="H55" t="str">
            <v>3d</v>
          </cell>
          <cell r="I55" t="str">
            <v>S1</v>
          </cell>
          <cell r="J55" t="str">
            <v>SekJur</v>
          </cell>
          <cell r="K55" t="str">
            <v>Menikah</v>
          </cell>
          <cell r="M55" t="str">
            <v>T-54</v>
          </cell>
          <cell r="N55">
            <v>13</v>
          </cell>
          <cell r="O55">
            <v>33258</v>
          </cell>
          <cell r="P55">
            <v>38006</v>
          </cell>
          <cell r="Q55">
            <v>249450.12819868643</v>
          </cell>
        </row>
        <row r="56">
          <cell r="C56" t="str">
            <v>83.T.299</v>
          </cell>
          <cell r="D56" t="str">
            <v>AGX</v>
          </cell>
          <cell r="E56" t="str">
            <v>P</v>
          </cell>
          <cell r="F56">
            <v>30609</v>
          </cell>
          <cell r="G56" t="str">
            <v>Kary. Tetap</v>
          </cell>
          <cell r="H56" t="str">
            <v>1a</v>
          </cell>
          <cell r="I56" t="str">
            <v>SMP</v>
          </cell>
          <cell r="L56" t="str">
            <v/>
          </cell>
          <cell r="M56" t="str">
            <v>T-36</v>
          </cell>
          <cell r="N56">
            <v>11</v>
          </cell>
          <cell r="O56">
            <v>34762</v>
          </cell>
          <cell r="P56">
            <v>38780</v>
          </cell>
          <cell r="Q56">
            <v>68389.393902567623</v>
          </cell>
        </row>
        <row r="57">
          <cell r="C57" t="str">
            <v>84.E.274</v>
          </cell>
          <cell r="D57" t="str">
            <v>KNK</v>
          </cell>
          <cell r="E57" t="str">
            <v>L</v>
          </cell>
          <cell r="F57">
            <v>31046</v>
          </cell>
          <cell r="G57" t="str">
            <v>Kary. Tetap</v>
          </cell>
          <cell r="H57" t="str">
            <v>1b</v>
          </cell>
          <cell r="I57" t="str">
            <v>SMP</v>
          </cell>
          <cell r="L57" t="str">
            <v/>
          </cell>
          <cell r="M57" t="str">
            <v>T-36</v>
          </cell>
          <cell r="N57">
            <v>6</v>
          </cell>
          <cell r="O57">
            <v>33663</v>
          </cell>
          <cell r="P57">
            <v>35855</v>
          </cell>
          <cell r="Q57">
            <v>97750.962513495222</v>
          </cell>
        </row>
        <row r="58">
          <cell r="C58" t="str">
            <v>84.S.104</v>
          </cell>
          <cell r="D58" t="str">
            <v>BIT</v>
          </cell>
          <cell r="E58" t="str">
            <v>P</v>
          </cell>
          <cell r="F58">
            <v>30968</v>
          </cell>
          <cell r="G58" t="str">
            <v>Kary. Tetap</v>
          </cell>
          <cell r="H58" t="str">
            <v>1d</v>
          </cell>
          <cell r="I58" t="str">
            <v>SMP</v>
          </cell>
          <cell r="L58" t="str">
            <v/>
          </cell>
          <cell r="M58" t="str">
            <v>T-36</v>
          </cell>
          <cell r="N58">
            <v>12</v>
          </cell>
          <cell r="O58">
            <v>33812</v>
          </cell>
          <cell r="P58">
            <v>38195</v>
          </cell>
          <cell r="Q58">
            <v>65670.957071820594</v>
          </cell>
        </row>
        <row r="59">
          <cell r="C59" t="str">
            <v>84.T.203</v>
          </cell>
          <cell r="D59" t="str">
            <v>GBS</v>
          </cell>
          <cell r="E59" t="str">
            <v>L</v>
          </cell>
          <cell r="F59">
            <v>31035</v>
          </cell>
          <cell r="G59" t="str">
            <v>Dosen Tetap</v>
          </cell>
          <cell r="H59" t="str">
            <v>4a</v>
          </cell>
          <cell r="I59" t="str">
            <v>S3</v>
          </cell>
          <cell r="L59" t="str">
            <v/>
          </cell>
          <cell r="M59" t="str">
            <v>T-54</v>
          </cell>
          <cell r="N59">
            <v>5</v>
          </cell>
          <cell r="O59">
            <v>33484</v>
          </cell>
          <cell r="P59">
            <v>35311</v>
          </cell>
          <cell r="Q59">
            <v>380901.41140663624</v>
          </cell>
          <cell r="R59">
            <v>600000</v>
          </cell>
        </row>
        <row r="60">
          <cell r="C60" t="str">
            <v>84.T.209</v>
          </cell>
          <cell r="D60" t="str">
            <v>ZRP</v>
          </cell>
          <cell r="E60" t="str">
            <v>P</v>
          </cell>
          <cell r="F60">
            <v>30990</v>
          </cell>
          <cell r="G60" t="str">
            <v>Dosen Tetap</v>
          </cell>
          <cell r="H60" t="str">
            <v>4c</v>
          </cell>
          <cell r="I60" t="str">
            <v>S3</v>
          </cell>
          <cell r="K60" t="str">
            <v>Menikah</v>
          </cell>
          <cell r="M60" t="str">
            <v>T-54</v>
          </cell>
          <cell r="N60">
            <v>6</v>
          </cell>
          <cell r="O60">
            <v>34501</v>
          </cell>
          <cell r="P60">
            <v>36693</v>
          </cell>
          <cell r="Q60">
            <v>342116.86628793715</v>
          </cell>
          <cell r="R60">
            <v>720000</v>
          </cell>
        </row>
        <row r="61">
          <cell r="C61" t="str">
            <v>86.E.236</v>
          </cell>
          <cell r="D61" t="str">
            <v>BDA</v>
          </cell>
          <cell r="E61" t="str">
            <v>P</v>
          </cell>
          <cell r="F61">
            <v>31498</v>
          </cell>
          <cell r="G61" t="str">
            <v>Dosen Tetap</v>
          </cell>
          <cell r="H61" t="str">
            <v>4d</v>
          </cell>
          <cell r="I61" t="str">
            <v>S2</v>
          </cell>
          <cell r="L61" t="str">
            <v/>
          </cell>
          <cell r="M61" t="str">
            <v>T-70</v>
          </cell>
          <cell r="N61">
            <v>9</v>
          </cell>
          <cell r="O61">
            <v>33068</v>
          </cell>
          <cell r="P61">
            <v>36355</v>
          </cell>
          <cell r="Q61">
            <v>468922.19301233941</v>
          </cell>
        </row>
        <row r="62">
          <cell r="C62" t="str">
            <v>86.H.176</v>
          </cell>
          <cell r="D62" t="str">
            <v>FGP</v>
          </cell>
          <cell r="E62" t="str">
            <v>L</v>
          </cell>
          <cell r="F62">
            <v>31636</v>
          </cell>
          <cell r="G62" t="str">
            <v>Dosen Tetap</v>
          </cell>
          <cell r="H62" t="str">
            <v>4b</v>
          </cell>
          <cell r="I62" t="str">
            <v>S2</v>
          </cell>
          <cell r="K62" t="str">
            <v>Menikah</v>
          </cell>
          <cell r="M62" t="str">
            <v>T-54</v>
          </cell>
          <cell r="N62">
            <v>5</v>
          </cell>
          <cell r="O62">
            <v>34576</v>
          </cell>
          <cell r="P62">
            <v>36402</v>
          </cell>
          <cell r="Q62">
            <v>380901.41140663624</v>
          </cell>
        </row>
        <row r="63">
          <cell r="C63" t="str">
            <v>86.H.279</v>
          </cell>
          <cell r="D63" t="str">
            <v>CSU</v>
          </cell>
          <cell r="E63" t="str">
            <v>L</v>
          </cell>
          <cell r="F63">
            <v>31414</v>
          </cell>
          <cell r="G63" t="str">
            <v>Kary. Tetap</v>
          </cell>
          <cell r="H63" t="str">
            <v>1a</v>
          </cell>
          <cell r="I63" t="str">
            <v>SMP</v>
          </cell>
          <cell r="K63" t="str">
            <v>Menikah</v>
          </cell>
          <cell r="L63">
            <v>2</v>
          </cell>
          <cell r="M63" t="str">
            <v>T-36</v>
          </cell>
          <cell r="N63">
            <v>6</v>
          </cell>
          <cell r="O63">
            <v>34297</v>
          </cell>
          <cell r="P63">
            <v>36488</v>
          </cell>
          <cell r="Q63">
            <v>97750.962513495222</v>
          </cell>
        </row>
        <row r="64">
          <cell r="C64" t="str">
            <v>86.T.182</v>
          </cell>
          <cell r="D64" t="str">
            <v>DTH</v>
          </cell>
          <cell r="E64" t="str">
            <v>L</v>
          </cell>
          <cell r="F64">
            <v>31423</v>
          </cell>
          <cell r="G64" t="str">
            <v>Kary. Tetap</v>
          </cell>
          <cell r="H64" t="str">
            <v>2a</v>
          </cell>
          <cell r="I64" t="str">
            <v>SMA</v>
          </cell>
          <cell r="K64" t="str">
            <v>Menikah</v>
          </cell>
          <cell r="L64">
            <v>4</v>
          </cell>
          <cell r="M64" t="str">
            <v>T-45</v>
          </cell>
          <cell r="N64">
            <v>7</v>
          </cell>
          <cell r="O64">
            <v>33193</v>
          </cell>
          <cell r="P64">
            <v>35750</v>
          </cell>
          <cell r="Q64">
            <v>176527.3279707382</v>
          </cell>
          <cell r="R64">
            <v>650000</v>
          </cell>
        </row>
        <row r="65">
          <cell r="C65" t="str">
            <v>87.H.147</v>
          </cell>
          <cell r="D65" t="str">
            <v>PZO</v>
          </cell>
          <cell r="E65" t="str">
            <v>P</v>
          </cell>
          <cell r="F65">
            <v>32080</v>
          </cell>
          <cell r="G65" t="str">
            <v>Dosen Tetap</v>
          </cell>
          <cell r="H65" t="str">
            <v>4c</v>
          </cell>
          <cell r="I65" t="str">
            <v>S2</v>
          </cell>
          <cell r="J65" t="str">
            <v>KaJur</v>
          </cell>
          <cell r="K65" t="str">
            <v>Menikah</v>
          </cell>
          <cell r="L65">
            <v>4</v>
          </cell>
          <cell r="M65" t="str">
            <v>T-54</v>
          </cell>
          <cell r="N65">
            <v>7</v>
          </cell>
          <cell r="O65">
            <v>33808</v>
          </cell>
          <cell r="P65">
            <v>36364</v>
          </cell>
          <cell r="Q65">
            <v>315267.56970355945</v>
          </cell>
        </row>
        <row r="66">
          <cell r="C66" t="str">
            <v>87.T.218</v>
          </cell>
          <cell r="D66" t="str">
            <v>IKE</v>
          </cell>
          <cell r="E66" t="str">
            <v>P</v>
          </cell>
          <cell r="F66">
            <v>31932</v>
          </cell>
          <cell r="G66" t="str">
            <v>Dosen Tetap</v>
          </cell>
          <cell r="H66" t="str">
            <v>4d</v>
          </cell>
          <cell r="I66" t="str">
            <v>S1</v>
          </cell>
          <cell r="K66" t="str">
            <v>Menikah</v>
          </cell>
          <cell r="L66">
            <v>3</v>
          </cell>
          <cell r="M66" t="str">
            <v>T-54</v>
          </cell>
          <cell r="N66">
            <v>8</v>
          </cell>
          <cell r="O66">
            <v>33923</v>
          </cell>
          <cell r="P66">
            <v>36845</v>
          </cell>
          <cell r="Q66">
            <v>295848.21169238788</v>
          </cell>
        </row>
        <row r="67">
          <cell r="C67" t="str">
            <v>87.T.243</v>
          </cell>
          <cell r="D67" t="str">
            <v>IOT</v>
          </cell>
          <cell r="E67" t="str">
            <v>P</v>
          </cell>
          <cell r="F67">
            <v>31933</v>
          </cell>
          <cell r="G67" t="str">
            <v>Dosen Tetap</v>
          </cell>
          <cell r="H67" t="str">
            <v>4c</v>
          </cell>
          <cell r="I67" t="str">
            <v>S3</v>
          </cell>
          <cell r="J67" t="str">
            <v>Dekan</v>
          </cell>
          <cell r="K67" t="str">
            <v>Menikah</v>
          </cell>
          <cell r="L67">
            <v>2</v>
          </cell>
          <cell r="M67" t="str">
            <v>T-54</v>
          </cell>
          <cell r="N67">
            <v>8</v>
          </cell>
          <cell r="O67">
            <v>33308</v>
          </cell>
          <cell r="P67">
            <v>36230</v>
          </cell>
          <cell r="Q67">
            <v>295848.21169238788</v>
          </cell>
        </row>
        <row r="68">
          <cell r="C68" t="str">
            <v>89.E.288</v>
          </cell>
          <cell r="D68" t="str">
            <v>YYW</v>
          </cell>
          <cell r="E68" t="str">
            <v>L</v>
          </cell>
          <cell r="F68">
            <v>32755</v>
          </cell>
          <cell r="G68" t="str">
            <v>Dosen Tetap</v>
          </cell>
          <cell r="H68" t="str">
            <v>3d</v>
          </cell>
          <cell r="I68" t="str">
            <v>S1</v>
          </cell>
          <cell r="L68" t="str">
            <v/>
          </cell>
          <cell r="M68" t="str">
            <v>T-54</v>
          </cell>
          <cell r="N68">
            <v>12</v>
          </cell>
          <cell r="O68">
            <v>34306</v>
          </cell>
          <cell r="P68">
            <v>38689</v>
          </cell>
          <cell r="Q68">
            <v>254867.9286736419</v>
          </cell>
          <cell r="R68">
            <v>300000</v>
          </cell>
        </row>
        <row r="69">
          <cell r="C69" t="str">
            <v>89.S.201</v>
          </cell>
          <cell r="D69" t="str">
            <v>BFH</v>
          </cell>
          <cell r="E69" t="str">
            <v>P</v>
          </cell>
          <cell r="F69">
            <v>32592</v>
          </cell>
          <cell r="G69" t="str">
            <v>Dosen Tetap</v>
          </cell>
          <cell r="H69" t="str">
            <v>4d</v>
          </cell>
          <cell r="I69" t="str">
            <v>S2</v>
          </cell>
          <cell r="J69" t="str">
            <v>PR3</v>
          </cell>
          <cell r="K69" t="str">
            <v>Menikah</v>
          </cell>
          <cell r="M69" t="str">
            <v>T-70</v>
          </cell>
          <cell r="N69">
            <v>8</v>
          </cell>
          <cell r="O69">
            <v>34281</v>
          </cell>
          <cell r="P69">
            <v>37203</v>
          </cell>
          <cell r="Q69">
            <v>493080.35282064643</v>
          </cell>
        </row>
        <row r="70">
          <cell r="C70" t="str">
            <v>90.H.288</v>
          </cell>
          <cell r="D70" t="str">
            <v>BQU</v>
          </cell>
          <cell r="E70" t="str">
            <v>P</v>
          </cell>
          <cell r="F70">
            <v>33064</v>
          </cell>
          <cell r="G70" t="str">
            <v>Kary. Tetap</v>
          </cell>
          <cell r="H70" t="str">
            <v>2c</v>
          </cell>
          <cell r="I70" t="str">
            <v>SMA</v>
          </cell>
          <cell r="K70" t="str">
            <v>Menikah</v>
          </cell>
          <cell r="L70">
            <v>2</v>
          </cell>
          <cell r="M70" t="str">
            <v>T-45</v>
          </cell>
          <cell r="N70">
            <v>14</v>
          </cell>
          <cell r="O70">
            <v>33502</v>
          </cell>
          <cell r="P70">
            <v>38616</v>
          </cell>
          <cell r="Q70">
            <v>123142.95267381027</v>
          </cell>
          <cell r="R70">
            <v>480000</v>
          </cell>
        </row>
        <row r="71">
          <cell r="C71" t="str">
            <v>90.S.122</v>
          </cell>
          <cell r="D71" t="str">
            <v>HMK</v>
          </cell>
          <cell r="E71" t="str">
            <v>P</v>
          </cell>
          <cell r="F71">
            <v>33234</v>
          </cell>
          <cell r="G71" t="str">
            <v>Dosen Tetap</v>
          </cell>
          <cell r="H71" t="str">
            <v>4a</v>
          </cell>
          <cell r="I71" t="str">
            <v>S2</v>
          </cell>
          <cell r="J71" t="str">
            <v>SekJur</v>
          </cell>
          <cell r="L71" t="str">
            <v/>
          </cell>
          <cell r="M71" t="str">
            <v>T-54</v>
          </cell>
          <cell r="N71">
            <v>12</v>
          </cell>
          <cell r="O71">
            <v>33126</v>
          </cell>
          <cell r="P71">
            <v>37509</v>
          </cell>
          <cell r="Q71">
            <v>254867.9286736419</v>
          </cell>
        </row>
        <row r="72">
          <cell r="C72" t="str">
            <v>90.T.257</v>
          </cell>
          <cell r="D72" t="str">
            <v>MDY</v>
          </cell>
          <cell r="E72" t="str">
            <v>P</v>
          </cell>
          <cell r="F72">
            <v>33044</v>
          </cell>
          <cell r="G72" t="str">
            <v>Dosen Tetap</v>
          </cell>
          <cell r="H72" t="str">
            <v>4a</v>
          </cell>
          <cell r="I72" t="str">
            <v>S2</v>
          </cell>
          <cell r="J72" t="str">
            <v>KaJur</v>
          </cell>
          <cell r="K72" t="str">
            <v>Menikah</v>
          </cell>
          <cell r="L72">
            <v>4</v>
          </cell>
          <cell r="M72" t="str">
            <v>T-54</v>
          </cell>
          <cell r="N72">
            <v>13</v>
          </cell>
          <cell r="O72">
            <v>33491</v>
          </cell>
          <cell r="P72">
            <v>38240</v>
          </cell>
          <cell r="Q72">
            <v>249450.12819868643</v>
          </cell>
          <cell r="R72">
            <v>140000</v>
          </cell>
        </row>
        <row r="73">
          <cell r="C73" t="str">
            <v>91.H.263</v>
          </cell>
          <cell r="D73" t="str">
            <v>UWC</v>
          </cell>
          <cell r="E73" t="str">
            <v>L</v>
          </cell>
          <cell r="F73">
            <v>33247</v>
          </cell>
          <cell r="G73" t="str">
            <v>Kary. Tetap</v>
          </cell>
          <cell r="H73" t="str">
            <v>1c</v>
          </cell>
          <cell r="I73" t="str">
            <v>SMP</v>
          </cell>
          <cell r="L73" t="str">
            <v/>
          </cell>
          <cell r="M73" t="str">
            <v>T-36</v>
          </cell>
          <cell r="N73">
            <v>12</v>
          </cell>
          <cell r="O73">
            <v>33137</v>
          </cell>
          <cell r="P73">
            <v>37520</v>
          </cell>
          <cell r="Q73">
            <v>65670.957071820594</v>
          </cell>
        </row>
        <row r="74">
          <cell r="C74" t="str">
            <v>91.H.278</v>
          </cell>
          <cell r="D74" t="str">
            <v>CBG</v>
          </cell>
          <cell r="E74" t="str">
            <v>L</v>
          </cell>
          <cell r="F74">
            <v>33413</v>
          </cell>
          <cell r="G74" t="str">
            <v>Dosen Tetap</v>
          </cell>
          <cell r="H74" t="str">
            <v>3a</v>
          </cell>
          <cell r="I74" t="str">
            <v>S1</v>
          </cell>
          <cell r="L74" t="str">
            <v/>
          </cell>
          <cell r="M74" t="str">
            <v>T-54</v>
          </cell>
          <cell r="N74">
            <v>9</v>
          </cell>
          <cell r="O74">
            <v>33029</v>
          </cell>
          <cell r="P74">
            <v>36316</v>
          </cell>
          <cell r="Q74">
            <v>281353.31580740365</v>
          </cell>
        </row>
        <row r="75">
          <cell r="C75" t="str">
            <v>91.S.193</v>
          </cell>
          <cell r="D75" t="str">
            <v>VWI</v>
          </cell>
          <cell r="E75" t="str">
            <v>P</v>
          </cell>
          <cell r="F75">
            <v>33533</v>
          </cell>
          <cell r="G75" t="str">
            <v>Dosen Tetap</v>
          </cell>
          <cell r="H75" t="str">
            <v>4d</v>
          </cell>
          <cell r="I75" t="str">
            <v>S2</v>
          </cell>
          <cell r="K75" t="str">
            <v>Menikah</v>
          </cell>
          <cell r="L75">
            <v>4</v>
          </cell>
          <cell r="M75" t="str">
            <v>T-54</v>
          </cell>
          <cell r="N75">
            <v>7</v>
          </cell>
          <cell r="O75">
            <v>32929</v>
          </cell>
          <cell r="P75">
            <v>35486</v>
          </cell>
          <cell r="Q75">
            <v>315267.56970355945</v>
          </cell>
          <cell r="R75">
            <v>1200000</v>
          </cell>
        </row>
        <row r="76">
          <cell r="C76" t="str">
            <v>91.T.247</v>
          </cell>
          <cell r="D76" t="str">
            <v>FVB</v>
          </cell>
          <cell r="E76" t="str">
            <v>P</v>
          </cell>
          <cell r="F76">
            <v>33596</v>
          </cell>
          <cell r="G76" t="str">
            <v>Kary. Tetap</v>
          </cell>
          <cell r="H76" t="str">
            <v>2d</v>
          </cell>
          <cell r="I76" t="str">
            <v>SMA</v>
          </cell>
          <cell r="K76" t="str">
            <v>Menikah</v>
          </cell>
          <cell r="M76" t="str">
            <v>T-45</v>
          </cell>
          <cell r="N76">
            <v>13</v>
          </cell>
          <cell r="O76">
            <v>34718</v>
          </cell>
          <cell r="P76">
            <v>39466</v>
          </cell>
          <cell r="Q76">
            <v>126866.62209243493</v>
          </cell>
        </row>
        <row r="77">
          <cell r="C77" t="str">
            <v>92.E.200</v>
          </cell>
          <cell r="D77" t="str">
            <v>ZYL</v>
          </cell>
          <cell r="E77" t="str">
            <v>L</v>
          </cell>
          <cell r="F77">
            <v>33907</v>
          </cell>
          <cell r="G77" t="str">
            <v>Kary. Tetap</v>
          </cell>
          <cell r="H77" t="str">
            <v>2c</v>
          </cell>
          <cell r="I77" t="str">
            <v>SMA</v>
          </cell>
          <cell r="L77" t="str">
            <v/>
          </cell>
          <cell r="M77" t="str">
            <v>T-45</v>
          </cell>
          <cell r="N77">
            <v>10</v>
          </cell>
          <cell r="O77">
            <v>33733</v>
          </cell>
          <cell r="P77">
            <v>37385</v>
          </cell>
          <cell r="Q77">
            <v>143470.94840258735</v>
          </cell>
        </row>
        <row r="78">
          <cell r="C78" t="str">
            <v>92.H.106</v>
          </cell>
          <cell r="D78" t="str">
            <v>WSI</v>
          </cell>
          <cell r="E78" t="str">
            <v>L</v>
          </cell>
          <cell r="F78">
            <v>33827</v>
          </cell>
          <cell r="G78" t="str">
            <v>Dosen Tetap</v>
          </cell>
          <cell r="H78" t="str">
            <v>4b</v>
          </cell>
          <cell r="I78" t="str">
            <v>S2</v>
          </cell>
          <cell r="K78" t="str">
            <v>Menikah</v>
          </cell>
          <cell r="M78" t="str">
            <v>T-54</v>
          </cell>
          <cell r="N78">
            <v>11</v>
          </cell>
          <cell r="O78">
            <v>33788</v>
          </cell>
          <cell r="P78">
            <v>37805</v>
          </cell>
          <cell r="Q78">
            <v>261662.680009125</v>
          </cell>
          <cell r="R78">
            <v>450000</v>
          </cell>
        </row>
        <row r="79">
          <cell r="C79" t="str">
            <v>92.H.147</v>
          </cell>
          <cell r="D79" t="str">
            <v>SCB</v>
          </cell>
          <cell r="E79" t="str">
            <v>P</v>
          </cell>
          <cell r="F79">
            <v>33727</v>
          </cell>
          <cell r="G79" t="str">
            <v>Kary. Tetap</v>
          </cell>
          <cell r="H79" t="str">
            <v>2c</v>
          </cell>
          <cell r="I79" t="str">
            <v>SMA</v>
          </cell>
          <cell r="K79" t="str">
            <v>Menikah</v>
          </cell>
          <cell r="L79">
            <v>4</v>
          </cell>
          <cell r="M79" t="str">
            <v>T-45</v>
          </cell>
          <cell r="N79">
            <v>10</v>
          </cell>
          <cell r="O79">
            <v>34181</v>
          </cell>
          <cell r="P79">
            <v>37833</v>
          </cell>
          <cell r="Q79">
            <v>143470.94840258735</v>
          </cell>
        </row>
        <row r="80">
          <cell r="C80" t="str">
            <v>93.E.178</v>
          </cell>
          <cell r="D80" t="str">
            <v>KAF</v>
          </cell>
          <cell r="E80" t="str">
            <v>L</v>
          </cell>
          <cell r="F80">
            <v>34000</v>
          </cell>
          <cell r="G80" t="str">
            <v>Dosen Tetap</v>
          </cell>
          <cell r="H80" t="str">
            <v>4e</v>
          </cell>
          <cell r="I80" t="str">
            <v>S3</v>
          </cell>
          <cell r="J80" t="str">
            <v>Rektor</v>
          </cell>
          <cell r="K80" t="str">
            <v>Menikah</v>
          </cell>
          <cell r="L80">
            <v>3</v>
          </cell>
          <cell r="M80" t="str">
            <v>T-70</v>
          </cell>
          <cell r="N80">
            <v>11</v>
          </cell>
          <cell r="O80">
            <v>33570</v>
          </cell>
          <cell r="P80">
            <v>37588</v>
          </cell>
          <cell r="Q80">
            <v>436104.46668187494</v>
          </cell>
          <cell r="R80">
            <v>1310000</v>
          </cell>
        </row>
        <row r="81">
          <cell r="C81" t="str">
            <v>93.E.215</v>
          </cell>
          <cell r="D81" t="str">
            <v>FFW</v>
          </cell>
          <cell r="E81" t="str">
            <v>P</v>
          </cell>
          <cell r="F81">
            <v>34131</v>
          </cell>
          <cell r="G81" t="str">
            <v>Dosen Tetap</v>
          </cell>
          <cell r="H81" t="str">
            <v>3d</v>
          </cell>
          <cell r="I81" t="str">
            <v>S1</v>
          </cell>
          <cell r="L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</row>
        <row r="82">
          <cell r="C82" t="str">
            <v>93.S.117</v>
          </cell>
          <cell r="D82" t="str">
            <v>JES</v>
          </cell>
          <cell r="E82" t="str">
            <v>P</v>
          </cell>
          <cell r="F82">
            <v>34313</v>
          </cell>
          <cell r="G82" t="str">
            <v>Dosen Tetap</v>
          </cell>
          <cell r="H82" t="str">
            <v>4e</v>
          </cell>
          <cell r="I82" t="str">
            <v>S2</v>
          </cell>
          <cell r="J82" t="str">
            <v>PR2</v>
          </cell>
          <cell r="K82" t="str">
            <v>Menikah</v>
          </cell>
          <cell r="M82" t="str">
            <v>T-70</v>
          </cell>
          <cell r="N82">
            <v>12</v>
          </cell>
          <cell r="O82">
            <v>32988</v>
          </cell>
          <cell r="P82">
            <v>37371</v>
          </cell>
          <cell r="Q82">
            <v>424779.88112273649</v>
          </cell>
          <cell r="R82">
            <v>780000</v>
          </cell>
        </row>
        <row r="83">
          <cell r="C83" t="str">
            <v>93.S.279</v>
          </cell>
          <cell r="D83" t="str">
            <v>QAW</v>
          </cell>
          <cell r="E83" t="str">
            <v>L</v>
          </cell>
          <cell r="F83">
            <v>34272</v>
          </cell>
          <cell r="G83" t="str">
            <v>Dosen Tetap</v>
          </cell>
          <cell r="H83" t="str">
            <v>3d</v>
          </cell>
          <cell r="I83" t="str">
            <v>S1</v>
          </cell>
          <cell r="J83" t="str">
            <v>KaJur</v>
          </cell>
          <cell r="L83" t="str">
            <v/>
          </cell>
          <cell r="M83" t="str">
            <v>T-54</v>
          </cell>
          <cell r="N83">
            <v>5</v>
          </cell>
          <cell r="O83">
            <v>33995</v>
          </cell>
          <cell r="P83">
            <v>35821</v>
          </cell>
          <cell r="Q83">
            <v>380901.41140663624</v>
          </cell>
          <cell r="R83">
            <v>1070000</v>
          </cell>
        </row>
        <row r="84">
          <cell r="C84" t="str">
            <v>93.T.265</v>
          </cell>
          <cell r="D84" t="str">
            <v>CVX</v>
          </cell>
          <cell r="E84" t="str">
            <v>P</v>
          </cell>
          <cell r="F84">
            <v>34072</v>
          </cell>
          <cell r="G84" t="str">
            <v>Kary. Tetap</v>
          </cell>
          <cell r="H84" t="str">
            <v>1c</v>
          </cell>
          <cell r="I84" t="str">
            <v>SMP</v>
          </cell>
          <cell r="L84" t="str">
            <v/>
          </cell>
          <cell r="M84" t="str">
            <v>T-36</v>
          </cell>
          <cell r="N84">
            <v>11</v>
          </cell>
          <cell r="O84">
            <v>33588</v>
          </cell>
          <cell r="P84">
            <v>37606</v>
          </cell>
          <cell r="Q84">
            <v>68389.393902567623</v>
          </cell>
        </row>
        <row r="85">
          <cell r="C85" t="str">
            <v>94.E.274</v>
          </cell>
          <cell r="D85" t="str">
            <v>QJZ</v>
          </cell>
          <cell r="E85" t="str">
            <v>P</v>
          </cell>
          <cell r="F85">
            <v>34393</v>
          </cell>
          <cell r="G85" t="str">
            <v>Kary. Tetap</v>
          </cell>
          <cell r="H85" t="str">
            <v>1c</v>
          </cell>
          <cell r="I85" t="str">
            <v>SMP</v>
          </cell>
          <cell r="K85" t="str">
            <v>Menikah</v>
          </cell>
          <cell r="L85">
            <v>4</v>
          </cell>
          <cell r="M85" t="str">
            <v>T-36</v>
          </cell>
          <cell r="N85">
            <v>9</v>
          </cell>
          <cell r="O85">
            <v>32987</v>
          </cell>
          <cell r="P85">
            <v>36274</v>
          </cell>
          <cell r="Q85">
            <v>75921.163058807346</v>
          </cell>
        </row>
        <row r="86">
          <cell r="C86" t="str">
            <v>94.H.164</v>
          </cell>
          <cell r="D86" t="str">
            <v>AHF</v>
          </cell>
          <cell r="E86" t="str">
            <v>P</v>
          </cell>
          <cell r="F86">
            <v>34640</v>
          </cell>
          <cell r="G86" t="str">
            <v>Dosen Tetap</v>
          </cell>
          <cell r="H86" t="str">
            <v>3b</v>
          </cell>
          <cell r="I86" t="str">
            <v>S1</v>
          </cell>
          <cell r="L86" t="str">
            <v/>
          </cell>
          <cell r="M86" t="str">
            <v>T-54</v>
          </cell>
          <cell r="N86">
            <v>12</v>
          </cell>
          <cell r="O86">
            <v>33079</v>
          </cell>
          <cell r="P86">
            <v>37462</v>
          </cell>
          <cell r="Q86">
            <v>254867.9286736419</v>
          </cell>
        </row>
        <row r="87">
          <cell r="C87" t="str">
            <v>94.H.191</v>
          </cell>
          <cell r="D87" t="str">
            <v>XWQ</v>
          </cell>
          <cell r="E87" t="str">
            <v>P</v>
          </cell>
          <cell r="F87">
            <v>34522</v>
          </cell>
          <cell r="G87" t="str">
            <v>Kary. Tetap</v>
          </cell>
          <cell r="H87" t="str">
            <v>1c</v>
          </cell>
          <cell r="I87" t="str">
            <v>SMP</v>
          </cell>
          <cell r="K87" t="str">
            <v>Menikah</v>
          </cell>
          <cell r="L87">
            <v>3</v>
          </cell>
          <cell r="M87" t="str">
            <v>T-36</v>
          </cell>
          <cell r="N87">
            <v>9</v>
          </cell>
          <cell r="O87">
            <v>33932</v>
          </cell>
          <cell r="P87">
            <v>37219</v>
          </cell>
          <cell r="Q87">
            <v>75921.163058807346</v>
          </cell>
        </row>
        <row r="88">
          <cell r="C88" t="str">
            <v>94.H.255</v>
          </cell>
          <cell r="D88" t="str">
            <v>TOK</v>
          </cell>
          <cell r="E88" t="str">
            <v>P</v>
          </cell>
          <cell r="F88">
            <v>34645</v>
          </cell>
          <cell r="G88" t="str">
            <v>Dosen Tetap</v>
          </cell>
          <cell r="H88" t="str">
            <v>3c</v>
          </cell>
          <cell r="I88" t="str">
            <v>S1</v>
          </cell>
          <cell r="L88" t="str">
            <v/>
          </cell>
          <cell r="M88" t="str">
            <v>T-54</v>
          </cell>
          <cell r="N88">
            <v>12</v>
          </cell>
          <cell r="O88">
            <v>34163</v>
          </cell>
          <cell r="P88">
            <v>38546</v>
          </cell>
          <cell r="Q88">
            <v>254867.9286736419</v>
          </cell>
          <cell r="R88">
            <v>60000</v>
          </cell>
        </row>
        <row r="89">
          <cell r="C89" t="str">
            <v>94.S.130</v>
          </cell>
          <cell r="D89" t="str">
            <v>ICD</v>
          </cell>
          <cell r="E89" t="str">
            <v>P</v>
          </cell>
          <cell r="F89">
            <v>34377</v>
          </cell>
          <cell r="G89" t="str">
            <v>Kary. Tetap</v>
          </cell>
          <cell r="H89" t="str">
            <v>1c</v>
          </cell>
          <cell r="I89" t="str">
            <v>SMP</v>
          </cell>
          <cell r="L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>
            <v>950000</v>
          </cell>
        </row>
        <row r="90">
          <cell r="C90" t="str">
            <v>95.E.133</v>
          </cell>
          <cell r="D90" t="str">
            <v>ONP</v>
          </cell>
          <cell r="E90" t="str">
            <v>L</v>
          </cell>
          <cell r="F90">
            <v>34858</v>
          </cell>
          <cell r="G90" t="str">
            <v>Kary. Tetap</v>
          </cell>
          <cell r="H90" t="str">
            <v>2b</v>
          </cell>
          <cell r="I90" t="str">
            <v>SMA</v>
          </cell>
          <cell r="L90" t="str">
            <v/>
          </cell>
          <cell r="M90" t="str">
            <v>T-45</v>
          </cell>
          <cell r="N90">
            <v>14</v>
          </cell>
          <cell r="O90">
            <v>33895</v>
          </cell>
          <cell r="P90">
            <v>39008</v>
          </cell>
          <cell r="Q90">
            <v>123142.95267381027</v>
          </cell>
        </row>
        <row r="91">
          <cell r="C91" t="str">
            <v>95.H.119</v>
          </cell>
          <cell r="D91" t="str">
            <v>XER</v>
          </cell>
          <cell r="E91" t="str">
            <v>L</v>
          </cell>
          <cell r="F91">
            <v>34702</v>
          </cell>
          <cell r="G91" t="str">
            <v>Kary. Tetap</v>
          </cell>
          <cell r="H91" t="str">
            <v>2c</v>
          </cell>
          <cell r="I91" t="str">
            <v>SMA</v>
          </cell>
          <cell r="L91" t="str">
            <v/>
          </cell>
          <cell r="M91" t="str">
            <v>T-45</v>
          </cell>
          <cell r="N91">
            <v>10</v>
          </cell>
          <cell r="O91">
            <v>34407</v>
          </cell>
          <cell r="P91">
            <v>38060</v>
          </cell>
          <cell r="Q91">
            <v>143470.94840258735</v>
          </cell>
          <cell r="R91">
            <v>150000</v>
          </cell>
        </row>
        <row r="92">
          <cell r="C92" t="str">
            <v>95.S.195</v>
          </cell>
          <cell r="D92" t="str">
            <v>PUZ</v>
          </cell>
          <cell r="E92" t="str">
            <v>P</v>
          </cell>
          <cell r="F92">
            <v>34947</v>
          </cell>
          <cell r="G92" t="str">
            <v>Kary. Tetap</v>
          </cell>
          <cell r="H92" t="str">
            <v>2b</v>
          </cell>
          <cell r="I92" t="str">
            <v>SMA</v>
          </cell>
          <cell r="L92" t="str">
            <v/>
          </cell>
          <cell r="M92" t="str">
            <v>T-45</v>
          </cell>
          <cell r="N92">
            <v>11</v>
          </cell>
          <cell r="O92">
            <v>34472</v>
          </cell>
          <cell r="P92">
            <v>38490</v>
          </cell>
          <cell r="Q92">
            <v>136778.78780513525</v>
          </cell>
        </row>
        <row r="93">
          <cell r="C93" t="str">
            <v>96.E.229</v>
          </cell>
          <cell r="D93" t="str">
            <v>WIL</v>
          </cell>
          <cell r="E93" t="str">
            <v>P</v>
          </cell>
          <cell r="F93">
            <v>35208</v>
          </cell>
          <cell r="G93" t="str">
            <v>Kary. Tetap</v>
          </cell>
          <cell r="H93" t="str">
            <v>1a</v>
          </cell>
          <cell r="I93" t="str">
            <v>SMP</v>
          </cell>
          <cell r="L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20000</v>
          </cell>
        </row>
        <row r="94">
          <cell r="C94" t="str">
            <v>96.H.276</v>
          </cell>
          <cell r="D94" t="str">
            <v>TCL</v>
          </cell>
          <cell r="E94" t="str">
            <v>L</v>
          </cell>
          <cell r="F94">
            <v>35299</v>
          </cell>
          <cell r="G94" t="str">
            <v>Dosen Tetap</v>
          </cell>
          <cell r="H94" t="str">
            <v>3a</v>
          </cell>
          <cell r="I94" t="str">
            <v>S1</v>
          </cell>
          <cell r="L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>
            <v>760000</v>
          </cell>
        </row>
        <row r="95">
          <cell r="C95" t="str">
            <v>97.E.106</v>
          </cell>
          <cell r="D95" t="str">
            <v>VIS</v>
          </cell>
          <cell r="E95" t="str">
            <v>P</v>
          </cell>
          <cell r="F95">
            <v>35731</v>
          </cell>
          <cell r="G95" t="str">
            <v>Kary. Tetap</v>
          </cell>
          <cell r="H95" t="str">
            <v>2b</v>
          </cell>
          <cell r="I95" t="str">
            <v>SMA</v>
          </cell>
          <cell r="L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</row>
        <row r="96">
          <cell r="C96" t="str">
            <v>97.T.101</v>
          </cell>
          <cell r="D96" t="str">
            <v>LGM</v>
          </cell>
          <cell r="E96" t="str">
            <v>L</v>
          </cell>
          <cell r="F96">
            <v>35616</v>
          </cell>
          <cell r="G96" t="str">
            <v>Kary. Tetap</v>
          </cell>
          <cell r="H96" t="str">
            <v>2c</v>
          </cell>
          <cell r="I96" t="str">
            <v>SMA</v>
          </cell>
          <cell r="K96" t="str">
            <v>Menikah</v>
          </cell>
          <cell r="L96">
            <v>3</v>
          </cell>
          <cell r="M96" t="str">
            <v>T-45</v>
          </cell>
          <cell r="N96">
            <v>12</v>
          </cell>
          <cell r="O96">
            <v>33839</v>
          </cell>
          <cell r="P96">
            <v>38222</v>
          </cell>
          <cell r="Q96">
            <v>131341.91414364119</v>
          </cell>
        </row>
        <row r="97">
          <cell r="C97" t="str">
            <v>97.T.122</v>
          </cell>
          <cell r="D97" t="str">
            <v>JML</v>
          </cell>
          <cell r="E97" t="str">
            <v>L</v>
          </cell>
          <cell r="F97">
            <v>35580</v>
          </cell>
          <cell r="G97" t="str">
            <v>Dosen Tetap</v>
          </cell>
          <cell r="H97" t="str">
            <v>3d</v>
          </cell>
          <cell r="I97" t="str">
            <v>S1</v>
          </cell>
          <cell r="L97" t="str">
            <v/>
          </cell>
          <cell r="P97" t="str">
            <v/>
          </cell>
          <cell r="Q97" t="str">
            <v/>
          </cell>
          <cell r="R97">
            <v>0</v>
          </cell>
        </row>
        <row r="98">
          <cell r="C98" t="str">
            <v>97.T.189</v>
          </cell>
          <cell r="D98" t="str">
            <v>ISS</v>
          </cell>
          <cell r="E98" t="str">
            <v>L</v>
          </cell>
          <cell r="F98">
            <v>35773</v>
          </cell>
          <cell r="G98" t="str">
            <v>Dosen Tetap</v>
          </cell>
          <cell r="H98" t="str">
            <v>4d</v>
          </cell>
          <cell r="I98" t="str">
            <v>S1</v>
          </cell>
          <cell r="K98" t="str">
            <v>Menikah</v>
          </cell>
          <cell r="L98">
            <v>2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>
            <v>970000</v>
          </cell>
        </row>
        <row r="99">
          <cell r="C99" t="str">
            <v>98.S.225</v>
          </cell>
          <cell r="D99" t="str">
            <v>EHT</v>
          </cell>
          <cell r="E99" t="str">
            <v>L</v>
          </cell>
          <cell r="F99">
            <v>36119</v>
          </cell>
          <cell r="G99" t="str">
            <v>Dosen Tetap</v>
          </cell>
          <cell r="H99" t="str">
            <v>4e</v>
          </cell>
          <cell r="I99" t="str">
            <v>S2</v>
          </cell>
          <cell r="J99" t="str">
            <v>PR1</v>
          </cell>
          <cell r="K99" t="str">
            <v>Menikah</v>
          </cell>
          <cell r="L99">
            <v>3</v>
          </cell>
          <cell r="M99" t="str">
            <v>T-70</v>
          </cell>
          <cell r="N99">
            <v>8</v>
          </cell>
          <cell r="O99">
            <v>33956</v>
          </cell>
          <cell r="P99">
            <v>36878</v>
          </cell>
          <cell r="Q99">
            <v>493080.35282064643</v>
          </cell>
        </row>
        <row r="100">
          <cell r="C100" t="str">
            <v>98.T.171</v>
          </cell>
          <cell r="D100" t="str">
            <v>JEJ</v>
          </cell>
          <cell r="E100" t="str">
            <v>P</v>
          </cell>
          <cell r="F100">
            <v>35986</v>
          </cell>
          <cell r="G100" t="str">
            <v>Dosen Tetap</v>
          </cell>
          <cell r="H100" t="str">
            <v>3d</v>
          </cell>
          <cell r="I100" t="str">
            <v>S1</v>
          </cell>
          <cell r="J100" t="str">
            <v>SekJur</v>
          </cell>
          <cell r="L100" t="str">
            <v/>
          </cell>
          <cell r="M100" t="str">
            <v>T-54</v>
          </cell>
          <cell r="N100">
            <v>9</v>
          </cell>
          <cell r="O100">
            <v>34589</v>
          </cell>
          <cell r="P100">
            <v>37876</v>
          </cell>
          <cell r="Q100">
            <v>281353.31580740365</v>
          </cell>
          <cell r="R100">
            <v>700000</v>
          </cell>
        </row>
        <row r="101">
          <cell r="C101" t="str">
            <v>99.E.216</v>
          </cell>
          <cell r="D101" t="str">
            <v>QYH</v>
          </cell>
          <cell r="E101" t="str">
            <v>P</v>
          </cell>
          <cell r="F101">
            <v>36513</v>
          </cell>
          <cell r="G101" t="str">
            <v>Kary. Tetap</v>
          </cell>
          <cell r="H101" t="str">
            <v>1d</v>
          </cell>
          <cell r="I101" t="str">
            <v>SMP</v>
          </cell>
          <cell r="K101" t="str">
            <v>Menikah</v>
          </cell>
          <cell r="L101">
            <v>1</v>
          </cell>
          <cell r="M101" t="str">
            <v>T-36</v>
          </cell>
          <cell r="N101">
            <v>7</v>
          </cell>
          <cell r="O101">
            <v>33445</v>
          </cell>
          <cell r="P101">
            <v>36002</v>
          </cell>
          <cell r="Q101">
            <v>88263.663985369101</v>
          </cell>
        </row>
        <row r="102">
          <cell r="C102" t="str">
            <v>99.E.283</v>
          </cell>
          <cell r="D102" t="str">
            <v>JNU</v>
          </cell>
          <cell r="E102" t="str">
            <v>L</v>
          </cell>
          <cell r="F102">
            <v>36238</v>
          </cell>
          <cell r="G102" t="str">
            <v>Percobaan</v>
          </cell>
          <cell r="H102" t="str">
            <v>1a</v>
          </cell>
          <cell r="I102" t="str">
            <v>SMP</v>
          </cell>
          <cell r="L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</row>
        <row r="103">
          <cell r="C103" t="str">
            <v>99.H.147</v>
          </cell>
          <cell r="D103" t="str">
            <v>IYL</v>
          </cell>
          <cell r="E103" t="str">
            <v>P</v>
          </cell>
          <cell r="F103">
            <v>36324</v>
          </cell>
          <cell r="G103" t="str">
            <v>Kary. Tetap</v>
          </cell>
          <cell r="H103" t="str">
            <v>2a</v>
          </cell>
          <cell r="I103" t="str">
            <v>SMA</v>
          </cell>
          <cell r="L103" t="str">
            <v/>
          </cell>
          <cell r="M103" t="str">
            <v>T-45</v>
          </cell>
          <cell r="N103">
            <v>12</v>
          </cell>
          <cell r="O103">
            <v>33569</v>
          </cell>
          <cell r="P103">
            <v>37952</v>
          </cell>
          <cell r="Q103">
            <v>131341.91414364119</v>
          </cell>
          <cell r="R103">
            <v>0</v>
          </cell>
        </row>
        <row r="104">
          <cell r="C104" t="str">
            <v>99.H.155</v>
          </cell>
          <cell r="D104" t="str">
            <v>LHR</v>
          </cell>
          <cell r="E104" t="str">
            <v>L</v>
          </cell>
          <cell r="F104">
            <v>36411</v>
          </cell>
          <cell r="G104" t="str">
            <v>Kary. Tetap</v>
          </cell>
          <cell r="H104" t="str">
            <v>2b</v>
          </cell>
          <cell r="I104" t="str">
            <v>SMA</v>
          </cell>
          <cell r="L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</row>
        <row r="105">
          <cell r="C105" t="str">
            <v>99.H.181</v>
          </cell>
          <cell r="D105" t="str">
            <v>ZFG</v>
          </cell>
          <cell r="E105" t="str">
            <v>P</v>
          </cell>
          <cell r="F105">
            <v>36343</v>
          </cell>
          <cell r="G105" t="str">
            <v>Percobaan</v>
          </cell>
          <cell r="H105" t="str">
            <v>1a</v>
          </cell>
          <cell r="I105" t="str">
            <v>SMP</v>
          </cell>
          <cell r="K105" t="str">
            <v>Menikah</v>
          </cell>
          <cell r="L105">
            <v>4</v>
          </cell>
          <cell r="N105">
            <v>12</v>
          </cell>
          <cell r="O105" t="str">
            <v/>
          </cell>
          <cell r="P105" t="str">
            <v/>
          </cell>
          <cell r="Q105" t="str">
            <v/>
          </cell>
        </row>
        <row r="106">
          <cell r="C106" t="str">
            <v>99.H.182</v>
          </cell>
          <cell r="D106" t="str">
            <v>DPC</v>
          </cell>
          <cell r="E106" t="str">
            <v>L</v>
          </cell>
          <cell r="F106">
            <v>36285</v>
          </cell>
          <cell r="G106" t="str">
            <v>Percobaan</v>
          </cell>
          <cell r="H106" t="str">
            <v>1a</v>
          </cell>
          <cell r="I106" t="str">
            <v>SMP</v>
          </cell>
          <cell r="L106" t="str">
            <v/>
          </cell>
          <cell r="N106">
            <v>11</v>
          </cell>
          <cell r="O106" t="str">
            <v/>
          </cell>
          <cell r="P106" t="str">
            <v/>
          </cell>
          <cell r="Q106" t="str">
            <v/>
          </cell>
        </row>
        <row r="107">
          <cell r="C107" t="str">
            <v>99.H.190</v>
          </cell>
          <cell r="D107" t="str">
            <v>CZL</v>
          </cell>
          <cell r="E107" t="str">
            <v>L</v>
          </cell>
          <cell r="F107">
            <v>36245</v>
          </cell>
          <cell r="G107" t="str">
            <v>Percobaan</v>
          </cell>
          <cell r="H107" t="str">
            <v>3a</v>
          </cell>
          <cell r="I107" t="str">
            <v>S1</v>
          </cell>
          <cell r="J107" t="str">
            <v>KaLab</v>
          </cell>
          <cell r="K107" t="str">
            <v>Menikah</v>
          </cell>
          <cell r="L107">
            <v>4</v>
          </cell>
          <cell r="M107" t="str">
            <v>T-54</v>
          </cell>
          <cell r="N107">
            <v>6</v>
          </cell>
          <cell r="O107">
            <v>34622</v>
          </cell>
          <cell r="P107">
            <v>36814</v>
          </cell>
          <cell r="Q107">
            <v>342116.86628793715</v>
          </cell>
        </row>
        <row r="108">
          <cell r="C108" t="str">
            <v>99.H.250</v>
          </cell>
          <cell r="D108" t="str">
            <v>OKY</v>
          </cell>
          <cell r="E108" t="str">
            <v>L</v>
          </cell>
          <cell r="F108">
            <v>36186</v>
          </cell>
          <cell r="G108" t="str">
            <v>Kary. Tetap</v>
          </cell>
          <cell r="H108" t="str">
            <v>2b</v>
          </cell>
          <cell r="I108" t="str">
            <v>SMA</v>
          </cell>
          <cell r="K108" t="str">
            <v>Menikah</v>
          </cell>
          <cell r="L108">
            <v>4</v>
          </cell>
          <cell r="M108" t="str">
            <v>T-45</v>
          </cell>
          <cell r="N108">
            <v>9</v>
          </cell>
          <cell r="O108">
            <v>34034</v>
          </cell>
          <cell r="P108">
            <v>37321</v>
          </cell>
          <cell r="Q108">
            <v>151842.32611761469</v>
          </cell>
          <cell r="R108">
            <v>130000</v>
          </cell>
        </row>
        <row r="109">
          <cell r="C109" t="str">
            <v>99.H.294</v>
          </cell>
          <cell r="D109" t="str">
            <v>QBZ</v>
          </cell>
          <cell r="E109" t="str">
            <v>L</v>
          </cell>
          <cell r="F109">
            <v>36497</v>
          </cell>
          <cell r="G109" t="str">
            <v>Dosen Tetap</v>
          </cell>
          <cell r="H109" t="str">
            <v>4a</v>
          </cell>
          <cell r="I109" t="str">
            <v>S2</v>
          </cell>
          <cell r="L109" t="str">
            <v/>
          </cell>
          <cell r="M109" t="str">
            <v>T-54</v>
          </cell>
          <cell r="N109">
            <v>14</v>
          </cell>
          <cell r="O109">
            <v>34779</v>
          </cell>
          <cell r="P109">
            <v>39893</v>
          </cell>
          <cell r="Q109">
            <v>245092.54771879807</v>
          </cell>
          <cell r="R109">
            <v>100000</v>
          </cell>
        </row>
        <row r="110">
          <cell r="C110" t="str">
            <v>99.S.108</v>
          </cell>
          <cell r="D110" t="str">
            <v>IFW</v>
          </cell>
          <cell r="E110" t="str">
            <v>L</v>
          </cell>
          <cell r="F110">
            <v>36274</v>
          </cell>
          <cell r="G110" t="str">
            <v>Percobaan</v>
          </cell>
          <cell r="H110" t="str">
            <v>3a</v>
          </cell>
          <cell r="I110" t="str">
            <v>S1</v>
          </cell>
          <cell r="K110" t="str">
            <v>Menikah</v>
          </cell>
          <cell r="L110">
            <v>3</v>
          </cell>
          <cell r="N110">
            <v>13</v>
          </cell>
          <cell r="O110" t="str">
            <v/>
          </cell>
          <cell r="P110" t="str">
            <v/>
          </cell>
          <cell r="Q110" t="str">
            <v/>
          </cell>
        </row>
        <row r="111">
          <cell r="C111" t="str">
            <v>99.S.173</v>
          </cell>
          <cell r="D111" t="str">
            <v>GAQ</v>
          </cell>
          <cell r="E111" t="str">
            <v>L</v>
          </cell>
          <cell r="F111">
            <v>36429</v>
          </cell>
          <cell r="G111" t="str">
            <v>Percobaan</v>
          </cell>
          <cell r="H111" t="str">
            <v>2a</v>
          </cell>
          <cell r="I111" t="str">
            <v>SMA</v>
          </cell>
          <cell r="K111" t="str">
            <v>Menikah</v>
          </cell>
          <cell r="L111">
            <v>3</v>
          </cell>
          <cell r="N111">
            <v>9</v>
          </cell>
          <cell r="O111" t="str">
            <v/>
          </cell>
          <cell r="P111" t="str">
            <v/>
          </cell>
          <cell r="Q111" t="str">
            <v/>
          </cell>
        </row>
        <row r="112">
          <cell r="C112" t="str">
            <v>99.S.207</v>
          </cell>
          <cell r="D112" t="str">
            <v>VZK</v>
          </cell>
          <cell r="E112" t="str">
            <v>L</v>
          </cell>
          <cell r="F112">
            <v>36274</v>
          </cell>
          <cell r="G112" t="str">
            <v>Percobaan</v>
          </cell>
          <cell r="H112" t="str">
            <v>3a</v>
          </cell>
          <cell r="I112" t="str">
            <v>S1</v>
          </cell>
          <cell r="L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</row>
        <row r="113">
          <cell r="C113" t="str">
            <v>99.S.207</v>
          </cell>
          <cell r="D113" t="str">
            <v>EHZ</v>
          </cell>
          <cell r="E113" t="str">
            <v>L</v>
          </cell>
          <cell r="F113">
            <v>36170</v>
          </cell>
          <cell r="G113" t="str">
            <v>Percobaan</v>
          </cell>
          <cell r="H113" t="str">
            <v>2a</v>
          </cell>
          <cell r="I113" t="str">
            <v>SMA</v>
          </cell>
          <cell r="K113" t="str">
            <v>Menikah</v>
          </cell>
          <cell r="L113">
            <v>1</v>
          </cell>
          <cell r="N113">
            <v>11</v>
          </cell>
          <cell r="O113" t="str">
            <v/>
          </cell>
          <cell r="P113" t="str">
            <v/>
          </cell>
          <cell r="Q113" t="str">
            <v/>
          </cell>
        </row>
        <row r="114">
          <cell r="C114" t="str">
            <v>99.S.241</v>
          </cell>
          <cell r="D114" t="str">
            <v>ZLE</v>
          </cell>
          <cell r="E114" t="str">
            <v>P</v>
          </cell>
          <cell r="F114">
            <v>36207</v>
          </cell>
          <cell r="G114" t="str">
            <v>Percobaan</v>
          </cell>
          <cell r="H114" t="str">
            <v>1a</v>
          </cell>
          <cell r="I114" t="str">
            <v>SMP</v>
          </cell>
          <cell r="L114" t="str">
            <v/>
          </cell>
          <cell r="N114">
            <v>6</v>
          </cell>
          <cell r="O114" t="str">
            <v/>
          </cell>
          <cell r="P114" t="str">
            <v/>
          </cell>
          <cell r="Q114" t="str">
            <v/>
          </cell>
        </row>
        <row r="115">
          <cell r="C115" t="str">
            <v>99.S.250</v>
          </cell>
          <cell r="D115" t="str">
            <v>CCL</v>
          </cell>
          <cell r="E115" t="str">
            <v>P</v>
          </cell>
          <cell r="F115">
            <v>36440</v>
          </cell>
          <cell r="G115" t="str">
            <v>Percobaan</v>
          </cell>
          <cell r="H115" t="str">
            <v>2a</v>
          </cell>
          <cell r="I115" t="str">
            <v>SMA</v>
          </cell>
          <cell r="L115" t="str">
            <v/>
          </cell>
          <cell r="P115" t="str">
            <v/>
          </cell>
          <cell r="Q115" t="str">
            <v/>
          </cell>
        </row>
        <row r="116">
          <cell r="C116" t="str">
            <v>99.T.157</v>
          </cell>
          <cell r="D116" t="str">
            <v>RMY</v>
          </cell>
          <cell r="E116" t="str">
            <v>P</v>
          </cell>
          <cell r="F116">
            <v>36313</v>
          </cell>
          <cell r="G116" t="str">
            <v>Kary. Tetap</v>
          </cell>
          <cell r="H116" t="str">
            <v>2d</v>
          </cell>
          <cell r="I116" t="str">
            <v>SMA</v>
          </cell>
          <cell r="L116" t="str">
            <v/>
          </cell>
          <cell r="M116" t="str">
            <v>T-45</v>
          </cell>
          <cell r="N116">
            <v>13</v>
          </cell>
          <cell r="O116">
            <v>33456</v>
          </cell>
          <cell r="P116">
            <v>38205</v>
          </cell>
          <cell r="Q116">
            <v>126866.62209243493</v>
          </cell>
        </row>
        <row r="117">
          <cell r="C117" t="str">
            <v>99.T.166</v>
          </cell>
          <cell r="D117" t="str">
            <v>XWQ</v>
          </cell>
          <cell r="E117" t="str">
            <v>L</v>
          </cell>
          <cell r="F117">
            <v>36205</v>
          </cell>
          <cell r="G117" t="str">
            <v>Percobaan</v>
          </cell>
          <cell r="H117" t="str">
            <v>2a</v>
          </cell>
          <cell r="I117" t="str">
            <v>SMA</v>
          </cell>
          <cell r="L117" t="str">
            <v/>
          </cell>
          <cell r="N117">
            <v>12</v>
          </cell>
          <cell r="O117" t="str">
            <v/>
          </cell>
          <cell r="P117" t="str">
            <v/>
          </cell>
          <cell r="Q117" t="str">
            <v/>
          </cell>
        </row>
        <row r="118">
          <cell r="C118" t="str">
            <v>99.T.208</v>
          </cell>
          <cell r="D118" t="str">
            <v>RJF</v>
          </cell>
          <cell r="E118" t="str">
            <v>P</v>
          </cell>
          <cell r="F118">
            <v>36300</v>
          </cell>
          <cell r="G118" t="str">
            <v>Percobaan</v>
          </cell>
          <cell r="H118" t="str">
            <v>3a</v>
          </cell>
          <cell r="I118" t="str">
            <v>S1</v>
          </cell>
          <cell r="L118" t="str">
            <v/>
          </cell>
          <cell r="N118">
            <v>11</v>
          </cell>
          <cell r="O118" t="str">
            <v/>
          </cell>
          <cell r="P118" t="str">
            <v/>
          </cell>
          <cell r="Q118" t="str">
            <v/>
          </cell>
        </row>
        <row r="119">
          <cell r="C119" t="str">
            <v>99.T.286</v>
          </cell>
          <cell r="D119" t="str">
            <v>ZSJ</v>
          </cell>
          <cell r="E119" t="str">
            <v>L</v>
          </cell>
          <cell r="F119">
            <v>36194</v>
          </cell>
          <cell r="G119" t="str">
            <v>Percobaan</v>
          </cell>
          <cell r="H119" t="str">
            <v>3a</v>
          </cell>
          <cell r="I119" t="str">
            <v>S1</v>
          </cell>
          <cell r="K119" t="str">
            <v>Menikah</v>
          </cell>
          <cell r="L119">
            <v>2</v>
          </cell>
          <cell r="N119">
            <v>9</v>
          </cell>
          <cell r="O119" t="str">
            <v/>
          </cell>
          <cell r="P119" t="str">
            <v/>
          </cell>
          <cell r="Q119" t="str">
            <v/>
          </cell>
        </row>
        <row r="125">
          <cell r="B125" t="str">
            <v>1</v>
          </cell>
          <cell r="C125">
            <v>5000</v>
          </cell>
          <cell r="F125" t="str">
            <v>Dekan</v>
          </cell>
          <cell r="G125">
            <v>400000</v>
          </cell>
          <cell r="K125" t="str">
            <v>T-36</v>
          </cell>
          <cell r="L125">
            <v>0.12</v>
          </cell>
          <cell r="M125">
            <v>5000000</v>
          </cell>
          <cell r="P125" t="str">
            <v>3A</v>
          </cell>
          <cell r="Q125">
            <v>200000</v>
          </cell>
        </row>
        <row r="126">
          <cell r="B126" t="str">
            <v>2</v>
          </cell>
          <cell r="C126">
            <v>7000</v>
          </cell>
          <cell r="F126" t="str">
            <v>KaJur</v>
          </cell>
          <cell r="G126">
            <v>250000</v>
          </cell>
          <cell r="K126" t="str">
            <v>T-45</v>
          </cell>
          <cell r="L126">
            <v>0.12</v>
          </cell>
          <cell r="M126">
            <v>10000000</v>
          </cell>
          <cell r="P126" t="str">
            <v>3B</v>
          </cell>
          <cell r="Q126">
            <v>250000</v>
          </cell>
        </row>
        <row r="127">
          <cell r="B127" t="str">
            <v>3</v>
          </cell>
          <cell r="C127">
            <v>10000</v>
          </cell>
          <cell r="F127" t="str">
            <v>KaLab</v>
          </cell>
          <cell r="G127">
            <v>125000</v>
          </cell>
          <cell r="K127" t="str">
            <v>T-54</v>
          </cell>
          <cell r="L127">
            <v>0.18</v>
          </cell>
          <cell r="M127">
            <v>15000000</v>
          </cell>
          <cell r="P127" t="str">
            <v>3C</v>
          </cell>
          <cell r="Q127">
            <v>300000</v>
          </cell>
        </row>
        <row r="128">
          <cell r="B128" t="str">
            <v>4</v>
          </cell>
          <cell r="C128">
            <v>12000</v>
          </cell>
          <cell r="F128" t="str">
            <v>Kasubbag</v>
          </cell>
          <cell r="G128">
            <v>125000</v>
          </cell>
          <cell r="K128" t="str">
            <v>T-70</v>
          </cell>
          <cell r="L128">
            <v>0.18</v>
          </cell>
          <cell r="M128">
            <v>25000000</v>
          </cell>
          <cell r="P128" t="str">
            <v>3D</v>
          </cell>
          <cell r="Q128">
            <v>350000</v>
          </cell>
        </row>
        <row r="129">
          <cell r="F129" t="str">
            <v>PR1</v>
          </cell>
          <cell r="G129">
            <v>500000</v>
          </cell>
          <cell r="P129" t="str">
            <v>4A</v>
          </cell>
          <cell r="Q129">
            <v>400000</v>
          </cell>
        </row>
        <row r="130">
          <cell r="F130" t="str">
            <v>PR2</v>
          </cell>
          <cell r="G130">
            <v>500000</v>
          </cell>
          <cell r="P130" t="str">
            <v>4B</v>
          </cell>
          <cell r="Q130">
            <v>450000</v>
          </cell>
        </row>
        <row r="131">
          <cell r="F131" t="str">
            <v>PR3</v>
          </cell>
          <cell r="G131">
            <v>500000</v>
          </cell>
          <cell r="P131" t="str">
            <v>4C</v>
          </cell>
          <cell r="Q131">
            <v>500000</v>
          </cell>
        </row>
        <row r="132">
          <cell r="F132" t="str">
            <v>Rektor</v>
          </cell>
          <cell r="G132">
            <v>700000</v>
          </cell>
          <cell r="P132" t="str">
            <v>4D</v>
          </cell>
          <cell r="Q132">
            <v>550000</v>
          </cell>
        </row>
        <row r="133">
          <cell r="F133" t="str">
            <v>SekJur</v>
          </cell>
          <cell r="G133">
            <v>175000</v>
          </cell>
          <cell r="P133" t="str">
            <v>4E</v>
          </cell>
          <cell r="Q133">
            <v>600000</v>
          </cell>
        </row>
      </sheetData>
      <sheetData sheetId="268">
        <row r="6">
          <cell r="A6">
            <v>1</v>
          </cell>
          <cell r="B6" t="str">
            <v>66.H.156</v>
          </cell>
          <cell r="C6" t="str">
            <v>ZLL</v>
          </cell>
          <cell r="D6" t="str">
            <v>P</v>
          </cell>
          <cell r="E6">
            <v>24397</v>
          </cell>
          <cell r="F6" t="str">
            <v>Dosen Tetap</v>
          </cell>
          <cell r="G6">
            <v>35</v>
          </cell>
          <cell r="H6" t="str">
            <v>4a</v>
          </cell>
          <cell r="I6" t="str">
            <v>S3</v>
          </cell>
          <cell r="J6" t="str">
            <v>Dekan</v>
          </cell>
          <cell r="K6" t="str">
            <v>Menikah</v>
          </cell>
          <cell r="L6">
            <v>1</v>
          </cell>
          <cell r="M6">
            <v>569600</v>
          </cell>
          <cell r="N6">
            <v>0</v>
          </cell>
          <cell r="O6">
            <v>28480</v>
          </cell>
          <cell r="P6">
            <v>400000</v>
          </cell>
          <cell r="Q6">
            <v>400000</v>
          </cell>
          <cell r="R6">
            <v>150000</v>
          </cell>
          <cell r="S6">
            <v>1548080</v>
          </cell>
          <cell r="T6">
            <v>30961.600000000002</v>
          </cell>
          <cell r="U6">
            <v>15480.800000000001</v>
          </cell>
          <cell r="V6">
            <v>12000</v>
          </cell>
          <cell r="W6">
            <v>281353.31580740365</v>
          </cell>
          <cell r="X6">
            <v>0</v>
          </cell>
          <cell r="Y6">
            <v>339795.71580740367</v>
          </cell>
          <cell r="Z6">
            <v>1208284.2841925963</v>
          </cell>
        </row>
        <row r="7">
          <cell r="A7">
            <v>2</v>
          </cell>
          <cell r="B7" t="str">
            <v>66.H.173</v>
          </cell>
          <cell r="C7" t="str">
            <v>RYL</v>
          </cell>
          <cell r="D7" t="str">
            <v>L</v>
          </cell>
          <cell r="E7">
            <v>24469</v>
          </cell>
          <cell r="F7" t="str">
            <v>Kary. Tetap</v>
          </cell>
          <cell r="G7">
            <v>35</v>
          </cell>
          <cell r="H7" t="str">
            <v>1c</v>
          </cell>
          <cell r="I7" t="str">
            <v>SMP</v>
          </cell>
          <cell r="J7">
            <v>0</v>
          </cell>
          <cell r="K7">
            <v>0</v>
          </cell>
          <cell r="L7" t="str">
            <v/>
          </cell>
          <cell r="M7">
            <v>290300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290300</v>
          </cell>
          <cell r="T7">
            <v>0</v>
          </cell>
          <cell r="U7">
            <v>2903</v>
          </cell>
          <cell r="V7">
            <v>5000</v>
          </cell>
          <cell r="W7">
            <v>81264.207128693335</v>
          </cell>
          <cell r="X7">
            <v>0</v>
          </cell>
          <cell r="Y7">
            <v>89167.207128693335</v>
          </cell>
          <cell r="Z7">
            <v>201132.79287130665</v>
          </cell>
        </row>
        <row r="8">
          <cell r="A8">
            <v>3</v>
          </cell>
          <cell r="B8" t="str">
            <v>66.H.265</v>
          </cell>
          <cell r="C8" t="str">
            <v>XQI</v>
          </cell>
          <cell r="D8" t="str">
            <v>P</v>
          </cell>
          <cell r="E8">
            <v>24368</v>
          </cell>
          <cell r="F8" t="str">
            <v>Kary. Tetap</v>
          </cell>
          <cell r="G8">
            <v>35</v>
          </cell>
          <cell r="H8" t="str">
            <v>2c</v>
          </cell>
          <cell r="I8" t="str">
            <v>SMA</v>
          </cell>
          <cell r="J8" t="str">
            <v>Kasubbag</v>
          </cell>
          <cell r="K8">
            <v>0</v>
          </cell>
          <cell r="L8" t="str">
            <v/>
          </cell>
          <cell r="M8">
            <v>410800</v>
          </cell>
          <cell r="N8">
            <v>0</v>
          </cell>
          <cell r="O8">
            <v>0</v>
          </cell>
          <cell r="P8">
            <v>0</v>
          </cell>
          <cell r="Q8">
            <v>125000</v>
          </cell>
          <cell r="R8">
            <v>0</v>
          </cell>
          <cell r="S8">
            <v>535800</v>
          </cell>
          <cell r="T8">
            <v>0</v>
          </cell>
          <cell r="U8">
            <v>5358</v>
          </cell>
          <cell r="V8">
            <v>7000</v>
          </cell>
          <cell r="W8">
            <v>0</v>
          </cell>
          <cell r="X8">
            <v>0</v>
          </cell>
          <cell r="Y8">
            <v>12358</v>
          </cell>
          <cell r="Z8">
            <v>523442</v>
          </cell>
        </row>
        <row r="9">
          <cell r="A9">
            <v>4</v>
          </cell>
          <cell r="B9" t="str">
            <v>66.S.145</v>
          </cell>
          <cell r="C9" t="str">
            <v>YVS</v>
          </cell>
          <cell r="D9" t="str">
            <v>P</v>
          </cell>
          <cell r="E9">
            <v>24162</v>
          </cell>
          <cell r="F9" t="str">
            <v>Kary. Tetap</v>
          </cell>
          <cell r="G9">
            <v>36</v>
          </cell>
          <cell r="H9" t="str">
            <v>1b</v>
          </cell>
          <cell r="I9" t="str">
            <v>SMP</v>
          </cell>
          <cell r="J9">
            <v>0</v>
          </cell>
          <cell r="K9" t="str">
            <v>Menikah</v>
          </cell>
          <cell r="L9">
            <v>2</v>
          </cell>
          <cell r="M9">
            <v>268900</v>
          </cell>
          <cell r="N9">
            <v>0</v>
          </cell>
          <cell r="O9">
            <v>21512</v>
          </cell>
          <cell r="P9">
            <v>0</v>
          </cell>
          <cell r="Q9">
            <v>0</v>
          </cell>
          <cell r="R9">
            <v>0</v>
          </cell>
          <cell r="S9">
            <v>290412</v>
          </cell>
          <cell r="T9">
            <v>0</v>
          </cell>
          <cell r="U9">
            <v>2904.12</v>
          </cell>
          <cell r="V9">
            <v>5000</v>
          </cell>
          <cell r="W9">
            <v>61571.476336905122</v>
          </cell>
          <cell r="X9">
            <v>79000</v>
          </cell>
          <cell r="Y9">
            <v>148475.59633690512</v>
          </cell>
          <cell r="Z9">
            <v>141936.40366309488</v>
          </cell>
        </row>
        <row r="10">
          <cell r="A10">
            <v>5</v>
          </cell>
          <cell r="B10" t="str">
            <v>66.T.262</v>
          </cell>
          <cell r="C10" t="str">
            <v>YFU</v>
          </cell>
          <cell r="D10" t="str">
            <v>L</v>
          </cell>
          <cell r="E10">
            <v>24208</v>
          </cell>
          <cell r="F10" t="str">
            <v>Kary. Tetap</v>
          </cell>
          <cell r="G10">
            <v>35</v>
          </cell>
          <cell r="H10" t="str">
            <v>2c</v>
          </cell>
          <cell r="I10" t="str">
            <v>SMA</v>
          </cell>
          <cell r="J10">
            <v>0</v>
          </cell>
          <cell r="K10" t="str">
            <v>Menikah</v>
          </cell>
          <cell r="L10">
            <v>4</v>
          </cell>
          <cell r="M10">
            <v>410800</v>
          </cell>
          <cell r="N10">
            <v>41080</v>
          </cell>
          <cell r="O10">
            <v>41080</v>
          </cell>
          <cell r="P10">
            <v>0</v>
          </cell>
          <cell r="Q10">
            <v>0</v>
          </cell>
          <cell r="R10">
            <v>0</v>
          </cell>
          <cell r="S10">
            <v>492960</v>
          </cell>
          <cell r="T10">
            <v>0</v>
          </cell>
          <cell r="U10">
            <v>4929.6000000000004</v>
          </cell>
          <cell r="V10">
            <v>7000</v>
          </cell>
          <cell r="W10">
            <v>0</v>
          </cell>
          <cell r="X10">
            <v>0</v>
          </cell>
          <cell r="Y10">
            <v>11929.6</v>
          </cell>
          <cell r="Z10">
            <v>481030.40000000002</v>
          </cell>
        </row>
        <row r="11">
          <cell r="A11">
            <v>6</v>
          </cell>
          <cell r="B11" t="str">
            <v>67.E.160</v>
          </cell>
          <cell r="C11" t="str">
            <v>NTE</v>
          </cell>
          <cell r="D11" t="str">
            <v>P</v>
          </cell>
          <cell r="E11">
            <v>24547</v>
          </cell>
          <cell r="F11" t="str">
            <v>Dosen Tetap</v>
          </cell>
          <cell r="G11">
            <v>35</v>
          </cell>
          <cell r="H11" t="str">
            <v>4d</v>
          </cell>
          <cell r="I11" t="str">
            <v>S1</v>
          </cell>
          <cell r="J11">
            <v>0</v>
          </cell>
          <cell r="K11">
            <v>0</v>
          </cell>
          <cell r="L11" t="str">
            <v/>
          </cell>
          <cell r="M11">
            <v>651900</v>
          </cell>
          <cell r="N11">
            <v>0</v>
          </cell>
          <cell r="O11">
            <v>0</v>
          </cell>
          <cell r="P11">
            <v>550000</v>
          </cell>
          <cell r="Q11">
            <v>0</v>
          </cell>
          <cell r="R11">
            <v>50000</v>
          </cell>
          <cell r="S11">
            <v>1251900</v>
          </cell>
          <cell r="T11">
            <v>25038</v>
          </cell>
          <cell r="U11">
            <v>12519</v>
          </cell>
          <cell r="V11">
            <v>12000</v>
          </cell>
          <cell r="W11">
            <v>0</v>
          </cell>
          <cell r="X11">
            <v>60000</v>
          </cell>
          <cell r="Y11">
            <v>109557</v>
          </cell>
          <cell r="Z11">
            <v>1142343</v>
          </cell>
        </row>
        <row r="12">
          <cell r="A12">
            <v>7</v>
          </cell>
          <cell r="B12" t="str">
            <v>67.E.246</v>
          </cell>
          <cell r="C12" t="str">
            <v>EAB</v>
          </cell>
          <cell r="D12" t="str">
            <v>L</v>
          </cell>
          <cell r="E12">
            <v>24589</v>
          </cell>
          <cell r="F12" t="str">
            <v>Kary. Tetap</v>
          </cell>
          <cell r="G12">
            <v>34</v>
          </cell>
          <cell r="H12" t="str">
            <v>1a</v>
          </cell>
          <cell r="I12" t="str">
            <v>SMP</v>
          </cell>
          <cell r="J12">
            <v>0</v>
          </cell>
          <cell r="K12">
            <v>0</v>
          </cell>
          <cell r="L12" t="str">
            <v/>
          </cell>
          <cell r="M12">
            <v>239800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239800</v>
          </cell>
          <cell r="T12">
            <v>0</v>
          </cell>
          <cell r="U12">
            <v>2398</v>
          </cell>
          <cell r="V12">
            <v>5000</v>
          </cell>
          <cell r="W12">
            <v>65670.95707182058</v>
          </cell>
          <cell r="X12">
            <v>0</v>
          </cell>
          <cell r="Y12">
            <v>73068.95707182058</v>
          </cell>
          <cell r="Z12">
            <v>166731.04292817943</v>
          </cell>
        </row>
        <row r="13">
          <cell r="A13">
            <v>8</v>
          </cell>
          <cell r="B13" t="str">
            <v>67.H.220</v>
          </cell>
          <cell r="C13" t="str">
            <v>LWC</v>
          </cell>
          <cell r="D13" t="str">
            <v>L</v>
          </cell>
          <cell r="E13">
            <v>24615</v>
          </cell>
          <cell r="F13" t="str">
            <v>Kary. Tetap</v>
          </cell>
          <cell r="G13">
            <v>34</v>
          </cell>
          <cell r="H13" t="str">
            <v>2c</v>
          </cell>
          <cell r="I13" t="str">
            <v>SMA</v>
          </cell>
          <cell r="J13" t="str">
            <v>Kasubbag</v>
          </cell>
          <cell r="K13">
            <v>0</v>
          </cell>
          <cell r="L13" t="str">
            <v/>
          </cell>
          <cell r="M13">
            <v>410800</v>
          </cell>
          <cell r="N13">
            <v>0</v>
          </cell>
          <cell r="O13">
            <v>0</v>
          </cell>
          <cell r="P13">
            <v>0</v>
          </cell>
          <cell r="Q13">
            <v>125000</v>
          </cell>
          <cell r="R13">
            <v>0</v>
          </cell>
          <cell r="S13">
            <v>535800</v>
          </cell>
          <cell r="T13">
            <v>0</v>
          </cell>
          <cell r="U13">
            <v>5358</v>
          </cell>
          <cell r="V13">
            <v>7000</v>
          </cell>
          <cell r="W13">
            <v>123142.95267381024</v>
          </cell>
          <cell r="X13">
            <v>4000</v>
          </cell>
          <cell r="Y13">
            <v>139500.95267381024</v>
          </cell>
          <cell r="Z13">
            <v>396299.04732618976</v>
          </cell>
        </row>
        <row r="14">
          <cell r="A14">
            <v>9</v>
          </cell>
          <cell r="B14" t="str">
            <v>68.E.108</v>
          </cell>
          <cell r="C14" t="str">
            <v>BKE</v>
          </cell>
          <cell r="D14" t="str">
            <v>L</v>
          </cell>
          <cell r="E14">
            <v>25014</v>
          </cell>
          <cell r="F14" t="str">
            <v>Kary. Tetap</v>
          </cell>
          <cell r="G14">
            <v>33</v>
          </cell>
          <cell r="H14" t="str">
            <v>1c</v>
          </cell>
          <cell r="I14" t="str">
            <v>SMP</v>
          </cell>
          <cell r="J14">
            <v>0</v>
          </cell>
          <cell r="K14">
            <v>0</v>
          </cell>
          <cell r="L14" t="str">
            <v/>
          </cell>
          <cell r="M14">
            <v>276300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276300</v>
          </cell>
          <cell r="T14">
            <v>0</v>
          </cell>
          <cell r="U14">
            <v>2763</v>
          </cell>
          <cell r="V14">
            <v>5000</v>
          </cell>
          <cell r="W14">
            <v>0</v>
          </cell>
          <cell r="X14">
            <v>0</v>
          </cell>
          <cell r="Y14">
            <v>7763</v>
          </cell>
          <cell r="Z14">
            <v>268537</v>
          </cell>
        </row>
        <row r="15">
          <cell r="A15">
            <v>10</v>
          </cell>
          <cell r="B15" t="str">
            <v>68.S.288</v>
          </cell>
          <cell r="C15" t="str">
            <v>IER</v>
          </cell>
          <cell r="D15" t="str">
            <v>P</v>
          </cell>
          <cell r="E15">
            <v>25182</v>
          </cell>
          <cell r="F15" t="str">
            <v>Dosen Tetap</v>
          </cell>
          <cell r="G15">
            <v>33</v>
          </cell>
          <cell r="H15" t="str">
            <v>3b</v>
          </cell>
          <cell r="I15" t="str">
            <v>S1</v>
          </cell>
          <cell r="J15">
            <v>0</v>
          </cell>
          <cell r="K15">
            <v>0</v>
          </cell>
          <cell r="L15" t="str">
            <v/>
          </cell>
          <cell r="M15">
            <v>475700</v>
          </cell>
          <cell r="N15">
            <v>0</v>
          </cell>
          <cell r="O15">
            <v>0</v>
          </cell>
          <cell r="P15">
            <v>250000</v>
          </cell>
          <cell r="Q15">
            <v>0</v>
          </cell>
          <cell r="R15">
            <v>50000</v>
          </cell>
          <cell r="S15">
            <v>775700</v>
          </cell>
          <cell r="T15">
            <v>11635.5</v>
          </cell>
          <cell r="U15">
            <v>7757</v>
          </cell>
          <cell r="V15">
            <v>10000</v>
          </cell>
          <cell r="W15">
            <v>0</v>
          </cell>
          <cell r="X15">
            <v>55000</v>
          </cell>
          <cell r="Y15">
            <v>84392.5</v>
          </cell>
          <cell r="Z15">
            <v>691307.5</v>
          </cell>
        </row>
        <row r="16">
          <cell r="A16">
            <v>11</v>
          </cell>
          <cell r="B16" t="str">
            <v>69.H.206</v>
          </cell>
          <cell r="C16" t="str">
            <v>ZUI</v>
          </cell>
          <cell r="D16" t="str">
            <v>P</v>
          </cell>
          <cell r="E16">
            <v>25393</v>
          </cell>
          <cell r="F16" t="str">
            <v>Kary. Tetap</v>
          </cell>
          <cell r="G16">
            <v>32</v>
          </cell>
          <cell r="H16" t="str">
            <v>1b</v>
          </cell>
          <cell r="I16" t="str">
            <v>SMP</v>
          </cell>
          <cell r="J16">
            <v>0</v>
          </cell>
          <cell r="K16">
            <v>0</v>
          </cell>
          <cell r="L16" t="str">
            <v/>
          </cell>
          <cell r="M16">
            <v>254900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254900</v>
          </cell>
          <cell r="T16">
            <v>0</v>
          </cell>
          <cell r="U16">
            <v>2549</v>
          </cell>
          <cell r="V16">
            <v>5000</v>
          </cell>
          <cell r="W16">
            <v>0</v>
          </cell>
          <cell r="X16">
            <v>0</v>
          </cell>
          <cell r="Y16">
            <v>7549</v>
          </cell>
          <cell r="Z16">
            <v>247351</v>
          </cell>
        </row>
        <row r="17">
          <cell r="A17">
            <v>12</v>
          </cell>
          <cell r="B17" t="str">
            <v>69.S.174</v>
          </cell>
          <cell r="C17" t="str">
            <v>KAA</v>
          </cell>
          <cell r="D17" t="str">
            <v>L</v>
          </cell>
          <cell r="E17">
            <v>25254</v>
          </cell>
          <cell r="F17" t="str">
            <v>Kary. Tetap</v>
          </cell>
          <cell r="G17">
            <v>33</v>
          </cell>
          <cell r="H17" t="str">
            <v>1c</v>
          </cell>
          <cell r="I17" t="str">
            <v>SMP</v>
          </cell>
          <cell r="J17">
            <v>0</v>
          </cell>
          <cell r="K17">
            <v>0</v>
          </cell>
          <cell r="L17" t="str">
            <v/>
          </cell>
          <cell r="M17">
            <v>276300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276300</v>
          </cell>
          <cell r="T17">
            <v>0</v>
          </cell>
          <cell r="U17">
            <v>2763</v>
          </cell>
          <cell r="V17">
            <v>5000</v>
          </cell>
          <cell r="W17">
            <v>0</v>
          </cell>
          <cell r="X17">
            <v>59000</v>
          </cell>
          <cell r="Y17">
            <v>66763</v>
          </cell>
          <cell r="Z17">
            <v>209537</v>
          </cell>
        </row>
        <row r="18">
          <cell r="A18">
            <v>13</v>
          </cell>
          <cell r="B18" t="str">
            <v>70.E.266</v>
          </cell>
          <cell r="C18" t="str">
            <v>USD</v>
          </cell>
          <cell r="D18" t="str">
            <v>L</v>
          </cell>
          <cell r="E18">
            <v>25844</v>
          </cell>
          <cell r="F18" t="str">
            <v>Dosen Tetap</v>
          </cell>
          <cell r="G18">
            <v>31</v>
          </cell>
          <cell r="H18" t="str">
            <v>4b</v>
          </cell>
          <cell r="I18" t="str">
            <v>S1</v>
          </cell>
          <cell r="J18">
            <v>0</v>
          </cell>
          <cell r="K18">
            <v>0</v>
          </cell>
          <cell r="L18" t="str">
            <v/>
          </cell>
          <cell r="M18">
            <v>552600</v>
          </cell>
          <cell r="N18">
            <v>0</v>
          </cell>
          <cell r="O18">
            <v>0</v>
          </cell>
          <cell r="P18">
            <v>450000</v>
          </cell>
          <cell r="Q18">
            <v>0</v>
          </cell>
          <cell r="R18">
            <v>50000</v>
          </cell>
          <cell r="S18">
            <v>1052600</v>
          </cell>
          <cell r="T18">
            <v>15789</v>
          </cell>
          <cell r="U18">
            <v>10526</v>
          </cell>
          <cell r="V18">
            <v>12000</v>
          </cell>
          <cell r="W18">
            <v>0</v>
          </cell>
          <cell r="X18">
            <v>0</v>
          </cell>
          <cell r="Y18">
            <v>38315</v>
          </cell>
          <cell r="Z18">
            <v>1014285</v>
          </cell>
        </row>
        <row r="19">
          <cell r="A19">
            <v>14</v>
          </cell>
          <cell r="B19" t="str">
            <v>70.E.281</v>
          </cell>
          <cell r="C19" t="str">
            <v>CNV</v>
          </cell>
          <cell r="D19" t="str">
            <v>P</v>
          </cell>
          <cell r="E19">
            <v>25720</v>
          </cell>
          <cell r="F19" t="str">
            <v>Kary. Tetap</v>
          </cell>
          <cell r="G19">
            <v>31</v>
          </cell>
          <cell r="H19" t="str">
            <v>1d</v>
          </cell>
          <cell r="I19" t="str">
            <v>SMP</v>
          </cell>
          <cell r="J19">
            <v>0</v>
          </cell>
          <cell r="K19">
            <v>0</v>
          </cell>
          <cell r="L19" t="str">
            <v/>
          </cell>
          <cell r="M19">
            <v>283700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283700</v>
          </cell>
          <cell r="T19">
            <v>0</v>
          </cell>
          <cell r="U19">
            <v>2837</v>
          </cell>
          <cell r="V19">
            <v>5000</v>
          </cell>
          <cell r="W19">
            <v>0</v>
          </cell>
          <cell r="X19">
            <v>49000</v>
          </cell>
          <cell r="Y19">
            <v>56837</v>
          </cell>
          <cell r="Z19">
            <v>226863</v>
          </cell>
        </row>
        <row r="20">
          <cell r="A20">
            <v>15</v>
          </cell>
          <cell r="B20" t="str">
            <v>70.H.103</v>
          </cell>
          <cell r="C20" t="str">
            <v>ORR</v>
          </cell>
          <cell r="D20" t="str">
            <v>L</v>
          </cell>
          <cell r="E20">
            <v>25790</v>
          </cell>
          <cell r="F20" t="str">
            <v>Dosen Tetap</v>
          </cell>
          <cell r="G20">
            <v>31</v>
          </cell>
          <cell r="H20" t="str">
            <v>4a</v>
          </cell>
          <cell r="I20" t="str">
            <v>S2</v>
          </cell>
          <cell r="J20" t="str">
            <v>KaLab</v>
          </cell>
          <cell r="K20">
            <v>0</v>
          </cell>
          <cell r="L20" t="str">
            <v/>
          </cell>
          <cell r="M20">
            <v>525000</v>
          </cell>
          <cell r="N20">
            <v>0</v>
          </cell>
          <cell r="O20">
            <v>0</v>
          </cell>
          <cell r="P20">
            <v>400000</v>
          </cell>
          <cell r="Q20">
            <v>125000</v>
          </cell>
          <cell r="R20">
            <v>100000</v>
          </cell>
          <cell r="S20">
            <v>1150000</v>
          </cell>
          <cell r="T20">
            <v>17250</v>
          </cell>
          <cell r="U20">
            <v>11500</v>
          </cell>
          <cell r="V20">
            <v>12000</v>
          </cell>
          <cell r="W20">
            <v>0</v>
          </cell>
          <cell r="X20">
            <v>26000</v>
          </cell>
          <cell r="Y20">
            <v>66750</v>
          </cell>
          <cell r="Z20">
            <v>1083250</v>
          </cell>
        </row>
        <row r="21">
          <cell r="A21">
            <v>16</v>
          </cell>
          <cell r="B21" t="str">
            <v>71.E.116</v>
          </cell>
          <cell r="C21" t="str">
            <v>INH</v>
          </cell>
          <cell r="D21" t="str">
            <v>L</v>
          </cell>
          <cell r="E21">
            <v>25992</v>
          </cell>
          <cell r="F21" t="str">
            <v>Kary. Tetap</v>
          </cell>
          <cell r="G21">
            <v>31</v>
          </cell>
          <cell r="H21" t="str">
            <v>2d</v>
          </cell>
          <cell r="I21" t="str">
            <v>SMA</v>
          </cell>
          <cell r="J21">
            <v>0</v>
          </cell>
          <cell r="K21">
            <v>0</v>
          </cell>
          <cell r="L21">
            <v>0</v>
          </cell>
          <cell r="M21">
            <v>408500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408500</v>
          </cell>
          <cell r="T21">
            <v>0</v>
          </cell>
          <cell r="U21">
            <v>4085</v>
          </cell>
          <cell r="V21">
            <v>7000</v>
          </cell>
          <cell r="W21">
            <v>0</v>
          </cell>
          <cell r="X21">
            <v>0</v>
          </cell>
          <cell r="Y21">
            <v>11085</v>
          </cell>
          <cell r="Z21">
            <v>397415</v>
          </cell>
        </row>
        <row r="22">
          <cell r="A22">
            <v>17</v>
          </cell>
          <cell r="B22" t="str">
            <v>71.E.179</v>
          </cell>
          <cell r="C22" t="str">
            <v>ZGI</v>
          </cell>
          <cell r="D22" t="str">
            <v>L</v>
          </cell>
          <cell r="E22">
            <v>25969</v>
          </cell>
          <cell r="F22" t="str">
            <v>Dosen Tetap</v>
          </cell>
          <cell r="G22">
            <v>31</v>
          </cell>
          <cell r="H22" t="str">
            <v>4c</v>
          </cell>
          <cell r="I22" t="str">
            <v>S2</v>
          </cell>
          <cell r="J22">
            <v>0</v>
          </cell>
          <cell r="K22">
            <v>0</v>
          </cell>
          <cell r="L22" t="str">
            <v/>
          </cell>
          <cell r="M22">
            <v>576700</v>
          </cell>
          <cell r="N22">
            <v>0</v>
          </cell>
          <cell r="O22">
            <v>0</v>
          </cell>
          <cell r="P22">
            <v>500000</v>
          </cell>
          <cell r="Q22">
            <v>0</v>
          </cell>
          <cell r="R22">
            <v>100000</v>
          </cell>
          <cell r="S22">
            <v>1176700</v>
          </cell>
          <cell r="T22">
            <v>17650.5</v>
          </cell>
          <cell r="U22">
            <v>11767</v>
          </cell>
          <cell r="V22">
            <v>12000</v>
          </cell>
          <cell r="W22">
            <v>0</v>
          </cell>
          <cell r="X22">
            <v>45000</v>
          </cell>
          <cell r="Y22">
            <v>86417.5</v>
          </cell>
          <cell r="Z22">
            <v>1090282.5</v>
          </cell>
        </row>
        <row r="23">
          <cell r="A23">
            <v>18</v>
          </cell>
          <cell r="B23" t="str">
            <v>71.E.225</v>
          </cell>
          <cell r="C23" t="str">
            <v>NQL</v>
          </cell>
          <cell r="D23" t="str">
            <v>P</v>
          </cell>
          <cell r="E23">
            <v>25957</v>
          </cell>
          <cell r="F23" t="str">
            <v>Kary. Tetap</v>
          </cell>
          <cell r="G23">
            <v>31</v>
          </cell>
          <cell r="H23" t="str">
            <v>1d</v>
          </cell>
          <cell r="I23" t="str">
            <v>SMP</v>
          </cell>
          <cell r="J23">
            <v>0</v>
          </cell>
          <cell r="K23">
            <v>0</v>
          </cell>
          <cell r="L23" t="str">
            <v/>
          </cell>
          <cell r="M23">
            <v>283700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283700</v>
          </cell>
          <cell r="T23">
            <v>0</v>
          </cell>
          <cell r="U23">
            <v>2837</v>
          </cell>
          <cell r="V23">
            <v>5000</v>
          </cell>
          <cell r="W23">
            <v>63433.311046217452</v>
          </cell>
          <cell r="X23">
            <v>0</v>
          </cell>
          <cell r="Y23">
            <v>71270.311046217452</v>
          </cell>
          <cell r="Z23">
            <v>212429.68895378255</v>
          </cell>
        </row>
        <row r="24">
          <cell r="A24">
            <v>19</v>
          </cell>
          <cell r="B24" t="str">
            <v>71.E.298</v>
          </cell>
          <cell r="C24" t="str">
            <v>NKW</v>
          </cell>
          <cell r="D24" t="str">
            <v>L</v>
          </cell>
          <cell r="E24">
            <v>26230</v>
          </cell>
          <cell r="F24" t="str">
            <v>Kary. Tetap</v>
          </cell>
          <cell r="G24">
            <v>30</v>
          </cell>
          <cell r="H24" t="str">
            <v>2d</v>
          </cell>
          <cell r="I24" t="str">
            <v>SMA</v>
          </cell>
          <cell r="J24" t="str">
            <v>Kasubbag</v>
          </cell>
          <cell r="K24">
            <v>0</v>
          </cell>
          <cell r="L24" t="str">
            <v/>
          </cell>
          <cell r="M24">
            <v>408500</v>
          </cell>
          <cell r="N24">
            <v>0</v>
          </cell>
          <cell r="O24">
            <v>0</v>
          </cell>
          <cell r="P24">
            <v>0</v>
          </cell>
          <cell r="Q24">
            <v>125000</v>
          </cell>
          <cell r="R24">
            <v>0</v>
          </cell>
          <cell r="S24">
            <v>533500</v>
          </cell>
          <cell r="T24">
            <v>0</v>
          </cell>
          <cell r="U24">
            <v>5335</v>
          </cell>
          <cell r="V24">
            <v>7000</v>
          </cell>
          <cell r="W24">
            <v>143470.9484025873</v>
          </cell>
          <cell r="X24">
            <v>0</v>
          </cell>
          <cell r="Y24">
            <v>155805.9484025873</v>
          </cell>
          <cell r="Z24">
            <v>377694.05159741268</v>
          </cell>
        </row>
        <row r="25">
          <cell r="A25">
            <v>20</v>
          </cell>
          <cell r="B25" t="str">
            <v>71.H.223</v>
          </cell>
          <cell r="C25" t="str">
            <v>CDV</v>
          </cell>
          <cell r="D25" t="str">
            <v>L</v>
          </cell>
          <cell r="E25">
            <v>26040</v>
          </cell>
          <cell r="F25" t="str">
            <v>Dosen Tetap</v>
          </cell>
          <cell r="G25">
            <v>30</v>
          </cell>
          <cell r="H25" t="str">
            <v>3d</v>
          </cell>
          <cell r="I25" t="str">
            <v>S1</v>
          </cell>
          <cell r="J25">
            <v>0</v>
          </cell>
          <cell r="K25">
            <v>0</v>
          </cell>
          <cell r="L25" t="str">
            <v/>
          </cell>
          <cell r="M25">
            <v>495000</v>
          </cell>
          <cell r="N25">
            <v>0</v>
          </cell>
          <cell r="O25">
            <v>0</v>
          </cell>
          <cell r="P25">
            <v>350000</v>
          </cell>
          <cell r="Q25">
            <v>0</v>
          </cell>
          <cell r="R25">
            <v>50000</v>
          </cell>
          <cell r="S25">
            <v>895000</v>
          </cell>
          <cell r="T25">
            <v>13425</v>
          </cell>
          <cell r="U25">
            <v>8950</v>
          </cell>
          <cell r="V25">
            <v>10000</v>
          </cell>
          <cell r="W25">
            <v>0</v>
          </cell>
          <cell r="X25">
            <v>0</v>
          </cell>
          <cell r="Y25">
            <v>32375</v>
          </cell>
          <cell r="Z25">
            <v>862625</v>
          </cell>
        </row>
        <row r="26">
          <cell r="A26">
            <v>21</v>
          </cell>
          <cell r="B26" t="str">
            <v>73.E.233</v>
          </cell>
          <cell r="C26" t="str">
            <v>LZD</v>
          </cell>
          <cell r="D26" t="str">
            <v>P</v>
          </cell>
          <cell r="E26">
            <v>26913</v>
          </cell>
          <cell r="F26" t="str">
            <v>Kary. Tetap</v>
          </cell>
          <cell r="G26">
            <v>28</v>
          </cell>
          <cell r="H26" t="str">
            <v>1d</v>
          </cell>
          <cell r="I26" t="str">
            <v>SMP</v>
          </cell>
          <cell r="J26">
            <v>0</v>
          </cell>
          <cell r="K26" t="str">
            <v>Menikah</v>
          </cell>
          <cell r="L26">
            <v>0</v>
          </cell>
          <cell r="M26">
            <v>269700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269700</v>
          </cell>
          <cell r="T26">
            <v>0</v>
          </cell>
          <cell r="U26">
            <v>2697</v>
          </cell>
          <cell r="V26">
            <v>5000</v>
          </cell>
          <cell r="W26">
            <v>0</v>
          </cell>
          <cell r="X26">
            <v>0</v>
          </cell>
          <cell r="Y26">
            <v>7697</v>
          </cell>
          <cell r="Z26">
            <v>262003</v>
          </cell>
        </row>
        <row r="27">
          <cell r="A27">
            <v>22</v>
          </cell>
          <cell r="B27" t="str">
            <v>74.S.191</v>
          </cell>
          <cell r="C27" t="str">
            <v>BVG</v>
          </cell>
          <cell r="D27" t="str">
            <v>L</v>
          </cell>
          <cell r="E27">
            <v>27345</v>
          </cell>
          <cell r="F27" t="str">
            <v>Dosen Tetap</v>
          </cell>
          <cell r="G27">
            <v>27</v>
          </cell>
          <cell r="H27" t="str">
            <v>4c</v>
          </cell>
          <cell r="I27" t="str">
            <v>S1</v>
          </cell>
          <cell r="J27" t="str">
            <v>SekJur</v>
          </cell>
          <cell r="K27" t="str">
            <v>Menikah</v>
          </cell>
          <cell r="L27">
            <v>3</v>
          </cell>
          <cell r="M27">
            <v>527600</v>
          </cell>
          <cell r="N27">
            <v>52760</v>
          </cell>
          <cell r="O27">
            <v>52760</v>
          </cell>
          <cell r="P27">
            <v>500000</v>
          </cell>
          <cell r="Q27">
            <v>175000</v>
          </cell>
          <cell r="R27">
            <v>50000</v>
          </cell>
          <cell r="S27">
            <v>1358120</v>
          </cell>
          <cell r="T27">
            <v>27162.400000000001</v>
          </cell>
          <cell r="U27">
            <v>13581.2</v>
          </cell>
          <cell r="V27">
            <v>12000</v>
          </cell>
          <cell r="W27">
            <v>245092.5477187986</v>
          </cell>
          <cell r="X27">
            <v>80000</v>
          </cell>
          <cell r="Y27">
            <v>377836.1477187986</v>
          </cell>
          <cell r="Z27">
            <v>980283.8522812014</v>
          </cell>
        </row>
        <row r="28">
          <cell r="A28">
            <v>23</v>
          </cell>
          <cell r="B28" t="str">
            <v>74.S.241</v>
          </cell>
          <cell r="C28" t="str">
            <v>FGC</v>
          </cell>
          <cell r="D28" t="str">
            <v>L</v>
          </cell>
          <cell r="E28">
            <v>27358</v>
          </cell>
          <cell r="F28" t="str">
            <v>Dosen Tetap</v>
          </cell>
          <cell r="G28">
            <v>27</v>
          </cell>
          <cell r="H28" t="str">
            <v>4a</v>
          </cell>
          <cell r="I28" t="str">
            <v>S2</v>
          </cell>
          <cell r="J28">
            <v>0</v>
          </cell>
          <cell r="K28">
            <v>0</v>
          </cell>
          <cell r="L28" t="str">
            <v/>
          </cell>
          <cell r="M28">
            <v>480500</v>
          </cell>
          <cell r="N28">
            <v>0</v>
          </cell>
          <cell r="O28">
            <v>0</v>
          </cell>
          <cell r="P28">
            <v>400000</v>
          </cell>
          <cell r="Q28">
            <v>0</v>
          </cell>
          <cell r="R28">
            <v>100000</v>
          </cell>
          <cell r="S28">
            <v>980500</v>
          </cell>
          <cell r="T28">
            <v>14707.5</v>
          </cell>
          <cell r="U28">
            <v>9805</v>
          </cell>
          <cell r="V28">
            <v>12000</v>
          </cell>
          <cell r="W28">
            <v>270277.79856149596</v>
          </cell>
          <cell r="X28">
            <v>76000</v>
          </cell>
          <cell r="Y28">
            <v>382790.29856149596</v>
          </cell>
          <cell r="Z28">
            <v>597709.70143850404</v>
          </cell>
        </row>
        <row r="29">
          <cell r="A29">
            <v>24</v>
          </cell>
          <cell r="B29" t="str">
            <v>74.S.283</v>
          </cell>
          <cell r="C29" t="str">
            <v>RCS</v>
          </cell>
          <cell r="D29" t="str">
            <v>P</v>
          </cell>
          <cell r="E29">
            <v>27198</v>
          </cell>
          <cell r="F29" t="str">
            <v>Dosen Tetap</v>
          </cell>
          <cell r="G29">
            <v>27</v>
          </cell>
          <cell r="H29" t="str">
            <v>4a</v>
          </cell>
          <cell r="I29" t="str">
            <v>S2</v>
          </cell>
          <cell r="J29">
            <v>0</v>
          </cell>
          <cell r="K29">
            <v>0</v>
          </cell>
          <cell r="L29" t="str">
            <v/>
          </cell>
          <cell r="M29">
            <v>480500</v>
          </cell>
          <cell r="N29">
            <v>0</v>
          </cell>
          <cell r="O29">
            <v>0</v>
          </cell>
          <cell r="P29">
            <v>400000</v>
          </cell>
          <cell r="Q29">
            <v>0</v>
          </cell>
          <cell r="R29">
            <v>100000</v>
          </cell>
          <cell r="S29">
            <v>980500</v>
          </cell>
          <cell r="T29">
            <v>14707.5</v>
          </cell>
          <cell r="U29">
            <v>9805</v>
          </cell>
          <cell r="V29">
            <v>12000</v>
          </cell>
          <cell r="W29">
            <v>0</v>
          </cell>
          <cell r="X29">
            <v>55000</v>
          </cell>
          <cell r="Y29">
            <v>91512.5</v>
          </cell>
          <cell r="Z29">
            <v>888987.5</v>
          </cell>
        </row>
        <row r="30">
          <cell r="A30">
            <v>25</v>
          </cell>
          <cell r="B30" t="str">
            <v>75.H.119</v>
          </cell>
          <cell r="C30" t="str">
            <v>IWK</v>
          </cell>
          <cell r="D30" t="str">
            <v>L</v>
          </cell>
          <cell r="E30">
            <v>27554</v>
          </cell>
          <cell r="F30" t="str">
            <v>Kary. Tetap</v>
          </cell>
          <cell r="G30">
            <v>26</v>
          </cell>
          <cell r="H30" t="str">
            <v>1b</v>
          </cell>
          <cell r="I30" t="str">
            <v>SMP</v>
          </cell>
          <cell r="J30">
            <v>0</v>
          </cell>
          <cell r="K30">
            <v>0</v>
          </cell>
          <cell r="L30" t="str">
            <v/>
          </cell>
          <cell r="M30">
            <v>219900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219900</v>
          </cell>
          <cell r="T30">
            <v>0</v>
          </cell>
          <cell r="U30">
            <v>2199</v>
          </cell>
          <cell r="V30">
            <v>5000</v>
          </cell>
          <cell r="W30">
            <v>0</v>
          </cell>
          <cell r="X30">
            <v>0</v>
          </cell>
          <cell r="Y30">
            <v>7199</v>
          </cell>
          <cell r="Z30">
            <v>212701</v>
          </cell>
        </row>
        <row r="31">
          <cell r="A31">
            <v>26</v>
          </cell>
          <cell r="B31" t="str">
            <v>75.H.277</v>
          </cell>
          <cell r="C31" t="str">
            <v>LGC</v>
          </cell>
          <cell r="D31" t="str">
            <v>P</v>
          </cell>
          <cell r="E31">
            <v>27530</v>
          </cell>
          <cell r="F31" t="str">
            <v>Kary. Tetap</v>
          </cell>
          <cell r="G31">
            <v>26</v>
          </cell>
          <cell r="H31" t="str">
            <v>1d</v>
          </cell>
          <cell r="I31" t="str">
            <v>SMP</v>
          </cell>
          <cell r="J31">
            <v>0</v>
          </cell>
          <cell r="K31">
            <v>0</v>
          </cell>
          <cell r="L31" t="str">
            <v/>
          </cell>
          <cell r="M31">
            <v>262700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262700</v>
          </cell>
          <cell r="T31">
            <v>0</v>
          </cell>
          <cell r="U31">
            <v>2627</v>
          </cell>
          <cell r="V31">
            <v>5000</v>
          </cell>
          <cell r="W31">
            <v>71735.474201293648</v>
          </cell>
          <cell r="X31">
            <v>0</v>
          </cell>
          <cell r="Y31">
            <v>79362.474201293648</v>
          </cell>
          <cell r="Z31">
            <v>183337.52579870634</v>
          </cell>
        </row>
        <row r="32">
          <cell r="A32">
            <v>27</v>
          </cell>
          <cell r="B32" t="str">
            <v>75.T.165</v>
          </cell>
          <cell r="C32" t="str">
            <v>VYP</v>
          </cell>
          <cell r="D32" t="str">
            <v>P</v>
          </cell>
          <cell r="E32">
            <v>27465</v>
          </cell>
          <cell r="F32" t="str">
            <v>Dosen Tetap</v>
          </cell>
          <cell r="G32">
            <v>27</v>
          </cell>
          <cell r="H32" t="str">
            <v>4a</v>
          </cell>
          <cell r="I32" t="str">
            <v>S2</v>
          </cell>
          <cell r="J32" t="str">
            <v>KaJur</v>
          </cell>
          <cell r="K32" t="str">
            <v>Menikah</v>
          </cell>
          <cell r="L32">
            <v>0</v>
          </cell>
          <cell r="M32">
            <v>480500</v>
          </cell>
          <cell r="N32">
            <v>0</v>
          </cell>
          <cell r="O32">
            <v>0</v>
          </cell>
          <cell r="P32">
            <v>400000</v>
          </cell>
          <cell r="Q32">
            <v>250000</v>
          </cell>
          <cell r="R32">
            <v>100000</v>
          </cell>
          <cell r="S32">
            <v>1230500</v>
          </cell>
          <cell r="T32">
            <v>24610</v>
          </cell>
          <cell r="U32">
            <v>12305</v>
          </cell>
          <cell r="V32">
            <v>12000</v>
          </cell>
          <cell r="W32">
            <v>245092.5477187986</v>
          </cell>
          <cell r="X32">
            <v>100000</v>
          </cell>
          <cell r="Y32">
            <v>394007.54771879863</v>
          </cell>
          <cell r="Z32">
            <v>836492.45228120137</v>
          </cell>
        </row>
        <row r="33">
          <cell r="A33">
            <v>28</v>
          </cell>
          <cell r="B33" t="str">
            <v>76.E.180</v>
          </cell>
          <cell r="C33" t="str">
            <v>ZMI</v>
          </cell>
          <cell r="D33" t="str">
            <v>P</v>
          </cell>
          <cell r="E33">
            <v>28036</v>
          </cell>
          <cell r="F33" t="str">
            <v>Kary. Tetap</v>
          </cell>
          <cell r="G33">
            <v>25</v>
          </cell>
          <cell r="H33" t="str">
            <v>2a</v>
          </cell>
          <cell r="I33" t="str">
            <v>SMA</v>
          </cell>
          <cell r="J33">
            <v>0</v>
          </cell>
          <cell r="K33">
            <v>0</v>
          </cell>
          <cell r="L33" t="str">
            <v/>
          </cell>
          <cell r="M33">
            <v>300300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300300</v>
          </cell>
          <cell r="T33">
            <v>0</v>
          </cell>
          <cell r="U33">
            <v>3003</v>
          </cell>
          <cell r="V33">
            <v>7000</v>
          </cell>
          <cell r="W33">
            <v>0</v>
          </cell>
          <cell r="X33">
            <v>0</v>
          </cell>
          <cell r="Y33">
            <v>10003</v>
          </cell>
          <cell r="Z33">
            <v>290297</v>
          </cell>
        </row>
        <row r="34">
          <cell r="A34">
            <v>29</v>
          </cell>
          <cell r="B34" t="str">
            <v>76.H.115</v>
          </cell>
          <cell r="C34" t="str">
            <v>FHS</v>
          </cell>
          <cell r="D34" t="str">
            <v>P</v>
          </cell>
          <cell r="E34">
            <v>28098</v>
          </cell>
          <cell r="F34" t="str">
            <v>Dosen Tetap</v>
          </cell>
          <cell r="G34">
            <v>25</v>
          </cell>
          <cell r="H34" t="str">
            <v>3d</v>
          </cell>
          <cell r="I34" t="str">
            <v>S1</v>
          </cell>
          <cell r="J34">
            <v>0</v>
          </cell>
          <cell r="K34" t="str">
            <v>Menikah</v>
          </cell>
          <cell r="L34">
            <v>3</v>
          </cell>
          <cell r="M34">
            <v>432700</v>
          </cell>
          <cell r="N34">
            <v>0</v>
          </cell>
          <cell r="O34">
            <v>43270</v>
          </cell>
          <cell r="P34">
            <v>350000</v>
          </cell>
          <cell r="Q34">
            <v>0</v>
          </cell>
          <cell r="R34">
            <v>50000</v>
          </cell>
          <cell r="S34">
            <v>875970</v>
          </cell>
          <cell r="T34">
            <v>13139.55</v>
          </cell>
          <cell r="U34">
            <v>8759.7000000000007</v>
          </cell>
          <cell r="V34">
            <v>10000</v>
          </cell>
          <cell r="W34">
            <v>249450.12819868702</v>
          </cell>
          <cell r="X34">
            <v>16000</v>
          </cell>
          <cell r="Y34">
            <v>297349.37819868699</v>
          </cell>
          <cell r="Z34">
            <v>578620.62180131301</v>
          </cell>
        </row>
        <row r="35">
          <cell r="A35">
            <v>30</v>
          </cell>
          <cell r="B35" t="str">
            <v>77.H.130</v>
          </cell>
          <cell r="C35" t="str">
            <v>NQU</v>
          </cell>
          <cell r="D35" t="str">
            <v>P</v>
          </cell>
          <cell r="E35">
            <v>28183</v>
          </cell>
          <cell r="F35" t="str">
            <v>Dosen Tetap</v>
          </cell>
          <cell r="G35">
            <v>25</v>
          </cell>
          <cell r="H35" t="str">
            <v>4d</v>
          </cell>
          <cell r="I35" t="str">
            <v>S3</v>
          </cell>
          <cell r="J35" t="str">
            <v>Dekan</v>
          </cell>
          <cell r="K35" t="str">
            <v>Menikah</v>
          </cell>
          <cell r="L35">
            <v>0</v>
          </cell>
          <cell r="M35">
            <v>524100</v>
          </cell>
          <cell r="N35">
            <v>0</v>
          </cell>
          <cell r="O35">
            <v>0</v>
          </cell>
          <cell r="P35">
            <v>550000</v>
          </cell>
          <cell r="Q35">
            <v>400000</v>
          </cell>
          <cell r="R35">
            <v>150000</v>
          </cell>
          <cell r="S35">
            <v>1624100</v>
          </cell>
          <cell r="T35">
            <v>32482</v>
          </cell>
          <cell r="U35">
            <v>16241</v>
          </cell>
          <cell r="V35">
            <v>12000</v>
          </cell>
          <cell r="W35">
            <v>450462.99760249327</v>
          </cell>
          <cell r="X35">
            <v>52000</v>
          </cell>
          <cell r="Y35">
            <v>563185.99760249327</v>
          </cell>
          <cell r="Z35">
            <v>1060914.0023975067</v>
          </cell>
        </row>
        <row r="36">
          <cell r="A36">
            <v>31</v>
          </cell>
          <cell r="B36" t="str">
            <v>77.H.173</v>
          </cell>
          <cell r="C36" t="str">
            <v>HTX</v>
          </cell>
          <cell r="D36" t="str">
            <v>L</v>
          </cell>
          <cell r="E36">
            <v>28481</v>
          </cell>
          <cell r="F36" t="str">
            <v>Kary. Tetap</v>
          </cell>
          <cell r="G36">
            <v>24</v>
          </cell>
          <cell r="H36" t="str">
            <v>1c</v>
          </cell>
          <cell r="I36" t="str">
            <v>SMP</v>
          </cell>
          <cell r="J36">
            <v>0</v>
          </cell>
          <cell r="K36" t="str">
            <v>Menikah</v>
          </cell>
          <cell r="L36">
            <v>4</v>
          </cell>
          <cell r="M36">
            <v>231200</v>
          </cell>
          <cell r="N36">
            <v>23120</v>
          </cell>
          <cell r="O36">
            <v>23120</v>
          </cell>
          <cell r="P36">
            <v>0</v>
          </cell>
          <cell r="Q36">
            <v>0</v>
          </cell>
          <cell r="R36">
            <v>0</v>
          </cell>
          <cell r="S36">
            <v>277440</v>
          </cell>
          <cell r="T36">
            <v>0</v>
          </cell>
          <cell r="U36">
            <v>2774.4</v>
          </cell>
          <cell r="V36">
            <v>5000</v>
          </cell>
          <cell r="W36">
            <v>81264.207128693335</v>
          </cell>
          <cell r="X36">
            <v>0</v>
          </cell>
          <cell r="Y36">
            <v>89038.607128693329</v>
          </cell>
          <cell r="Z36">
            <v>188401.39287130669</v>
          </cell>
        </row>
        <row r="37">
          <cell r="A37">
            <v>32</v>
          </cell>
          <cell r="B37" t="str">
            <v>77.S.205</v>
          </cell>
          <cell r="C37" t="str">
            <v>GBB</v>
          </cell>
          <cell r="D37" t="str">
            <v>P</v>
          </cell>
          <cell r="E37">
            <v>28298</v>
          </cell>
          <cell r="F37" t="str">
            <v>Dosen Tetap</v>
          </cell>
          <cell r="G37">
            <v>24</v>
          </cell>
          <cell r="H37" t="str">
            <v>4c</v>
          </cell>
          <cell r="I37" t="str">
            <v>S2</v>
          </cell>
          <cell r="J37">
            <v>0</v>
          </cell>
          <cell r="K37" t="str">
            <v>Menikah</v>
          </cell>
          <cell r="L37">
            <v>4</v>
          </cell>
          <cell r="M37">
            <v>503100</v>
          </cell>
          <cell r="N37">
            <v>0</v>
          </cell>
          <cell r="O37">
            <v>50310</v>
          </cell>
          <cell r="P37">
            <v>500000</v>
          </cell>
          <cell r="Q37">
            <v>0</v>
          </cell>
          <cell r="R37">
            <v>100000</v>
          </cell>
          <cell r="S37">
            <v>1153410</v>
          </cell>
          <cell r="T37">
            <v>17301.150000000001</v>
          </cell>
          <cell r="U37">
            <v>11534.1</v>
          </cell>
          <cell r="V37">
            <v>12000</v>
          </cell>
          <cell r="W37">
            <v>254867.92867364257</v>
          </cell>
          <cell r="X37">
            <v>0</v>
          </cell>
          <cell r="Y37">
            <v>295703.17867364257</v>
          </cell>
          <cell r="Z37">
            <v>857706.82132635743</v>
          </cell>
        </row>
        <row r="38">
          <cell r="A38">
            <v>33</v>
          </cell>
          <cell r="B38" t="str">
            <v>77.T.114</v>
          </cell>
          <cell r="C38" t="str">
            <v>HAO</v>
          </cell>
          <cell r="D38" t="str">
            <v>P</v>
          </cell>
          <cell r="E38">
            <v>28291</v>
          </cell>
          <cell r="F38" t="str">
            <v>Kary. Tetap</v>
          </cell>
          <cell r="G38">
            <v>24</v>
          </cell>
          <cell r="H38" t="str">
            <v>2c</v>
          </cell>
          <cell r="I38" t="str">
            <v>SMA</v>
          </cell>
          <cell r="J38">
            <v>0</v>
          </cell>
          <cell r="K38">
            <v>0</v>
          </cell>
          <cell r="L38" t="str">
            <v/>
          </cell>
          <cell r="M38">
            <v>336400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336400</v>
          </cell>
          <cell r="T38">
            <v>0</v>
          </cell>
          <cell r="U38">
            <v>3364</v>
          </cell>
          <cell r="V38">
            <v>7000</v>
          </cell>
          <cell r="W38">
            <v>126866.6220924349</v>
          </cell>
          <cell r="X38">
            <v>0</v>
          </cell>
          <cell r="Y38">
            <v>137230.6220924349</v>
          </cell>
          <cell r="Z38">
            <v>199169.3779075651</v>
          </cell>
        </row>
        <row r="39">
          <cell r="A39">
            <v>34</v>
          </cell>
          <cell r="B39" t="str">
            <v>78.S.201</v>
          </cell>
          <cell r="C39" t="str">
            <v>YSL</v>
          </cell>
          <cell r="D39" t="str">
            <v>P</v>
          </cell>
          <cell r="E39">
            <v>28602</v>
          </cell>
          <cell r="F39" t="str">
            <v>Dosen Tetap</v>
          </cell>
          <cell r="G39">
            <v>23</v>
          </cell>
          <cell r="H39" t="str">
            <v>4b</v>
          </cell>
          <cell r="I39" t="str">
            <v>S2</v>
          </cell>
          <cell r="J39">
            <v>0</v>
          </cell>
          <cell r="K39">
            <v>0</v>
          </cell>
          <cell r="L39" t="str">
            <v/>
          </cell>
          <cell r="M39">
            <v>458600</v>
          </cell>
          <cell r="N39">
            <v>0</v>
          </cell>
          <cell r="O39">
            <v>0</v>
          </cell>
          <cell r="P39">
            <v>450000</v>
          </cell>
          <cell r="Q39">
            <v>0</v>
          </cell>
          <cell r="R39">
            <v>100000</v>
          </cell>
          <cell r="S39">
            <v>1008600</v>
          </cell>
          <cell r="T39">
            <v>15129</v>
          </cell>
          <cell r="U39">
            <v>10086</v>
          </cell>
          <cell r="V39">
            <v>12000</v>
          </cell>
          <cell r="W39">
            <v>0</v>
          </cell>
          <cell r="X39">
            <v>0</v>
          </cell>
          <cell r="Y39">
            <v>37215</v>
          </cell>
          <cell r="Z39">
            <v>971385</v>
          </cell>
        </row>
        <row r="40">
          <cell r="A40">
            <v>35</v>
          </cell>
          <cell r="B40" t="str">
            <v>79.E.130</v>
          </cell>
          <cell r="C40" t="str">
            <v>VMM</v>
          </cell>
          <cell r="D40" t="str">
            <v>P</v>
          </cell>
          <cell r="E40">
            <v>28950</v>
          </cell>
          <cell r="F40" t="str">
            <v>Kary. Tetap</v>
          </cell>
          <cell r="G40">
            <v>22</v>
          </cell>
          <cell r="H40" t="str">
            <v>1c</v>
          </cell>
          <cell r="I40" t="str">
            <v>SMP</v>
          </cell>
          <cell r="J40">
            <v>0</v>
          </cell>
          <cell r="K40" t="str">
            <v>Menikah</v>
          </cell>
          <cell r="L40">
            <v>4</v>
          </cell>
          <cell r="M40">
            <v>221100</v>
          </cell>
          <cell r="N40">
            <v>0</v>
          </cell>
          <cell r="O40">
            <v>22110</v>
          </cell>
          <cell r="P40">
            <v>0</v>
          </cell>
          <cell r="Q40">
            <v>0</v>
          </cell>
          <cell r="R40">
            <v>0</v>
          </cell>
          <cell r="S40">
            <v>243210</v>
          </cell>
          <cell r="T40">
            <v>0</v>
          </cell>
          <cell r="U40">
            <v>2432.1</v>
          </cell>
          <cell r="V40">
            <v>5000</v>
          </cell>
          <cell r="W40">
            <v>0</v>
          </cell>
          <cell r="X40">
            <v>84000</v>
          </cell>
          <cell r="Y40">
            <v>91432.1</v>
          </cell>
          <cell r="Z40">
            <v>151777.9</v>
          </cell>
        </row>
        <row r="41">
          <cell r="A41">
            <v>36</v>
          </cell>
          <cell r="B41" t="str">
            <v>79.H.162</v>
          </cell>
          <cell r="C41" t="str">
            <v>MIL</v>
          </cell>
          <cell r="D41" t="str">
            <v>P</v>
          </cell>
          <cell r="E41">
            <v>29182</v>
          </cell>
          <cell r="F41" t="str">
            <v>Kary. Tetap</v>
          </cell>
          <cell r="G41">
            <v>22</v>
          </cell>
          <cell r="H41" t="str">
            <v>2b</v>
          </cell>
          <cell r="I41" t="str">
            <v>SMA</v>
          </cell>
          <cell r="J41">
            <v>0</v>
          </cell>
          <cell r="K41">
            <v>0</v>
          </cell>
          <cell r="L41" t="str">
            <v/>
          </cell>
          <cell r="M41">
            <v>302400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302400</v>
          </cell>
          <cell r="T41">
            <v>0</v>
          </cell>
          <cell r="U41">
            <v>3024</v>
          </cell>
          <cell r="V41">
            <v>7000</v>
          </cell>
          <cell r="W41">
            <v>143470.9484025873</v>
          </cell>
          <cell r="X41">
            <v>0</v>
          </cell>
          <cell r="Y41">
            <v>153494.9484025873</v>
          </cell>
          <cell r="Z41">
            <v>148905.0515974127</v>
          </cell>
        </row>
        <row r="42">
          <cell r="A42">
            <v>37</v>
          </cell>
          <cell r="B42" t="str">
            <v>79.H.166</v>
          </cell>
          <cell r="C42" t="str">
            <v>KDU</v>
          </cell>
          <cell r="D42" t="str">
            <v>L</v>
          </cell>
          <cell r="E42">
            <v>28989</v>
          </cell>
          <cell r="F42" t="str">
            <v>Kary. Tetap</v>
          </cell>
          <cell r="G42">
            <v>22</v>
          </cell>
          <cell r="H42" t="str">
            <v>2d</v>
          </cell>
          <cell r="I42" t="str">
            <v>SMA</v>
          </cell>
          <cell r="J42">
            <v>0</v>
          </cell>
          <cell r="K42" t="str">
            <v>Menikah</v>
          </cell>
          <cell r="L42">
            <v>0</v>
          </cell>
          <cell r="M42">
            <v>340800</v>
          </cell>
          <cell r="N42">
            <v>34080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374880</v>
          </cell>
          <cell r="T42">
            <v>0</v>
          </cell>
          <cell r="U42">
            <v>3748.8</v>
          </cell>
          <cell r="V42">
            <v>7000</v>
          </cell>
          <cell r="W42">
            <v>0</v>
          </cell>
          <cell r="X42">
            <v>81000</v>
          </cell>
          <cell r="Y42">
            <v>91748.800000000003</v>
          </cell>
          <cell r="Z42">
            <v>283131.2</v>
          </cell>
        </row>
        <row r="43">
          <cell r="A43">
            <v>38</v>
          </cell>
          <cell r="B43" t="str">
            <v>79.S.189</v>
          </cell>
          <cell r="C43" t="str">
            <v>KMA</v>
          </cell>
          <cell r="D43" t="str">
            <v>L</v>
          </cell>
          <cell r="E43">
            <v>29085</v>
          </cell>
          <cell r="F43" t="str">
            <v>Dosen Tetap</v>
          </cell>
          <cell r="G43">
            <v>22</v>
          </cell>
          <cell r="H43" t="str">
            <v>3b</v>
          </cell>
          <cell r="I43" t="str">
            <v>S1</v>
          </cell>
          <cell r="J43">
            <v>0</v>
          </cell>
          <cell r="K43" t="str">
            <v>Menikah</v>
          </cell>
          <cell r="L43">
            <v>1</v>
          </cell>
          <cell r="M43">
            <v>382100</v>
          </cell>
          <cell r="N43">
            <v>38210</v>
          </cell>
          <cell r="O43">
            <v>19105</v>
          </cell>
          <cell r="P43">
            <v>250000</v>
          </cell>
          <cell r="Q43">
            <v>0</v>
          </cell>
          <cell r="R43">
            <v>50000</v>
          </cell>
          <cell r="S43">
            <v>739415</v>
          </cell>
          <cell r="T43">
            <v>11091.225</v>
          </cell>
          <cell r="U43">
            <v>7394.15</v>
          </cell>
          <cell r="V43">
            <v>10000</v>
          </cell>
          <cell r="W43">
            <v>245092.5477187986</v>
          </cell>
          <cell r="X43">
            <v>0</v>
          </cell>
          <cell r="Y43">
            <v>273577.92271879863</v>
          </cell>
          <cell r="Z43">
            <v>465837.07728120137</v>
          </cell>
        </row>
        <row r="44">
          <cell r="A44">
            <v>39</v>
          </cell>
          <cell r="B44" t="str">
            <v>79.S.299</v>
          </cell>
          <cell r="C44" t="str">
            <v>LZY</v>
          </cell>
          <cell r="D44" t="str">
            <v>P</v>
          </cell>
          <cell r="E44">
            <v>28951</v>
          </cell>
          <cell r="F44" t="str">
            <v>Dosen Tetap</v>
          </cell>
          <cell r="G44">
            <v>22</v>
          </cell>
          <cell r="H44" t="str">
            <v>4e</v>
          </cell>
          <cell r="I44" t="str">
            <v>S3</v>
          </cell>
          <cell r="J44">
            <v>0</v>
          </cell>
          <cell r="K44">
            <v>0</v>
          </cell>
          <cell r="L44" t="str">
            <v/>
          </cell>
          <cell r="M44">
            <v>520800</v>
          </cell>
          <cell r="N44">
            <v>0</v>
          </cell>
          <cell r="O44">
            <v>0</v>
          </cell>
          <cell r="P44">
            <v>600000</v>
          </cell>
          <cell r="Q44">
            <v>0</v>
          </cell>
          <cell r="R44">
            <v>150000</v>
          </cell>
          <cell r="S44">
            <v>1270800</v>
          </cell>
          <cell r="T44">
            <v>25416</v>
          </cell>
          <cell r="U44">
            <v>12708</v>
          </cell>
          <cell r="V44">
            <v>12000</v>
          </cell>
          <cell r="W44">
            <v>0</v>
          </cell>
          <cell r="X44">
            <v>0</v>
          </cell>
          <cell r="Y44">
            <v>50124</v>
          </cell>
          <cell r="Z44">
            <v>1220676</v>
          </cell>
        </row>
        <row r="45">
          <cell r="A45">
            <v>40</v>
          </cell>
          <cell r="B45" t="str">
            <v>80.E.163</v>
          </cell>
          <cell r="C45" t="str">
            <v>HZS</v>
          </cell>
          <cell r="D45" t="str">
            <v>P</v>
          </cell>
          <cell r="E45">
            <v>29337</v>
          </cell>
          <cell r="F45" t="str">
            <v>Dosen Tetap</v>
          </cell>
          <cell r="G45">
            <v>21</v>
          </cell>
          <cell r="H45" t="str">
            <v>3a</v>
          </cell>
          <cell r="I45" t="str">
            <v>S1</v>
          </cell>
          <cell r="J45">
            <v>0</v>
          </cell>
          <cell r="K45" t="str">
            <v>Menikah</v>
          </cell>
          <cell r="L45">
            <v>4</v>
          </cell>
          <cell r="M45">
            <v>349500</v>
          </cell>
          <cell r="N45">
            <v>0</v>
          </cell>
          <cell r="O45">
            <v>34950</v>
          </cell>
          <cell r="P45">
            <v>200000</v>
          </cell>
          <cell r="Q45">
            <v>0</v>
          </cell>
          <cell r="R45">
            <v>50000</v>
          </cell>
          <cell r="S45">
            <v>634450</v>
          </cell>
          <cell r="T45">
            <v>9516.75</v>
          </cell>
          <cell r="U45">
            <v>6344.5</v>
          </cell>
          <cell r="V45">
            <v>10000</v>
          </cell>
          <cell r="W45">
            <v>0</v>
          </cell>
          <cell r="X45">
            <v>0</v>
          </cell>
          <cell r="Y45">
            <v>25861.25</v>
          </cell>
          <cell r="Z45">
            <v>608588.75</v>
          </cell>
        </row>
        <row r="46">
          <cell r="A46">
            <v>41</v>
          </cell>
          <cell r="B46" t="str">
            <v>80.H.188</v>
          </cell>
          <cell r="C46" t="str">
            <v>DXK</v>
          </cell>
          <cell r="D46" t="str">
            <v>L</v>
          </cell>
          <cell r="E46">
            <v>29436</v>
          </cell>
          <cell r="F46" t="str">
            <v>Dosen Tetap</v>
          </cell>
          <cell r="G46">
            <v>21</v>
          </cell>
          <cell r="H46" t="str">
            <v>3d</v>
          </cell>
          <cell r="I46" t="str">
            <v>S1</v>
          </cell>
          <cell r="J46">
            <v>0</v>
          </cell>
          <cell r="K46">
            <v>0</v>
          </cell>
          <cell r="L46" t="str">
            <v/>
          </cell>
          <cell r="M46">
            <v>391300</v>
          </cell>
          <cell r="N46">
            <v>0</v>
          </cell>
          <cell r="O46">
            <v>0</v>
          </cell>
          <cell r="P46">
            <v>350000</v>
          </cell>
          <cell r="Q46">
            <v>0</v>
          </cell>
          <cell r="R46">
            <v>50000</v>
          </cell>
          <cell r="S46">
            <v>791300</v>
          </cell>
          <cell r="T46">
            <v>11869.5</v>
          </cell>
          <cell r="U46">
            <v>7913</v>
          </cell>
          <cell r="V46">
            <v>10000</v>
          </cell>
          <cell r="W46">
            <v>245092.5477187986</v>
          </cell>
          <cell r="X46">
            <v>30000</v>
          </cell>
          <cell r="Y46">
            <v>304875.04771879863</v>
          </cell>
          <cell r="Z46">
            <v>486424.95228120137</v>
          </cell>
        </row>
        <row r="47">
          <cell r="A47">
            <v>42</v>
          </cell>
          <cell r="B47" t="str">
            <v>80.S.244</v>
          </cell>
          <cell r="C47" t="str">
            <v>CQK</v>
          </cell>
          <cell r="D47" t="str">
            <v>P</v>
          </cell>
          <cell r="E47">
            <v>29564</v>
          </cell>
          <cell r="F47" t="str">
            <v>Kary. Tetap</v>
          </cell>
          <cell r="G47">
            <v>21</v>
          </cell>
          <cell r="H47" t="str">
            <v>2c</v>
          </cell>
          <cell r="I47" t="str">
            <v>SMA</v>
          </cell>
          <cell r="J47" t="str">
            <v>Kasubbag</v>
          </cell>
          <cell r="K47">
            <v>0</v>
          </cell>
          <cell r="L47" t="str">
            <v/>
          </cell>
          <cell r="M47">
            <v>305600</v>
          </cell>
          <cell r="N47">
            <v>0</v>
          </cell>
          <cell r="O47">
            <v>0</v>
          </cell>
          <cell r="P47">
            <v>0</v>
          </cell>
          <cell r="Q47">
            <v>125000</v>
          </cell>
          <cell r="R47">
            <v>0</v>
          </cell>
          <cell r="S47">
            <v>430600</v>
          </cell>
          <cell r="T47">
            <v>0</v>
          </cell>
          <cell r="U47">
            <v>4306</v>
          </cell>
          <cell r="V47">
            <v>7000</v>
          </cell>
          <cell r="W47">
            <v>0</v>
          </cell>
          <cell r="X47">
            <v>0</v>
          </cell>
          <cell r="Y47">
            <v>11306</v>
          </cell>
          <cell r="Z47">
            <v>419294</v>
          </cell>
        </row>
        <row r="48">
          <cell r="A48">
            <v>43</v>
          </cell>
          <cell r="B48" t="str">
            <v>80.S.291</v>
          </cell>
          <cell r="C48" t="str">
            <v>DZQ</v>
          </cell>
          <cell r="D48" t="str">
            <v>L</v>
          </cell>
          <cell r="E48">
            <v>29400</v>
          </cell>
          <cell r="F48" t="str">
            <v>Dosen Tetap</v>
          </cell>
          <cell r="G48">
            <v>21</v>
          </cell>
          <cell r="H48" t="str">
            <v>3d</v>
          </cell>
          <cell r="I48" t="str">
            <v>S1</v>
          </cell>
          <cell r="J48" t="str">
            <v>KaLab</v>
          </cell>
          <cell r="K48" t="str">
            <v>Menikah</v>
          </cell>
          <cell r="L48">
            <v>3</v>
          </cell>
          <cell r="M48">
            <v>391300</v>
          </cell>
          <cell r="N48">
            <v>39130</v>
          </cell>
          <cell r="O48">
            <v>39130</v>
          </cell>
          <cell r="P48">
            <v>350000</v>
          </cell>
          <cell r="Q48">
            <v>125000</v>
          </cell>
          <cell r="R48">
            <v>50000</v>
          </cell>
          <cell r="S48">
            <v>994560</v>
          </cell>
          <cell r="T48">
            <v>14918.4</v>
          </cell>
          <cell r="U48">
            <v>9945.6</v>
          </cell>
          <cell r="V48">
            <v>10000</v>
          </cell>
          <cell r="W48">
            <v>245092.5477187986</v>
          </cell>
          <cell r="X48">
            <v>0</v>
          </cell>
          <cell r="Y48">
            <v>279956.54771879863</v>
          </cell>
          <cell r="Z48">
            <v>714603.45228120137</v>
          </cell>
        </row>
        <row r="49">
          <cell r="A49">
            <v>44</v>
          </cell>
          <cell r="B49" t="str">
            <v>81.E.132</v>
          </cell>
          <cell r="C49" t="str">
            <v>SGZ</v>
          </cell>
          <cell r="D49" t="str">
            <v>L</v>
          </cell>
          <cell r="E49">
            <v>29790</v>
          </cell>
          <cell r="F49" t="str">
            <v>Dosen Tetap</v>
          </cell>
          <cell r="G49">
            <v>20</v>
          </cell>
          <cell r="H49" t="str">
            <v>3b</v>
          </cell>
          <cell r="I49" t="str">
            <v>S1</v>
          </cell>
          <cell r="J49" t="str">
            <v>KaLab</v>
          </cell>
          <cell r="K49">
            <v>0</v>
          </cell>
          <cell r="L49" t="str">
            <v/>
          </cell>
          <cell r="M49">
            <v>363400</v>
          </cell>
          <cell r="N49">
            <v>0</v>
          </cell>
          <cell r="O49">
            <v>0</v>
          </cell>
          <cell r="P49">
            <v>250000</v>
          </cell>
          <cell r="Q49">
            <v>125000</v>
          </cell>
          <cell r="R49">
            <v>50000</v>
          </cell>
          <cell r="S49">
            <v>788400</v>
          </cell>
          <cell r="T49">
            <v>11826</v>
          </cell>
          <cell r="U49">
            <v>7884</v>
          </cell>
          <cell r="V49">
            <v>10000</v>
          </cell>
          <cell r="W49">
            <v>245092.5477187986</v>
          </cell>
          <cell r="X49">
            <v>9000</v>
          </cell>
          <cell r="Y49">
            <v>283802.54771879863</v>
          </cell>
          <cell r="Z49">
            <v>504597.45228120137</v>
          </cell>
        </row>
        <row r="50">
          <cell r="A50">
            <v>45</v>
          </cell>
          <cell r="B50" t="str">
            <v>81.E.149</v>
          </cell>
          <cell r="C50" t="str">
            <v>OMI</v>
          </cell>
          <cell r="D50" t="str">
            <v>L</v>
          </cell>
          <cell r="E50">
            <v>29686</v>
          </cell>
          <cell r="F50" t="str">
            <v>Dosen Tetap</v>
          </cell>
          <cell r="G50">
            <v>20</v>
          </cell>
          <cell r="H50" t="str">
            <v>3c</v>
          </cell>
          <cell r="I50" t="str">
            <v>S1</v>
          </cell>
          <cell r="J50" t="str">
            <v>KaJur</v>
          </cell>
          <cell r="K50">
            <v>0</v>
          </cell>
          <cell r="L50" t="str">
            <v/>
          </cell>
          <cell r="M50">
            <v>377400</v>
          </cell>
          <cell r="N50">
            <v>0</v>
          </cell>
          <cell r="O50">
            <v>0</v>
          </cell>
          <cell r="P50">
            <v>300000</v>
          </cell>
          <cell r="Q50">
            <v>250000</v>
          </cell>
          <cell r="R50">
            <v>50000</v>
          </cell>
          <cell r="S50">
            <v>977400</v>
          </cell>
          <cell r="T50">
            <v>14661</v>
          </cell>
          <cell r="U50">
            <v>9774</v>
          </cell>
          <cell r="V50">
            <v>10000</v>
          </cell>
          <cell r="W50">
            <v>0</v>
          </cell>
          <cell r="X50">
            <v>0</v>
          </cell>
          <cell r="Y50">
            <v>34435</v>
          </cell>
          <cell r="Z50">
            <v>942965</v>
          </cell>
        </row>
        <row r="51">
          <cell r="A51">
            <v>46</v>
          </cell>
          <cell r="B51" t="str">
            <v>81.H.237</v>
          </cell>
          <cell r="C51" t="str">
            <v>DRP</v>
          </cell>
          <cell r="D51" t="str">
            <v>P</v>
          </cell>
          <cell r="E51">
            <v>29887</v>
          </cell>
          <cell r="F51" t="str">
            <v>Dosen Tetap</v>
          </cell>
          <cell r="G51">
            <v>20</v>
          </cell>
          <cell r="H51" t="str">
            <v>4d</v>
          </cell>
          <cell r="I51" t="str">
            <v>S1</v>
          </cell>
          <cell r="J51">
            <v>0</v>
          </cell>
          <cell r="K51" t="str">
            <v>Menikah</v>
          </cell>
          <cell r="L51">
            <v>1</v>
          </cell>
          <cell r="M51">
            <v>472900</v>
          </cell>
          <cell r="N51">
            <v>0</v>
          </cell>
          <cell r="O51">
            <v>23645</v>
          </cell>
          <cell r="P51">
            <v>550000</v>
          </cell>
          <cell r="Q51">
            <v>0</v>
          </cell>
          <cell r="R51">
            <v>50000</v>
          </cell>
          <cell r="S51">
            <v>1096545</v>
          </cell>
          <cell r="T51">
            <v>16448.174999999999</v>
          </cell>
          <cell r="U51">
            <v>10965.45</v>
          </cell>
          <cell r="V51">
            <v>12000</v>
          </cell>
          <cell r="W51">
            <v>0</v>
          </cell>
          <cell r="X51">
            <v>50000</v>
          </cell>
          <cell r="Y51">
            <v>89413.625</v>
          </cell>
          <cell r="Z51">
            <v>1007131.375</v>
          </cell>
        </row>
        <row r="52">
          <cell r="A52">
            <v>47</v>
          </cell>
          <cell r="B52" t="str">
            <v>81.H.255</v>
          </cell>
          <cell r="C52" t="str">
            <v>OAX</v>
          </cell>
          <cell r="D52" t="str">
            <v>L</v>
          </cell>
          <cell r="E52">
            <v>29621</v>
          </cell>
          <cell r="F52" t="str">
            <v>Dosen Tetap</v>
          </cell>
          <cell r="G52">
            <v>21</v>
          </cell>
          <cell r="H52" t="str">
            <v>3d</v>
          </cell>
          <cell r="I52" t="str">
            <v>S1</v>
          </cell>
          <cell r="J52">
            <v>0</v>
          </cell>
          <cell r="K52" t="str">
            <v>Menikah</v>
          </cell>
          <cell r="L52">
            <v>1</v>
          </cell>
          <cell r="M52">
            <v>391300</v>
          </cell>
          <cell r="N52">
            <v>39130</v>
          </cell>
          <cell r="O52">
            <v>19565</v>
          </cell>
          <cell r="P52">
            <v>350000</v>
          </cell>
          <cell r="Q52">
            <v>0</v>
          </cell>
          <cell r="R52">
            <v>50000</v>
          </cell>
          <cell r="S52">
            <v>849995</v>
          </cell>
          <cell r="T52">
            <v>12749.924999999999</v>
          </cell>
          <cell r="U52">
            <v>8499.9500000000007</v>
          </cell>
          <cell r="V52">
            <v>10000</v>
          </cell>
          <cell r="W52">
            <v>249450.12819868702</v>
          </cell>
          <cell r="X52">
            <v>0</v>
          </cell>
          <cell r="Y52">
            <v>280700.00319868699</v>
          </cell>
          <cell r="Z52">
            <v>569294.99680131301</v>
          </cell>
        </row>
        <row r="53">
          <cell r="A53">
            <v>48</v>
          </cell>
          <cell r="B53" t="str">
            <v>81.S.260</v>
          </cell>
          <cell r="C53" t="str">
            <v>FTI</v>
          </cell>
          <cell r="D53" t="str">
            <v>P</v>
          </cell>
          <cell r="E53">
            <v>29855</v>
          </cell>
          <cell r="F53" t="str">
            <v>Dosen Tetap</v>
          </cell>
          <cell r="G53">
            <v>20</v>
          </cell>
          <cell r="H53" t="str">
            <v>3b</v>
          </cell>
          <cell r="I53" t="str">
            <v>S1</v>
          </cell>
          <cell r="J53" t="str">
            <v>SekJur</v>
          </cell>
          <cell r="K53">
            <v>0</v>
          </cell>
          <cell r="L53" t="str">
            <v/>
          </cell>
          <cell r="M53">
            <v>363400</v>
          </cell>
          <cell r="N53">
            <v>0</v>
          </cell>
          <cell r="O53">
            <v>0</v>
          </cell>
          <cell r="P53">
            <v>250000</v>
          </cell>
          <cell r="Q53">
            <v>175000</v>
          </cell>
          <cell r="R53">
            <v>50000</v>
          </cell>
          <cell r="S53">
            <v>838400</v>
          </cell>
          <cell r="T53">
            <v>12576</v>
          </cell>
          <cell r="U53">
            <v>8384</v>
          </cell>
          <cell r="V53">
            <v>10000</v>
          </cell>
          <cell r="W53">
            <v>0</v>
          </cell>
          <cell r="X53">
            <v>85000</v>
          </cell>
          <cell r="Y53">
            <v>115960</v>
          </cell>
          <cell r="Z53">
            <v>722440</v>
          </cell>
        </row>
        <row r="54">
          <cell r="A54">
            <v>49</v>
          </cell>
          <cell r="B54" t="str">
            <v>82.E.220</v>
          </cell>
          <cell r="C54" t="str">
            <v>AYW</v>
          </cell>
          <cell r="D54" t="str">
            <v>P</v>
          </cell>
          <cell r="E54">
            <v>30220</v>
          </cell>
          <cell r="F54" t="str">
            <v>Kary. Tetap</v>
          </cell>
          <cell r="G54">
            <v>19</v>
          </cell>
          <cell r="H54" t="str">
            <v>2d</v>
          </cell>
          <cell r="I54" t="str">
            <v>SMA</v>
          </cell>
          <cell r="J54" t="str">
            <v>Kasubbag</v>
          </cell>
          <cell r="K54" t="str">
            <v>Menikah</v>
          </cell>
          <cell r="L54">
            <v>0</v>
          </cell>
          <cell r="M54">
            <v>306900</v>
          </cell>
          <cell r="N54">
            <v>0</v>
          </cell>
          <cell r="O54">
            <v>0</v>
          </cell>
          <cell r="P54">
            <v>0</v>
          </cell>
          <cell r="Q54">
            <v>125000</v>
          </cell>
          <cell r="R54">
            <v>0</v>
          </cell>
          <cell r="S54">
            <v>431900</v>
          </cell>
          <cell r="T54">
            <v>0</v>
          </cell>
          <cell r="U54">
            <v>4319</v>
          </cell>
          <cell r="V54">
            <v>7000</v>
          </cell>
          <cell r="W54">
            <v>0</v>
          </cell>
          <cell r="X54">
            <v>30000</v>
          </cell>
          <cell r="Y54">
            <v>41319</v>
          </cell>
          <cell r="Z54">
            <v>390581</v>
          </cell>
        </row>
        <row r="55">
          <cell r="A55">
            <v>50</v>
          </cell>
          <cell r="B55" t="str">
            <v>82.S.184</v>
          </cell>
          <cell r="C55" t="str">
            <v>XHH</v>
          </cell>
          <cell r="D55" t="str">
            <v>L</v>
          </cell>
          <cell r="E55">
            <v>30252</v>
          </cell>
          <cell r="F55" t="str">
            <v>Dosen Tetap</v>
          </cell>
          <cell r="G55">
            <v>19</v>
          </cell>
          <cell r="H55" t="str">
            <v>3c</v>
          </cell>
          <cell r="I55" t="str">
            <v>S1</v>
          </cell>
          <cell r="J55" t="str">
            <v>KaLab</v>
          </cell>
          <cell r="K55" t="str">
            <v>Menikah</v>
          </cell>
          <cell r="L55">
            <v>1</v>
          </cell>
          <cell r="M55">
            <v>357600</v>
          </cell>
          <cell r="N55">
            <v>35760</v>
          </cell>
          <cell r="O55">
            <v>17880</v>
          </cell>
          <cell r="P55">
            <v>300000</v>
          </cell>
          <cell r="Q55">
            <v>125000</v>
          </cell>
          <cell r="R55">
            <v>50000</v>
          </cell>
          <cell r="S55">
            <v>886240</v>
          </cell>
          <cell r="T55">
            <v>13293.6</v>
          </cell>
          <cell r="U55">
            <v>8862.4</v>
          </cell>
          <cell r="V55">
            <v>10000</v>
          </cell>
          <cell r="W55">
            <v>245092.5477187986</v>
          </cell>
          <cell r="X55">
            <v>0</v>
          </cell>
          <cell r="Y55">
            <v>277248.54771879863</v>
          </cell>
          <cell r="Z55">
            <v>608991.45228120137</v>
          </cell>
        </row>
        <row r="56">
          <cell r="A56">
            <v>51</v>
          </cell>
          <cell r="B56" t="str">
            <v>83.E.201</v>
          </cell>
          <cell r="C56" t="str">
            <v>LDQ</v>
          </cell>
          <cell r="D56" t="str">
            <v>L</v>
          </cell>
          <cell r="E56">
            <v>30510</v>
          </cell>
          <cell r="F56" t="str">
            <v>Dosen Tetap</v>
          </cell>
          <cell r="G56">
            <v>18</v>
          </cell>
          <cell r="H56" t="str">
            <v>4b</v>
          </cell>
          <cell r="I56" t="str">
            <v>S2</v>
          </cell>
          <cell r="J56" t="str">
            <v>Dekan</v>
          </cell>
          <cell r="K56" t="str">
            <v>Menikah</v>
          </cell>
          <cell r="L56">
            <v>1</v>
          </cell>
          <cell r="M56">
            <v>411500</v>
          </cell>
          <cell r="N56">
            <v>41150</v>
          </cell>
          <cell r="O56">
            <v>20575</v>
          </cell>
          <cell r="P56">
            <v>450000</v>
          </cell>
          <cell r="Q56">
            <v>400000</v>
          </cell>
          <cell r="R56">
            <v>100000</v>
          </cell>
          <cell r="S56">
            <v>1423225</v>
          </cell>
          <cell r="T56">
            <v>28464.5</v>
          </cell>
          <cell r="U56">
            <v>14232.25</v>
          </cell>
          <cell r="V56">
            <v>12000</v>
          </cell>
          <cell r="W56">
            <v>0</v>
          </cell>
          <cell r="X56">
            <v>56000</v>
          </cell>
          <cell r="Y56">
            <v>110696.75</v>
          </cell>
          <cell r="Z56">
            <v>1312528.25</v>
          </cell>
        </row>
        <row r="57">
          <cell r="A57">
            <v>52</v>
          </cell>
          <cell r="B57" t="str">
            <v>83.H.238</v>
          </cell>
          <cell r="C57" t="str">
            <v>YMC</v>
          </cell>
          <cell r="D57" t="str">
            <v>P</v>
          </cell>
          <cell r="E57">
            <v>30618</v>
          </cell>
          <cell r="F57" t="str">
            <v>Dosen Tetap</v>
          </cell>
          <cell r="G57">
            <v>18</v>
          </cell>
          <cell r="H57" t="str">
            <v>3d</v>
          </cell>
          <cell r="I57" t="str">
            <v>S1</v>
          </cell>
          <cell r="J57" t="str">
            <v>SekJur</v>
          </cell>
          <cell r="K57" t="str">
            <v>Menikah</v>
          </cell>
          <cell r="L57">
            <v>0</v>
          </cell>
          <cell r="M57">
            <v>370500</v>
          </cell>
          <cell r="N57">
            <v>0</v>
          </cell>
          <cell r="O57">
            <v>0</v>
          </cell>
          <cell r="P57">
            <v>350000</v>
          </cell>
          <cell r="Q57">
            <v>175000</v>
          </cell>
          <cell r="R57">
            <v>50000</v>
          </cell>
          <cell r="S57">
            <v>945500</v>
          </cell>
          <cell r="T57">
            <v>14182.5</v>
          </cell>
          <cell r="U57">
            <v>9455</v>
          </cell>
          <cell r="V57">
            <v>10000</v>
          </cell>
          <cell r="W57">
            <v>249450.12819868702</v>
          </cell>
          <cell r="X57">
            <v>0</v>
          </cell>
          <cell r="Y57">
            <v>283087.62819868699</v>
          </cell>
          <cell r="Z57">
            <v>662412.37180131301</v>
          </cell>
        </row>
        <row r="58">
          <cell r="A58">
            <v>53</v>
          </cell>
          <cell r="B58" t="str">
            <v>83.T.299</v>
          </cell>
          <cell r="C58" t="str">
            <v>AGX</v>
          </cell>
          <cell r="D58" t="str">
            <v>P</v>
          </cell>
          <cell r="E58">
            <v>30609</v>
          </cell>
          <cell r="F58" t="str">
            <v>Kary. Tetap</v>
          </cell>
          <cell r="G58">
            <v>18</v>
          </cell>
          <cell r="H58" t="str">
            <v>1a</v>
          </cell>
          <cell r="I58" t="str">
            <v>SMP</v>
          </cell>
          <cell r="J58">
            <v>0</v>
          </cell>
          <cell r="K58">
            <v>0</v>
          </cell>
          <cell r="L58" t="str">
            <v/>
          </cell>
          <cell r="M58">
            <v>162500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162500</v>
          </cell>
          <cell r="T58">
            <v>0</v>
          </cell>
          <cell r="U58">
            <v>1625</v>
          </cell>
          <cell r="V58">
            <v>5000</v>
          </cell>
          <cell r="W58">
            <v>68389.393902567608</v>
          </cell>
          <cell r="X58">
            <v>0</v>
          </cell>
          <cell r="Y58">
            <v>75014.393902567608</v>
          </cell>
          <cell r="Z58">
            <v>87485.606097432392</v>
          </cell>
        </row>
        <row r="59">
          <cell r="A59">
            <v>54</v>
          </cell>
          <cell r="B59" t="str">
            <v>84.E.274</v>
          </cell>
          <cell r="C59" t="str">
            <v>KNK</v>
          </cell>
          <cell r="D59" t="str">
            <v>L</v>
          </cell>
          <cell r="E59">
            <v>31046</v>
          </cell>
          <cell r="F59" t="str">
            <v>Kary. Tetap</v>
          </cell>
          <cell r="G59">
            <v>17</v>
          </cell>
          <cell r="H59" t="str">
            <v>1b</v>
          </cell>
          <cell r="I59" t="str">
            <v>SMP</v>
          </cell>
          <cell r="J59">
            <v>0</v>
          </cell>
          <cell r="K59">
            <v>0</v>
          </cell>
          <cell r="L59" t="str">
            <v/>
          </cell>
          <cell r="M59">
            <v>176900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176900</v>
          </cell>
          <cell r="T59">
            <v>0</v>
          </cell>
          <cell r="U59">
            <v>1769</v>
          </cell>
          <cell r="V59">
            <v>5000</v>
          </cell>
          <cell r="W59">
            <v>0</v>
          </cell>
          <cell r="X59">
            <v>0</v>
          </cell>
          <cell r="Y59">
            <v>6769</v>
          </cell>
          <cell r="Z59">
            <v>170131</v>
          </cell>
        </row>
        <row r="60">
          <cell r="A60">
            <v>55</v>
          </cell>
          <cell r="B60" t="str">
            <v>84.S.104</v>
          </cell>
          <cell r="C60" t="str">
            <v>BIT</v>
          </cell>
          <cell r="D60" t="str">
            <v>P</v>
          </cell>
          <cell r="E60">
            <v>30968</v>
          </cell>
          <cell r="F60" t="str">
            <v>Kary. Tetap</v>
          </cell>
          <cell r="G60">
            <v>17</v>
          </cell>
          <cell r="H60" t="str">
            <v>1d</v>
          </cell>
          <cell r="I60" t="str">
            <v>SMP</v>
          </cell>
          <cell r="J60">
            <v>0</v>
          </cell>
          <cell r="K60">
            <v>0</v>
          </cell>
          <cell r="L60" t="str">
            <v/>
          </cell>
          <cell r="M60">
            <v>204500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204500</v>
          </cell>
          <cell r="T60">
            <v>0</v>
          </cell>
          <cell r="U60">
            <v>2045</v>
          </cell>
          <cell r="V60">
            <v>5000</v>
          </cell>
          <cell r="W60">
            <v>65670.95707182058</v>
          </cell>
          <cell r="X60">
            <v>0</v>
          </cell>
          <cell r="Y60">
            <v>72715.95707182058</v>
          </cell>
          <cell r="Z60">
            <v>131784.04292817943</v>
          </cell>
        </row>
        <row r="61">
          <cell r="A61">
            <v>56</v>
          </cell>
          <cell r="B61" t="str">
            <v>84.T.203</v>
          </cell>
          <cell r="C61" t="str">
            <v>GBS</v>
          </cell>
          <cell r="D61" t="str">
            <v>L</v>
          </cell>
          <cell r="E61">
            <v>31035</v>
          </cell>
          <cell r="F61" t="str">
            <v>Dosen Tetap</v>
          </cell>
          <cell r="G61">
            <v>17</v>
          </cell>
          <cell r="H61" t="str">
            <v>4a</v>
          </cell>
          <cell r="I61" t="str">
            <v>S3</v>
          </cell>
          <cell r="J61">
            <v>0</v>
          </cell>
          <cell r="K61">
            <v>0</v>
          </cell>
          <cell r="L61" t="str">
            <v/>
          </cell>
          <cell r="M61">
            <v>369200</v>
          </cell>
          <cell r="N61">
            <v>0</v>
          </cell>
          <cell r="O61">
            <v>0</v>
          </cell>
          <cell r="P61">
            <v>400000</v>
          </cell>
          <cell r="Q61">
            <v>0</v>
          </cell>
          <cell r="R61">
            <v>150000</v>
          </cell>
          <cell r="S61">
            <v>919200</v>
          </cell>
          <cell r="T61">
            <v>13788</v>
          </cell>
          <cell r="U61">
            <v>9192</v>
          </cell>
          <cell r="V61">
            <v>12000</v>
          </cell>
          <cell r="W61">
            <v>0</v>
          </cell>
          <cell r="X61">
            <v>60000</v>
          </cell>
          <cell r="Y61">
            <v>94980</v>
          </cell>
          <cell r="Z61">
            <v>824220</v>
          </cell>
        </row>
        <row r="62">
          <cell r="A62">
            <v>57</v>
          </cell>
          <cell r="B62" t="str">
            <v>84.T.209</v>
          </cell>
          <cell r="C62" t="str">
            <v>ZRP</v>
          </cell>
          <cell r="D62" t="str">
            <v>P</v>
          </cell>
          <cell r="E62">
            <v>30990</v>
          </cell>
          <cell r="F62" t="str">
            <v>Dosen Tetap</v>
          </cell>
          <cell r="G62">
            <v>17</v>
          </cell>
          <cell r="H62" t="str">
            <v>4c</v>
          </cell>
          <cell r="I62" t="str">
            <v>S3</v>
          </cell>
          <cell r="J62">
            <v>0</v>
          </cell>
          <cell r="K62" t="str">
            <v>Menikah</v>
          </cell>
          <cell r="L62">
            <v>0</v>
          </cell>
          <cell r="M62">
            <v>404800</v>
          </cell>
          <cell r="N62">
            <v>0</v>
          </cell>
          <cell r="O62">
            <v>0</v>
          </cell>
          <cell r="P62">
            <v>500000</v>
          </cell>
          <cell r="Q62">
            <v>0</v>
          </cell>
          <cell r="R62">
            <v>150000</v>
          </cell>
          <cell r="S62">
            <v>1054800</v>
          </cell>
          <cell r="T62">
            <v>15822</v>
          </cell>
          <cell r="U62">
            <v>10548</v>
          </cell>
          <cell r="V62">
            <v>12000</v>
          </cell>
          <cell r="W62">
            <v>0</v>
          </cell>
          <cell r="X62">
            <v>72000</v>
          </cell>
          <cell r="Y62">
            <v>110370</v>
          </cell>
          <cell r="Z62">
            <v>944430</v>
          </cell>
        </row>
        <row r="63">
          <cell r="A63">
            <v>58</v>
          </cell>
          <cell r="B63" t="str">
            <v>86.E.236</v>
          </cell>
          <cell r="C63" t="str">
            <v>BDA</v>
          </cell>
          <cell r="D63" t="str">
            <v>P</v>
          </cell>
          <cell r="E63">
            <v>31498</v>
          </cell>
          <cell r="F63" t="str">
            <v>Dosen Tetap</v>
          </cell>
          <cell r="G63">
            <v>16</v>
          </cell>
          <cell r="H63" t="str">
            <v>4d</v>
          </cell>
          <cell r="I63" t="str">
            <v>S2</v>
          </cell>
          <cell r="J63">
            <v>0</v>
          </cell>
          <cell r="K63">
            <v>0</v>
          </cell>
          <cell r="L63" t="str">
            <v/>
          </cell>
          <cell r="M63">
            <v>421900</v>
          </cell>
          <cell r="N63">
            <v>0</v>
          </cell>
          <cell r="O63">
            <v>0</v>
          </cell>
          <cell r="P63">
            <v>550000</v>
          </cell>
          <cell r="Q63">
            <v>0</v>
          </cell>
          <cell r="R63">
            <v>100000</v>
          </cell>
          <cell r="S63">
            <v>1071900</v>
          </cell>
          <cell r="T63">
            <v>16078.5</v>
          </cell>
          <cell r="U63">
            <v>10719</v>
          </cell>
          <cell r="V63">
            <v>12000</v>
          </cell>
          <cell r="W63">
            <v>0</v>
          </cell>
          <cell r="X63">
            <v>0</v>
          </cell>
          <cell r="Y63">
            <v>38797.5</v>
          </cell>
          <cell r="Z63">
            <v>1033102.5</v>
          </cell>
        </row>
        <row r="64">
          <cell r="A64">
            <v>59</v>
          </cell>
          <cell r="B64" t="str">
            <v>86.H.176</v>
          </cell>
          <cell r="C64" t="str">
            <v>FGP</v>
          </cell>
          <cell r="D64" t="str">
            <v>L</v>
          </cell>
          <cell r="E64">
            <v>31636</v>
          </cell>
          <cell r="F64" t="str">
            <v>Dosen Tetap</v>
          </cell>
          <cell r="G64">
            <v>15</v>
          </cell>
          <cell r="H64" t="str">
            <v>4b</v>
          </cell>
          <cell r="I64" t="str">
            <v>S2</v>
          </cell>
          <cell r="J64">
            <v>0</v>
          </cell>
          <cell r="K64" t="str">
            <v>Menikah</v>
          </cell>
          <cell r="L64">
            <v>0</v>
          </cell>
          <cell r="M64">
            <v>364400</v>
          </cell>
          <cell r="N64">
            <v>36440</v>
          </cell>
          <cell r="O64">
            <v>0</v>
          </cell>
          <cell r="P64">
            <v>450000</v>
          </cell>
          <cell r="Q64">
            <v>0</v>
          </cell>
          <cell r="R64">
            <v>100000</v>
          </cell>
          <cell r="S64">
            <v>950840</v>
          </cell>
          <cell r="T64">
            <v>14262.6</v>
          </cell>
          <cell r="U64">
            <v>9508.4</v>
          </cell>
          <cell r="V64">
            <v>12000</v>
          </cell>
          <cell r="W64">
            <v>0</v>
          </cell>
          <cell r="X64">
            <v>0</v>
          </cell>
          <cell r="Y64">
            <v>35771</v>
          </cell>
          <cell r="Z64">
            <v>915069</v>
          </cell>
        </row>
        <row r="65">
          <cell r="A65">
            <v>60</v>
          </cell>
          <cell r="B65" t="str">
            <v>86.H.279</v>
          </cell>
          <cell r="C65" t="str">
            <v>CSU</v>
          </cell>
          <cell r="D65" t="str">
            <v>L</v>
          </cell>
          <cell r="E65">
            <v>31414</v>
          </cell>
          <cell r="F65" t="str">
            <v>Kary. Tetap</v>
          </cell>
          <cell r="G65">
            <v>16</v>
          </cell>
          <cell r="H65" t="str">
            <v>1a</v>
          </cell>
          <cell r="I65" t="str">
            <v>SMP</v>
          </cell>
          <cell r="J65">
            <v>0</v>
          </cell>
          <cell r="K65" t="str">
            <v>Menikah</v>
          </cell>
          <cell r="L65">
            <v>2</v>
          </cell>
          <cell r="M65">
            <v>155400</v>
          </cell>
          <cell r="N65">
            <v>15540</v>
          </cell>
          <cell r="O65">
            <v>12432</v>
          </cell>
          <cell r="P65">
            <v>0</v>
          </cell>
          <cell r="Q65">
            <v>0</v>
          </cell>
          <cell r="R65">
            <v>0</v>
          </cell>
          <cell r="S65">
            <v>183372</v>
          </cell>
          <cell r="T65">
            <v>0</v>
          </cell>
          <cell r="U65">
            <v>1833.72</v>
          </cell>
          <cell r="V65">
            <v>5000</v>
          </cell>
          <cell r="W65">
            <v>0</v>
          </cell>
          <cell r="X65">
            <v>0</v>
          </cell>
          <cell r="Y65">
            <v>6833.72</v>
          </cell>
          <cell r="Z65">
            <v>176538.28</v>
          </cell>
        </row>
        <row r="66">
          <cell r="A66">
            <v>61</v>
          </cell>
          <cell r="B66" t="str">
            <v>86.T.182</v>
          </cell>
          <cell r="C66" t="str">
            <v>DTH</v>
          </cell>
          <cell r="D66" t="str">
            <v>L</v>
          </cell>
          <cell r="E66">
            <v>31423</v>
          </cell>
          <cell r="F66" t="str">
            <v>Kary. Tetap</v>
          </cell>
          <cell r="G66">
            <v>16</v>
          </cell>
          <cell r="H66" t="str">
            <v>2a</v>
          </cell>
          <cell r="I66" t="str">
            <v>SMA</v>
          </cell>
          <cell r="J66">
            <v>0</v>
          </cell>
          <cell r="K66" t="str">
            <v>Menikah</v>
          </cell>
          <cell r="L66">
            <v>4</v>
          </cell>
          <cell r="M66">
            <v>249700</v>
          </cell>
          <cell r="N66">
            <v>24970</v>
          </cell>
          <cell r="O66">
            <v>24970</v>
          </cell>
          <cell r="P66">
            <v>0</v>
          </cell>
          <cell r="Q66">
            <v>0</v>
          </cell>
          <cell r="R66">
            <v>0</v>
          </cell>
          <cell r="S66">
            <v>299640</v>
          </cell>
          <cell r="T66">
            <v>0</v>
          </cell>
          <cell r="U66">
            <v>2996.4</v>
          </cell>
          <cell r="V66">
            <v>7000</v>
          </cell>
          <cell r="W66">
            <v>0</v>
          </cell>
          <cell r="X66">
            <v>65000</v>
          </cell>
          <cell r="Y66">
            <v>74996.399999999994</v>
          </cell>
          <cell r="Z66">
            <v>224643.6</v>
          </cell>
        </row>
        <row r="67">
          <cell r="A67">
            <v>62</v>
          </cell>
          <cell r="B67" t="str">
            <v>87.H.147</v>
          </cell>
          <cell r="C67" t="str">
            <v>PZO</v>
          </cell>
          <cell r="D67" t="str">
            <v>P</v>
          </cell>
          <cell r="E67">
            <v>32080</v>
          </cell>
          <cell r="F67" t="str">
            <v>Dosen Tetap</v>
          </cell>
          <cell r="G67">
            <v>14</v>
          </cell>
          <cell r="H67" t="str">
            <v>4c</v>
          </cell>
          <cell r="I67" t="str">
            <v>S2</v>
          </cell>
          <cell r="J67" t="str">
            <v>KaJur</v>
          </cell>
          <cell r="K67" t="str">
            <v>Menikah</v>
          </cell>
          <cell r="L67">
            <v>4</v>
          </cell>
          <cell r="M67">
            <v>380400</v>
          </cell>
          <cell r="N67">
            <v>0</v>
          </cell>
          <cell r="O67">
            <v>38040</v>
          </cell>
          <cell r="P67">
            <v>500000</v>
          </cell>
          <cell r="Q67">
            <v>250000</v>
          </cell>
          <cell r="R67">
            <v>100000</v>
          </cell>
          <cell r="S67">
            <v>1268440</v>
          </cell>
          <cell r="T67">
            <v>25368.799999999999</v>
          </cell>
          <cell r="U67">
            <v>12684.4</v>
          </cell>
          <cell r="V67">
            <v>12000</v>
          </cell>
          <cell r="W67">
            <v>0</v>
          </cell>
          <cell r="X67">
            <v>0</v>
          </cell>
          <cell r="Y67">
            <v>50053.2</v>
          </cell>
          <cell r="Z67">
            <v>1218386.8</v>
          </cell>
        </row>
        <row r="68">
          <cell r="A68">
            <v>63</v>
          </cell>
          <cell r="B68" t="str">
            <v>87.T.218</v>
          </cell>
          <cell r="C68" t="str">
            <v>IKE</v>
          </cell>
          <cell r="D68" t="str">
            <v>P</v>
          </cell>
          <cell r="E68">
            <v>31932</v>
          </cell>
          <cell r="F68" t="str">
            <v>Dosen Tetap</v>
          </cell>
          <cell r="G68">
            <v>14</v>
          </cell>
          <cell r="H68" t="str">
            <v>4d</v>
          </cell>
          <cell r="I68" t="str">
            <v>S1</v>
          </cell>
          <cell r="J68">
            <v>0</v>
          </cell>
          <cell r="K68" t="str">
            <v>Menikah</v>
          </cell>
          <cell r="L68">
            <v>3</v>
          </cell>
          <cell r="M68">
            <v>396300</v>
          </cell>
          <cell r="N68">
            <v>0</v>
          </cell>
          <cell r="O68">
            <v>39630</v>
          </cell>
          <cell r="P68">
            <v>550000</v>
          </cell>
          <cell r="Q68">
            <v>0</v>
          </cell>
          <cell r="R68">
            <v>50000</v>
          </cell>
          <cell r="S68">
            <v>1035930</v>
          </cell>
          <cell r="T68">
            <v>15538.95</v>
          </cell>
          <cell r="U68">
            <v>10359.299999999999</v>
          </cell>
          <cell r="V68">
            <v>12000</v>
          </cell>
          <cell r="W68">
            <v>0</v>
          </cell>
          <cell r="X68">
            <v>0</v>
          </cell>
          <cell r="Y68">
            <v>37898.25</v>
          </cell>
          <cell r="Z68">
            <v>998031.75</v>
          </cell>
        </row>
        <row r="69">
          <cell r="A69">
            <v>64</v>
          </cell>
          <cell r="B69" t="str">
            <v>87.T.243</v>
          </cell>
          <cell r="C69" t="str">
            <v>IOT</v>
          </cell>
          <cell r="D69" t="str">
            <v>P</v>
          </cell>
          <cell r="E69">
            <v>31933</v>
          </cell>
          <cell r="F69" t="str">
            <v>Dosen Tetap</v>
          </cell>
          <cell r="G69">
            <v>14</v>
          </cell>
          <cell r="H69" t="str">
            <v>4c</v>
          </cell>
          <cell r="I69" t="str">
            <v>S3</v>
          </cell>
          <cell r="J69" t="str">
            <v>Dekan</v>
          </cell>
          <cell r="K69" t="str">
            <v>Menikah</v>
          </cell>
          <cell r="L69">
            <v>2</v>
          </cell>
          <cell r="M69">
            <v>380400</v>
          </cell>
          <cell r="N69">
            <v>0</v>
          </cell>
          <cell r="O69">
            <v>30432</v>
          </cell>
          <cell r="P69">
            <v>500000</v>
          </cell>
          <cell r="Q69">
            <v>400000</v>
          </cell>
          <cell r="R69">
            <v>150000</v>
          </cell>
          <cell r="S69">
            <v>1460832</v>
          </cell>
          <cell r="T69">
            <v>29216.639999999999</v>
          </cell>
          <cell r="U69">
            <v>14608.32</v>
          </cell>
          <cell r="V69">
            <v>12000</v>
          </cell>
          <cell r="W69">
            <v>0</v>
          </cell>
          <cell r="X69">
            <v>0</v>
          </cell>
          <cell r="Y69">
            <v>55824.959999999999</v>
          </cell>
          <cell r="Z69">
            <v>1405007.04</v>
          </cell>
        </row>
        <row r="70">
          <cell r="A70">
            <v>65</v>
          </cell>
          <cell r="B70" t="str">
            <v>89.E.288</v>
          </cell>
          <cell r="C70" t="str">
            <v>YYW</v>
          </cell>
          <cell r="D70" t="str">
            <v>L</v>
          </cell>
          <cell r="E70">
            <v>32755</v>
          </cell>
          <cell r="F70" t="str">
            <v>Dosen Tetap</v>
          </cell>
          <cell r="G70">
            <v>12</v>
          </cell>
          <cell r="H70" t="str">
            <v>3d</v>
          </cell>
          <cell r="I70" t="str">
            <v>S1</v>
          </cell>
          <cell r="J70">
            <v>0</v>
          </cell>
          <cell r="K70">
            <v>0</v>
          </cell>
          <cell r="L70" t="str">
            <v/>
          </cell>
          <cell r="M70">
            <v>308200</v>
          </cell>
          <cell r="N70">
            <v>0</v>
          </cell>
          <cell r="O70">
            <v>0</v>
          </cell>
          <cell r="P70">
            <v>350000</v>
          </cell>
          <cell r="Q70">
            <v>0</v>
          </cell>
          <cell r="R70">
            <v>50000</v>
          </cell>
          <cell r="S70">
            <v>708200</v>
          </cell>
          <cell r="T70">
            <v>10623</v>
          </cell>
          <cell r="U70">
            <v>7082</v>
          </cell>
          <cell r="V70">
            <v>10000</v>
          </cell>
          <cell r="W70">
            <v>254867.92867364257</v>
          </cell>
          <cell r="X70">
            <v>30000</v>
          </cell>
          <cell r="Y70">
            <v>312572.92867364257</v>
          </cell>
          <cell r="Z70">
            <v>395627.07132635743</v>
          </cell>
        </row>
        <row r="71">
          <cell r="A71">
            <v>66</v>
          </cell>
          <cell r="B71" t="str">
            <v>89.S.201</v>
          </cell>
          <cell r="C71" t="str">
            <v>BFH</v>
          </cell>
          <cell r="D71" t="str">
            <v>P</v>
          </cell>
          <cell r="E71">
            <v>32592</v>
          </cell>
          <cell r="F71" t="str">
            <v>Dosen Tetap</v>
          </cell>
          <cell r="G71">
            <v>13</v>
          </cell>
          <cell r="H71" t="str">
            <v>4d</v>
          </cell>
          <cell r="I71" t="str">
            <v>S2</v>
          </cell>
          <cell r="J71" t="str">
            <v>PR3</v>
          </cell>
          <cell r="K71" t="str">
            <v>Menikah</v>
          </cell>
          <cell r="L71">
            <v>0</v>
          </cell>
          <cell r="M71">
            <v>370700</v>
          </cell>
          <cell r="N71">
            <v>0</v>
          </cell>
          <cell r="O71">
            <v>0</v>
          </cell>
          <cell r="P71">
            <v>550000</v>
          </cell>
          <cell r="Q71">
            <v>500000</v>
          </cell>
          <cell r="R71">
            <v>100000</v>
          </cell>
          <cell r="S71">
            <v>1520700</v>
          </cell>
          <cell r="T71">
            <v>30414</v>
          </cell>
          <cell r="U71">
            <v>15207</v>
          </cell>
          <cell r="V71">
            <v>12000</v>
          </cell>
          <cell r="W71">
            <v>0</v>
          </cell>
          <cell r="X71">
            <v>0</v>
          </cell>
          <cell r="Y71">
            <v>57621</v>
          </cell>
          <cell r="Z71">
            <v>1463079</v>
          </cell>
        </row>
        <row r="72">
          <cell r="A72">
            <v>67</v>
          </cell>
          <cell r="B72" t="str">
            <v>90.H.288</v>
          </cell>
          <cell r="C72" t="str">
            <v>BQU</v>
          </cell>
          <cell r="D72" t="str">
            <v>P</v>
          </cell>
          <cell r="E72">
            <v>33064</v>
          </cell>
          <cell r="F72" t="str">
            <v>Kary. Tetap</v>
          </cell>
          <cell r="G72">
            <v>11</v>
          </cell>
          <cell r="H72" t="str">
            <v>2c</v>
          </cell>
          <cell r="I72" t="str">
            <v>SMA</v>
          </cell>
          <cell r="J72">
            <v>0</v>
          </cell>
          <cell r="K72" t="str">
            <v>Menikah</v>
          </cell>
          <cell r="L72">
            <v>2</v>
          </cell>
          <cell r="M72">
            <v>228400</v>
          </cell>
          <cell r="N72">
            <v>0</v>
          </cell>
          <cell r="O72">
            <v>18272</v>
          </cell>
          <cell r="P72">
            <v>0</v>
          </cell>
          <cell r="Q72">
            <v>0</v>
          </cell>
          <cell r="R72">
            <v>0</v>
          </cell>
          <cell r="S72">
            <v>246672</v>
          </cell>
          <cell r="T72">
            <v>0</v>
          </cell>
          <cell r="U72">
            <v>2466.7199999999998</v>
          </cell>
          <cell r="V72">
            <v>7000</v>
          </cell>
          <cell r="W72">
            <v>123142.95267381024</v>
          </cell>
          <cell r="X72">
            <v>48000</v>
          </cell>
          <cell r="Y72">
            <v>180609.67267381024</v>
          </cell>
          <cell r="Z72">
            <v>66062.327326189756</v>
          </cell>
        </row>
        <row r="73">
          <cell r="A73">
            <v>68</v>
          </cell>
          <cell r="B73" t="str">
            <v>90.S.122</v>
          </cell>
          <cell r="C73" t="str">
            <v>HMK</v>
          </cell>
          <cell r="D73" t="str">
            <v>P</v>
          </cell>
          <cell r="E73">
            <v>33234</v>
          </cell>
          <cell r="F73" t="str">
            <v>Dosen Tetap</v>
          </cell>
          <cell r="G73">
            <v>11</v>
          </cell>
          <cell r="H73" t="str">
            <v>4a</v>
          </cell>
          <cell r="I73" t="str">
            <v>S2</v>
          </cell>
          <cell r="J73" t="str">
            <v>SekJur</v>
          </cell>
          <cell r="K73">
            <v>0</v>
          </cell>
          <cell r="L73" t="str">
            <v/>
          </cell>
          <cell r="M73">
            <v>302400</v>
          </cell>
          <cell r="N73">
            <v>0</v>
          </cell>
          <cell r="O73">
            <v>0</v>
          </cell>
          <cell r="P73">
            <v>400000</v>
          </cell>
          <cell r="Q73">
            <v>175000</v>
          </cell>
          <cell r="R73">
            <v>100000</v>
          </cell>
          <cell r="S73">
            <v>977400</v>
          </cell>
          <cell r="T73">
            <v>14661</v>
          </cell>
          <cell r="U73">
            <v>9774</v>
          </cell>
          <cell r="V73">
            <v>12000</v>
          </cell>
          <cell r="W73">
            <v>254867.92867364257</v>
          </cell>
          <cell r="X73">
            <v>0</v>
          </cell>
          <cell r="Y73">
            <v>291302.92867364257</v>
          </cell>
          <cell r="Z73">
            <v>686097.07132635743</v>
          </cell>
        </row>
        <row r="74">
          <cell r="A74">
            <v>69</v>
          </cell>
          <cell r="B74" t="str">
            <v>90.T.257</v>
          </cell>
          <cell r="C74" t="str">
            <v>MDY</v>
          </cell>
          <cell r="D74" t="str">
            <v>P</v>
          </cell>
          <cell r="E74">
            <v>33044</v>
          </cell>
          <cell r="F74" t="str">
            <v>Dosen Tetap</v>
          </cell>
          <cell r="G74">
            <v>11</v>
          </cell>
          <cell r="H74" t="str">
            <v>4a</v>
          </cell>
          <cell r="I74" t="str">
            <v>S2</v>
          </cell>
          <cell r="J74" t="str">
            <v>KaJur</v>
          </cell>
          <cell r="K74" t="str">
            <v>Menikah</v>
          </cell>
          <cell r="L74">
            <v>4</v>
          </cell>
          <cell r="M74">
            <v>302400</v>
          </cell>
          <cell r="N74">
            <v>0</v>
          </cell>
          <cell r="O74">
            <v>30240</v>
          </cell>
          <cell r="P74">
            <v>400000</v>
          </cell>
          <cell r="Q74">
            <v>250000</v>
          </cell>
          <cell r="R74">
            <v>100000</v>
          </cell>
          <cell r="S74">
            <v>1082640</v>
          </cell>
          <cell r="T74">
            <v>16239.6</v>
          </cell>
          <cell r="U74">
            <v>10826.4</v>
          </cell>
          <cell r="V74">
            <v>12000</v>
          </cell>
          <cell r="W74">
            <v>249450.12819868702</v>
          </cell>
          <cell r="X74">
            <v>14000</v>
          </cell>
          <cell r="Y74">
            <v>302516.12819868699</v>
          </cell>
          <cell r="Z74">
            <v>780123.87180131301</v>
          </cell>
        </row>
        <row r="75">
          <cell r="A75">
            <v>70</v>
          </cell>
          <cell r="B75" t="str">
            <v>91.H.263</v>
          </cell>
          <cell r="C75" t="str">
            <v>UWC</v>
          </cell>
          <cell r="D75" t="str">
            <v>L</v>
          </cell>
          <cell r="E75">
            <v>33247</v>
          </cell>
          <cell r="F75" t="str">
            <v>Kary. Tetap</v>
          </cell>
          <cell r="G75">
            <v>11</v>
          </cell>
          <cell r="H75" t="str">
            <v>1c</v>
          </cell>
          <cell r="I75" t="str">
            <v>SMP</v>
          </cell>
          <cell r="J75">
            <v>0</v>
          </cell>
          <cell r="K75">
            <v>0</v>
          </cell>
          <cell r="L75" t="str">
            <v/>
          </cell>
          <cell r="M75">
            <v>160400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160400</v>
          </cell>
          <cell r="T75">
            <v>0</v>
          </cell>
          <cell r="U75">
            <v>1604</v>
          </cell>
          <cell r="V75">
            <v>5000</v>
          </cell>
          <cell r="W75">
            <v>65670.95707182058</v>
          </cell>
          <cell r="X75">
            <v>0</v>
          </cell>
          <cell r="Y75">
            <v>72274.95707182058</v>
          </cell>
          <cell r="Z75">
            <v>88125.04292817942</v>
          </cell>
        </row>
        <row r="76">
          <cell r="A76">
            <v>71</v>
          </cell>
          <cell r="B76" t="str">
            <v>91.H.278</v>
          </cell>
          <cell r="C76" t="str">
            <v>CBG</v>
          </cell>
          <cell r="D76" t="str">
            <v>L</v>
          </cell>
          <cell r="E76">
            <v>33413</v>
          </cell>
          <cell r="F76" t="str">
            <v>Dosen Tetap</v>
          </cell>
          <cell r="G76">
            <v>10</v>
          </cell>
          <cell r="H76" t="str">
            <v>3a</v>
          </cell>
          <cell r="I76" t="str">
            <v>S1</v>
          </cell>
          <cell r="J76">
            <v>0</v>
          </cell>
          <cell r="K76">
            <v>0</v>
          </cell>
          <cell r="L76" t="str">
            <v/>
          </cell>
          <cell r="M76">
            <v>261000</v>
          </cell>
          <cell r="N76">
            <v>0</v>
          </cell>
          <cell r="O76">
            <v>0</v>
          </cell>
          <cell r="P76">
            <v>200000</v>
          </cell>
          <cell r="Q76">
            <v>0</v>
          </cell>
          <cell r="R76">
            <v>50000</v>
          </cell>
          <cell r="S76">
            <v>511000</v>
          </cell>
          <cell r="T76">
            <v>0</v>
          </cell>
          <cell r="U76">
            <v>5110</v>
          </cell>
          <cell r="V76">
            <v>10000</v>
          </cell>
          <cell r="W76">
            <v>0</v>
          </cell>
          <cell r="X76">
            <v>0</v>
          </cell>
          <cell r="Y76">
            <v>15110</v>
          </cell>
          <cell r="Z76">
            <v>495890</v>
          </cell>
        </row>
        <row r="77">
          <cell r="A77">
            <v>72</v>
          </cell>
          <cell r="B77" t="str">
            <v>91.S.193</v>
          </cell>
          <cell r="C77" t="str">
            <v>VWI</v>
          </cell>
          <cell r="D77" t="str">
            <v>P</v>
          </cell>
          <cell r="E77">
            <v>33533</v>
          </cell>
          <cell r="F77" t="str">
            <v>Dosen Tetap</v>
          </cell>
          <cell r="G77">
            <v>10</v>
          </cell>
          <cell r="H77" t="str">
            <v>4d</v>
          </cell>
          <cell r="I77" t="str">
            <v>S2</v>
          </cell>
          <cell r="J77">
            <v>0</v>
          </cell>
          <cell r="K77" t="str">
            <v>Menikah</v>
          </cell>
          <cell r="L77">
            <v>4</v>
          </cell>
          <cell r="M77">
            <v>345200</v>
          </cell>
          <cell r="N77">
            <v>0</v>
          </cell>
          <cell r="O77">
            <v>34520</v>
          </cell>
          <cell r="P77">
            <v>550000</v>
          </cell>
          <cell r="Q77">
            <v>0</v>
          </cell>
          <cell r="R77">
            <v>100000</v>
          </cell>
          <cell r="S77">
            <v>1029720</v>
          </cell>
          <cell r="T77">
            <v>15445.8</v>
          </cell>
          <cell r="U77">
            <v>10297.200000000001</v>
          </cell>
          <cell r="V77">
            <v>12000</v>
          </cell>
          <cell r="W77">
            <v>0</v>
          </cell>
          <cell r="X77">
            <v>120000</v>
          </cell>
          <cell r="Y77">
            <v>157743</v>
          </cell>
          <cell r="Z77">
            <v>871977</v>
          </cell>
        </row>
        <row r="78">
          <cell r="A78">
            <v>73</v>
          </cell>
          <cell r="B78" t="str">
            <v>91.T.247</v>
          </cell>
          <cell r="C78" t="str">
            <v>FVB</v>
          </cell>
          <cell r="D78" t="str">
            <v>P</v>
          </cell>
          <cell r="E78">
            <v>33596</v>
          </cell>
          <cell r="F78" t="str">
            <v>Kary. Tetap</v>
          </cell>
          <cell r="G78">
            <v>10</v>
          </cell>
          <cell r="H78" t="str">
            <v>2d</v>
          </cell>
          <cell r="I78" t="str">
            <v>SMA</v>
          </cell>
          <cell r="J78">
            <v>0</v>
          </cell>
          <cell r="K78" t="str">
            <v>Menikah</v>
          </cell>
          <cell r="L78">
            <v>0</v>
          </cell>
          <cell r="M78">
            <v>239000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239000</v>
          </cell>
          <cell r="T78">
            <v>0</v>
          </cell>
          <cell r="U78">
            <v>2390</v>
          </cell>
          <cell r="V78">
            <v>7000</v>
          </cell>
          <cell r="W78">
            <v>126866.6220924349</v>
          </cell>
          <cell r="X78">
            <v>0</v>
          </cell>
          <cell r="Y78">
            <v>136256.6220924349</v>
          </cell>
          <cell r="Z78">
            <v>102743.3779075651</v>
          </cell>
        </row>
        <row r="79">
          <cell r="A79">
            <v>74</v>
          </cell>
          <cell r="B79" t="str">
            <v>92.E.200</v>
          </cell>
          <cell r="C79" t="str">
            <v>ZYL</v>
          </cell>
          <cell r="D79" t="str">
            <v>L</v>
          </cell>
          <cell r="E79">
            <v>33907</v>
          </cell>
          <cell r="F79" t="str">
            <v>Kary. Tetap</v>
          </cell>
          <cell r="G79">
            <v>9</v>
          </cell>
          <cell r="H79" t="str">
            <v>2c</v>
          </cell>
          <cell r="I79" t="str">
            <v>SMA</v>
          </cell>
          <cell r="J79">
            <v>0</v>
          </cell>
          <cell r="K79">
            <v>0</v>
          </cell>
          <cell r="L79" t="str">
            <v/>
          </cell>
          <cell r="M79">
            <v>213000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213000</v>
          </cell>
          <cell r="T79">
            <v>0</v>
          </cell>
          <cell r="U79">
            <v>2130</v>
          </cell>
          <cell r="V79">
            <v>7000</v>
          </cell>
          <cell r="W79">
            <v>143470.9484025873</v>
          </cell>
          <cell r="X79">
            <v>0</v>
          </cell>
          <cell r="Y79">
            <v>152600.9484025873</v>
          </cell>
          <cell r="Z79">
            <v>60399.051597412705</v>
          </cell>
        </row>
        <row r="80">
          <cell r="A80">
            <v>75</v>
          </cell>
          <cell r="B80" t="str">
            <v>92.H.106</v>
          </cell>
          <cell r="C80" t="str">
            <v>WSI</v>
          </cell>
          <cell r="D80" t="str">
            <v>L</v>
          </cell>
          <cell r="E80">
            <v>33827</v>
          </cell>
          <cell r="F80" t="str">
            <v>Dosen Tetap</v>
          </cell>
          <cell r="G80">
            <v>9</v>
          </cell>
          <cell r="H80" t="str">
            <v>4b</v>
          </cell>
          <cell r="I80" t="str">
            <v>S2</v>
          </cell>
          <cell r="J80">
            <v>0</v>
          </cell>
          <cell r="K80" t="str">
            <v>Menikah</v>
          </cell>
          <cell r="L80">
            <v>0</v>
          </cell>
          <cell r="M80">
            <v>293900</v>
          </cell>
          <cell r="N80">
            <v>29390</v>
          </cell>
          <cell r="O80">
            <v>0</v>
          </cell>
          <cell r="P80">
            <v>450000</v>
          </cell>
          <cell r="Q80">
            <v>0</v>
          </cell>
          <cell r="R80">
            <v>100000</v>
          </cell>
          <cell r="S80">
            <v>873290</v>
          </cell>
          <cell r="T80">
            <v>13099.35</v>
          </cell>
          <cell r="U80">
            <v>8732.9</v>
          </cell>
          <cell r="V80">
            <v>12000</v>
          </cell>
          <cell r="W80">
            <v>261662.68000912579</v>
          </cell>
          <cell r="X80">
            <v>45000</v>
          </cell>
          <cell r="Y80">
            <v>340494.93000912579</v>
          </cell>
          <cell r="Z80">
            <v>532795.06999087427</v>
          </cell>
        </row>
        <row r="81">
          <cell r="A81">
            <v>76</v>
          </cell>
          <cell r="B81" t="str">
            <v>92.H.147</v>
          </cell>
          <cell r="C81" t="str">
            <v>SCB</v>
          </cell>
          <cell r="D81" t="str">
            <v>P</v>
          </cell>
          <cell r="E81">
            <v>33727</v>
          </cell>
          <cell r="F81" t="str">
            <v>Kary. Tetap</v>
          </cell>
          <cell r="G81">
            <v>9</v>
          </cell>
          <cell r="H81" t="str">
            <v>2c</v>
          </cell>
          <cell r="I81" t="str">
            <v>SMA</v>
          </cell>
          <cell r="J81">
            <v>0</v>
          </cell>
          <cell r="K81" t="str">
            <v>Menikah</v>
          </cell>
          <cell r="L81">
            <v>4</v>
          </cell>
          <cell r="M81">
            <v>213000</v>
          </cell>
          <cell r="N81">
            <v>0</v>
          </cell>
          <cell r="O81">
            <v>21300</v>
          </cell>
          <cell r="P81">
            <v>0</v>
          </cell>
          <cell r="Q81">
            <v>0</v>
          </cell>
          <cell r="R81">
            <v>0</v>
          </cell>
          <cell r="S81">
            <v>234300</v>
          </cell>
          <cell r="T81">
            <v>0</v>
          </cell>
          <cell r="U81">
            <v>2343</v>
          </cell>
          <cell r="V81">
            <v>7000</v>
          </cell>
          <cell r="W81">
            <v>143470.9484025873</v>
          </cell>
          <cell r="X81">
            <v>0</v>
          </cell>
          <cell r="Y81">
            <v>152813.9484025873</v>
          </cell>
          <cell r="Z81">
            <v>81486.051597412705</v>
          </cell>
        </row>
        <row r="82">
          <cell r="A82">
            <v>77</v>
          </cell>
          <cell r="B82" t="str">
            <v>93.E.178</v>
          </cell>
          <cell r="C82" t="str">
            <v>KAF</v>
          </cell>
          <cell r="D82" t="str">
            <v>L</v>
          </cell>
          <cell r="E82">
            <v>34000</v>
          </cell>
          <cell r="F82" t="str">
            <v>Dosen Tetap</v>
          </cell>
          <cell r="G82">
            <v>9</v>
          </cell>
          <cell r="H82" t="str">
            <v>4e</v>
          </cell>
          <cell r="I82" t="str">
            <v>S3</v>
          </cell>
          <cell r="J82" t="str">
            <v>Rektor</v>
          </cell>
          <cell r="K82" t="str">
            <v>Menikah</v>
          </cell>
          <cell r="L82">
            <v>3</v>
          </cell>
          <cell r="M82">
            <v>334800</v>
          </cell>
          <cell r="N82">
            <v>33480</v>
          </cell>
          <cell r="O82">
            <v>33480</v>
          </cell>
          <cell r="P82">
            <v>600000</v>
          </cell>
          <cell r="Q82">
            <v>700000</v>
          </cell>
          <cell r="R82">
            <v>150000</v>
          </cell>
          <cell r="S82">
            <v>1851760</v>
          </cell>
          <cell r="T82">
            <v>37035.199999999997</v>
          </cell>
          <cell r="U82">
            <v>18517.599999999999</v>
          </cell>
          <cell r="V82">
            <v>12000</v>
          </cell>
          <cell r="W82">
            <v>436104.46668187628</v>
          </cell>
          <cell r="X82">
            <v>131000</v>
          </cell>
          <cell r="Y82">
            <v>634657.26668187627</v>
          </cell>
          <cell r="Z82">
            <v>1217102.7333181237</v>
          </cell>
        </row>
        <row r="83">
          <cell r="A83">
            <v>78</v>
          </cell>
          <cell r="B83" t="str">
            <v>93.E.215</v>
          </cell>
          <cell r="C83" t="str">
            <v>FFW</v>
          </cell>
          <cell r="D83" t="str">
            <v>P</v>
          </cell>
          <cell r="E83">
            <v>34131</v>
          </cell>
          <cell r="F83" t="str">
            <v>Dosen Tetap</v>
          </cell>
          <cell r="G83">
            <v>8</v>
          </cell>
          <cell r="H83" t="str">
            <v>3d</v>
          </cell>
          <cell r="I83" t="str">
            <v>S1</v>
          </cell>
          <cell r="J83">
            <v>0</v>
          </cell>
          <cell r="K83">
            <v>0</v>
          </cell>
          <cell r="L83" t="str">
            <v/>
          </cell>
          <cell r="M83">
            <v>266700</v>
          </cell>
          <cell r="N83">
            <v>0</v>
          </cell>
          <cell r="O83">
            <v>0</v>
          </cell>
          <cell r="P83">
            <v>350000</v>
          </cell>
          <cell r="Q83">
            <v>0</v>
          </cell>
          <cell r="R83">
            <v>50000</v>
          </cell>
          <cell r="S83">
            <v>666700</v>
          </cell>
          <cell r="T83">
            <v>10000.5</v>
          </cell>
          <cell r="U83">
            <v>6667</v>
          </cell>
          <cell r="V83">
            <v>10000</v>
          </cell>
          <cell r="W83">
            <v>0</v>
          </cell>
          <cell r="X83">
            <v>0</v>
          </cell>
          <cell r="Y83">
            <v>26667.5</v>
          </cell>
          <cell r="Z83">
            <v>640032.5</v>
          </cell>
        </row>
        <row r="84">
          <cell r="A84">
            <v>79</v>
          </cell>
          <cell r="B84" t="str">
            <v>93.S.117</v>
          </cell>
          <cell r="C84" t="str">
            <v>JES</v>
          </cell>
          <cell r="D84" t="str">
            <v>P</v>
          </cell>
          <cell r="E84">
            <v>34313</v>
          </cell>
          <cell r="F84" t="str">
            <v>Dosen Tetap</v>
          </cell>
          <cell r="G84">
            <v>8</v>
          </cell>
          <cell r="H84" t="str">
            <v>4e</v>
          </cell>
          <cell r="I84" t="str">
            <v>S2</v>
          </cell>
          <cell r="J84" t="str">
            <v>PR2</v>
          </cell>
          <cell r="K84" t="str">
            <v>Menikah</v>
          </cell>
          <cell r="L84">
            <v>0</v>
          </cell>
          <cell r="M84">
            <v>334800</v>
          </cell>
          <cell r="N84">
            <v>0</v>
          </cell>
          <cell r="O84">
            <v>0</v>
          </cell>
          <cell r="P84">
            <v>600000</v>
          </cell>
          <cell r="Q84">
            <v>500000</v>
          </cell>
          <cell r="R84">
            <v>100000</v>
          </cell>
          <cell r="S84">
            <v>1534800</v>
          </cell>
          <cell r="T84">
            <v>30696</v>
          </cell>
          <cell r="U84">
            <v>15348</v>
          </cell>
          <cell r="V84">
            <v>12000</v>
          </cell>
          <cell r="W84">
            <v>424779.8811227376</v>
          </cell>
          <cell r="X84">
            <v>78000</v>
          </cell>
          <cell r="Y84">
            <v>560823.88112273766</v>
          </cell>
          <cell r="Z84">
            <v>973976.11887726234</v>
          </cell>
        </row>
        <row r="85">
          <cell r="A85">
            <v>80</v>
          </cell>
          <cell r="B85" t="str">
            <v>93.S.279</v>
          </cell>
          <cell r="C85" t="str">
            <v>QAW</v>
          </cell>
          <cell r="D85" t="str">
            <v>L</v>
          </cell>
          <cell r="E85">
            <v>34272</v>
          </cell>
          <cell r="F85" t="str">
            <v>Dosen Tetap</v>
          </cell>
          <cell r="G85">
            <v>8</v>
          </cell>
          <cell r="H85" t="str">
            <v>3d</v>
          </cell>
          <cell r="I85" t="str">
            <v>S1</v>
          </cell>
          <cell r="J85" t="str">
            <v>KaJur</v>
          </cell>
          <cell r="K85">
            <v>0</v>
          </cell>
          <cell r="L85" t="str">
            <v/>
          </cell>
          <cell r="M85">
            <v>266700</v>
          </cell>
          <cell r="N85">
            <v>0</v>
          </cell>
          <cell r="O85">
            <v>0</v>
          </cell>
          <cell r="P85">
            <v>350000</v>
          </cell>
          <cell r="Q85">
            <v>250000</v>
          </cell>
          <cell r="R85">
            <v>50000</v>
          </cell>
          <cell r="S85">
            <v>916700</v>
          </cell>
          <cell r="T85">
            <v>13750.5</v>
          </cell>
          <cell r="U85">
            <v>9167</v>
          </cell>
          <cell r="V85">
            <v>10000</v>
          </cell>
          <cell r="W85">
            <v>0</v>
          </cell>
          <cell r="X85">
            <v>107000</v>
          </cell>
          <cell r="Y85">
            <v>139917.5</v>
          </cell>
          <cell r="Z85">
            <v>776782.5</v>
          </cell>
        </row>
        <row r="86">
          <cell r="A86">
            <v>81</v>
          </cell>
          <cell r="B86" t="str">
            <v>93.T.265</v>
          </cell>
          <cell r="C86" t="str">
            <v>CVX</v>
          </cell>
          <cell r="D86" t="str">
            <v>P</v>
          </cell>
          <cell r="E86">
            <v>34072</v>
          </cell>
          <cell r="F86" t="str">
            <v>Kary. Tetap</v>
          </cell>
          <cell r="G86">
            <v>8</v>
          </cell>
          <cell r="H86" t="str">
            <v>1c</v>
          </cell>
          <cell r="I86" t="str">
            <v>SMP</v>
          </cell>
          <cell r="J86">
            <v>0</v>
          </cell>
          <cell r="K86">
            <v>0</v>
          </cell>
          <cell r="L86" t="str">
            <v/>
          </cell>
          <cell r="M86">
            <v>150200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150200</v>
          </cell>
          <cell r="T86">
            <v>0</v>
          </cell>
          <cell r="U86">
            <v>1502</v>
          </cell>
          <cell r="V86">
            <v>5000</v>
          </cell>
          <cell r="W86">
            <v>68389.393902567608</v>
          </cell>
          <cell r="X86">
            <v>0</v>
          </cell>
          <cell r="Y86">
            <v>74891.393902567608</v>
          </cell>
          <cell r="Z86">
            <v>75308.606097432392</v>
          </cell>
        </row>
        <row r="87">
          <cell r="A87">
            <v>82</v>
          </cell>
          <cell r="B87" t="str">
            <v>94.E.274</v>
          </cell>
          <cell r="C87" t="str">
            <v>QJZ</v>
          </cell>
          <cell r="D87" t="str">
            <v>P</v>
          </cell>
          <cell r="E87">
            <v>34393</v>
          </cell>
          <cell r="F87" t="str">
            <v>Kary. Tetap</v>
          </cell>
          <cell r="G87">
            <v>8</v>
          </cell>
          <cell r="H87" t="str">
            <v>1c</v>
          </cell>
          <cell r="I87" t="str">
            <v>SMP</v>
          </cell>
          <cell r="J87">
            <v>0</v>
          </cell>
          <cell r="K87" t="str">
            <v>Menikah</v>
          </cell>
          <cell r="L87">
            <v>4</v>
          </cell>
          <cell r="M87">
            <v>150200</v>
          </cell>
          <cell r="N87">
            <v>0</v>
          </cell>
          <cell r="O87">
            <v>15020</v>
          </cell>
          <cell r="P87">
            <v>0</v>
          </cell>
          <cell r="Q87">
            <v>0</v>
          </cell>
          <cell r="R87">
            <v>0</v>
          </cell>
          <cell r="S87">
            <v>165220</v>
          </cell>
          <cell r="T87">
            <v>0</v>
          </cell>
          <cell r="U87">
            <v>1652.2</v>
          </cell>
          <cell r="V87">
            <v>5000</v>
          </cell>
          <cell r="W87">
            <v>0</v>
          </cell>
          <cell r="X87">
            <v>0</v>
          </cell>
          <cell r="Y87">
            <v>6652.2</v>
          </cell>
          <cell r="Z87">
            <v>158567.79999999999</v>
          </cell>
        </row>
        <row r="88">
          <cell r="A88">
            <v>83</v>
          </cell>
          <cell r="B88" t="str">
            <v>94.H.164</v>
          </cell>
          <cell r="C88" t="str">
            <v>AHF</v>
          </cell>
          <cell r="D88" t="str">
            <v>P</v>
          </cell>
          <cell r="E88">
            <v>34640</v>
          </cell>
          <cell r="F88" t="str">
            <v>Dosen Tetap</v>
          </cell>
          <cell r="G88">
            <v>7</v>
          </cell>
          <cell r="H88" t="str">
            <v>3b</v>
          </cell>
          <cell r="I88" t="str">
            <v>S1</v>
          </cell>
          <cell r="J88">
            <v>0</v>
          </cell>
          <cell r="K88">
            <v>0</v>
          </cell>
          <cell r="L88" t="str">
            <v/>
          </cell>
          <cell r="M88">
            <v>232300</v>
          </cell>
          <cell r="N88">
            <v>0</v>
          </cell>
          <cell r="O88">
            <v>0</v>
          </cell>
          <cell r="P88">
            <v>250000</v>
          </cell>
          <cell r="Q88">
            <v>0</v>
          </cell>
          <cell r="R88">
            <v>50000</v>
          </cell>
          <cell r="S88">
            <v>532300</v>
          </cell>
          <cell r="T88">
            <v>0</v>
          </cell>
          <cell r="U88">
            <v>5323</v>
          </cell>
          <cell r="V88">
            <v>10000</v>
          </cell>
          <cell r="W88">
            <v>254867.92867364257</v>
          </cell>
          <cell r="X88">
            <v>0</v>
          </cell>
          <cell r="Y88">
            <v>270190.92867364257</v>
          </cell>
          <cell r="Z88">
            <v>262109.07132635743</v>
          </cell>
        </row>
        <row r="89">
          <cell r="A89">
            <v>84</v>
          </cell>
          <cell r="B89" t="str">
            <v>94.H.191</v>
          </cell>
          <cell r="C89" t="str">
            <v>XWQ</v>
          </cell>
          <cell r="D89" t="str">
            <v>P</v>
          </cell>
          <cell r="E89">
            <v>34522</v>
          </cell>
          <cell r="F89" t="str">
            <v>Kary. Tetap</v>
          </cell>
          <cell r="G89">
            <v>7</v>
          </cell>
          <cell r="H89" t="str">
            <v>1c</v>
          </cell>
          <cell r="I89" t="str">
            <v>SMP</v>
          </cell>
          <cell r="J89">
            <v>0</v>
          </cell>
          <cell r="K89" t="str">
            <v>Menikah</v>
          </cell>
          <cell r="L89">
            <v>3</v>
          </cell>
          <cell r="M89">
            <v>140100</v>
          </cell>
          <cell r="N89">
            <v>0</v>
          </cell>
          <cell r="O89">
            <v>14010</v>
          </cell>
          <cell r="P89">
            <v>0</v>
          </cell>
          <cell r="Q89">
            <v>0</v>
          </cell>
          <cell r="R89">
            <v>0</v>
          </cell>
          <cell r="S89">
            <v>154110</v>
          </cell>
          <cell r="T89">
            <v>0</v>
          </cell>
          <cell r="U89">
            <v>1541.1</v>
          </cell>
          <cell r="V89">
            <v>5000</v>
          </cell>
          <cell r="W89">
            <v>0</v>
          </cell>
          <cell r="X89">
            <v>0</v>
          </cell>
          <cell r="Y89">
            <v>6541.1</v>
          </cell>
          <cell r="Z89">
            <v>147568.9</v>
          </cell>
        </row>
        <row r="90">
          <cell r="A90">
            <v>85</v>
          </cell>
          <cell r="B90" t="str">
            <v>94.H.255</v>
          </cell>
          <cell r="C90" t="str">
            <v>TOK</v>
          </cell>
          <cell r="D90" t="str">
            <v>P</v>
          </cell>
          <cell r="E90">
            <v>34645</v>
          </cell>
          <cell r="F90" t="str">
            <v>Dosen Tetap</v>
          </cell>
          <cell r="G90">
            <v>7</v>
          </cell>
          <cell r="H90" t="str">
            <v>3c</v>
          </cell>
          <cell r="I90" t="str">
            <v>S1</v>
          </cell>
          <cell r="J90">
            <v>0</v>
          </cell>
          <cell r="K90">
            <v>0</v>
          </cell>
          <cell r="L90" t="str">
            <v/>
          </cell>
          <cell r="M90">
            <v>239100</v>
          </cell>
          <cell r="N90">
            <v>0</v>
          </cell>
          <cell r="O90">
            <v>0</v>
          </cell>
          <cell r="P90">
            <v>300000</v>
          </cell>
          <cell r="Q90">
            <v>0</v>
          </cell>
          <cell r="R90">
            <v>50000</v>
          </cell>
          <cell r="S90">
            <v>589100</v>
          </cell>
          <cell r="T90">
            <v>0</v>
          </cell>
          <cell r="U90">
            <v>5891</v>
          </cell>
          <cell r="V90">
            <v>10000</v>
          </cell>
          <cell r="W90">
            <v>254867.92867364257</v>
          </cell>
          <cell r="X90">
            <v>6000</v>
          </cell>
          <cell r="Y90">
            <v>276758.92867364257</v>
          </cell>
          <cell r="Z90">
            <v>312341.07132635743</v>
          </cell>
        </row>
        <row r="91">
          <cell r="A91">
            <v>86</v>
          </cell>
          <cell r="B91" t="str">
            <v>94.S.130</v>
          </cell>
          <cell r="C91" t="str">
            <v>ICD</v>
          </cell>
          <cell r="D91" t="str">
            <v>P</v>
          </cell>
          <cell r="E91">
            <v>34377</v>
          </cell>
          <cell r="F91" t="str">
            <v>Kary. Tetap</v>
          </cell>
          <cell r="G91">
            <v>8</v>
          </cell>
          <cell r="H91" t="str">
            <v>1c</v>
          </cell>
          <cell r="I91" t="str">
            <v>SMP</v>
          </cell>
          <cell r="J91">
            <v>0</v>
          </cell>
          <cell r="K91">
            <v>0</v>
          </cell>
          <cell r="L91" t="str">
            <v/>
          </cell>
          <cell r="M91">
            <v>150200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150200</v>
          </cell>
          <cell r="T91">
            <v>0</v>
          </cell>
          <cell r="U91">
            <v>1502</v>
          </cell>
          <cell r="V91">
            <v>5000</v>
          </cell>
          <cell r="W91">
            <v>0</v>
          </cell>
          <cell r="X91">
            <v>95000</v>
          </cell>
          <cell r="Y91">
            <v>101502</v>
          </cell>
          <cell r="Z91">
            <v>48698</v>
          </cell>
        </row>
        <row r="92">
          <cell r="A92">
            <v>87</v>
          </cell>
          <cell r="B92" t="str">
            <v>95.E.133</v>
          </cell>
          <cell r="C92" t="str">
            <v>ONP</v>
          </cell>
          <cell r="D92" t="str">
            <v>L</v>
          </cell>
          <cell r="E92">
            <v>34858</v>
          </cell>
          <cell r="F92" t="str">
            <v>Kary. Tetap</v>
          </cell>
          <cell r="G92">
            <v>6</v>
          </cell>
          <cell r="H92" t="str">
            <v>2b</v>
          </cell>
          <cell r="I92" t="str">
            <v>SMA</v>
          </cell>
          <cell r="J92">
            <v>0</v>
          </cell>
          <cell r="K92">
            <v>0</v>
          </cell>
          <cell r="L92" t="str">
            <v/>
          </cell>
          <cell r="M92">
            <v>191100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191100</v>
          </cell>
          <cell r="T92">
            <v>0</v>
          </cell>
          <cell r="U92">
            <v>1911</v>
          </cell>
          <cell r="V92">
            <v>7000</v>
          </cell>
          <cell r="W92">
            <v>123142.95267381024</v>
          </cell>
          <cell r="X92">
            <v>0</v>
          </cell>
          <cell r="Y92">
            <v>132053.95267381024</v>
          </cell>
          <cell r="Z92">
            <v>59046.047326189757</v>
          </cell>
        </row>
        <row r="93">
          <cell r="A93">
            <v>88</v>
          </cell>
          <cell r="B93" t="str">
            <v>95.H.119</v>
          </cell>
          <cell r="C93" t="str">
            <v>XER</v>
          </cell>
          <cell r="D93" t="str">
            <v>L</v>
          </cell>
          <cell r="E93">
            <v>34702</v>
          </cell>
          <cell r="F93" t="str">
            <v>Kary. Tetap</v>
          </cell>
          <cell r="G93">
            <v>7</v>
          </cell>
          <cell r="H93" t="str">
            <v>2c</v>
          </cell>
          <cell r="I93" t="str">
            <v>SMA</v>
          </cell>
          <cell r="J93">
            <v>0</v>
          </cell>
          <cell r="K93">
            <v>0</v>
          </cell>
          <cell r="L93" t="str">
            <v/>
          </cell>
          <cell r="M93">
            <v>197600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197600</v>
          </cell>
          <cell r="T93">
            <v>0</v>
          </cell>
          <cell r="U93">
            <v>1976</v>
          </cell>
          <cell r="V93">
            <v>7000</v>
          </cell>
          <cell r="W93">
            <v>143470.9484025873</v>
          </cell>
          <cell r="X93">
            <v>15000</v>
          </cell>
          <cell r="Y93">
            <v>167446.9484025873</v>
          </cell>
          <cell r="Z93">
            <v>30153.051597412705</v>
          </cell>
        </row>
        <row r="94">
          <cell r="A94">
            <v>89</v>
          </cell>
          <cell r="B94" t="str">
            <v>95.S.195</v>
          </cell>
          <cell r="C94" t="str">
            <v>PUZ</v>
          </cell>
          <cell r="D94" t="str">
            <v>P</v>
          </cell>
          <cell r="E94">
            <v>34947</v>
          </cell>
          <cell r="F94" t="str">
            <v>Kary. Tetap</v>
          </cell>
          <cell r="G94">
            <v>6</v>
          </cell>
          <cell r="H94" t="str">
            <v>2b</v>
          </cell>
          <cell r="I94" t="str">
            <v>SMA</v>
          </cell>
          <cell r="J94">
            <v>0</v>
          </cell>
          <cell r="K94">
            <v>0</v>
          </cell>
          <cell r="L94" t="str">
            <v/>
          </cell>
          <cell r="M94">
            <v>191100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191100</v>
          </cell>
          <cell r="T94">
            <v>0</v>
          </cell>
          <cell r="U94">
            <v>1911</v>
          </cell>
          <cell r="V94">
            <v>7000</v>
          </cell>
          <cell r="W94">
            <v>136778.78780513522</v>
          </cell>
          <cell r="X94">
            <v>0</v>
          </cell>
          <cell r="Y94">
            <v>145689.78780513522</v>
          </cell>
          <cell r="Z94">
            <v>45410.212194864784</v>
          </cell>
        </row>
        <row r="95">
          <cell r="A95">
            <v>90</v>
          </cell>
          <cell r="B95" t="str">
            <v>96.E.229</v>
          </cell>
          <cell r="C95" t="str">
            <v>WIL</v>
          </cell>
          <cell r="D95" t="str">
            <v>P</v>
          </cell>
          <cell r="E95">
            <v>35208</v>
          </cell>
          <cell r="F95" t="str">
            <v>Kary. Tetap</v>
          </cell>
          <cell r="G95">
            <v>5</v>
          </cell>
          <cell r="H95" t="str">
            <v>1a</v>
          </cell>
          <cell r="I95" t="str">
            <v>SMP</v>
          </cell>
          <cell r="J95">
            <v>0</v>
          </cell>
          <cell r="K95">
            <v>0</v>
          </cell>
          <cell r="L95" t="str">
            <v/>
          </cell>
          <cell r="M95">
            <v>113000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113000</v>
          </cell>
          <cell r="T95">
            <v>0</v>
          </cell>
          <cell r="U95">
            <v>1130</v>
          </cell>
          <cell r="V95">
            <v>5000</v>
          </cell>
          <cell r="W95">
            <v>0</v>
          </cell>
          <cell r="X95">
            <v>2000</v>
          </cell>
          <cell r="Y95">
            <v>8130</v>
          </cell>
          <cell r="Z95">
            <v>104870</v>
          </cell>
        </row>
        <row r="96">
          <cell r="A96">
            <v>91</v>
          </cell>
          <cell r="B96" t="str">
            <v>96.H.276</v>
          </cell>
          <cell r="C96" t="str">
            <v>TCL</v>
          </cell>
          <cell r="D96" t="str">
            <v>L</v>
          </cell>
          <cell r="E96">
            <v>35299</v>
          </cell>
          <cell r="F96" t="str">
            <v>Dosen Tetap</v>
          </cell>
          <cell r="G96">
            <v>5</v>
          </cell>
          <cell r="H96" t="str">
            <v>3a</v>
          </cell>
          <cell r="I96" t="str">
            <v>S1</v>
          </cell>
          <cell r="J96">
            <v>0</v>
          </cell>
          <cell r="K96">
            <v>0</v>
          </cell>
          <cell r="L96" t="str">
            <v/>
          </cell>
          <cell r="M96">
            <v>207900</v>
          </cell>
          <cell r="N96">
            <v>0</v>
          </cell>
          <cell r="O96">
            <v>0</v>
          </cell>
          <cell r="P96">
            <v>200000</v>
          </cell>
          <cell r="Q96">
            <v>0</v>
          </cell>
          <cell r="R96">
            <v>50000</v>
          </cell>
          <cell r="S96">
            <v>457900</v>
          </cell>
          <cell r="T96">
            <v>0</v>
          </cell>
          <cell r="U96">
            <v>4579</v>
          </cell>
          <cell r="V96">
            <v>10000</v>
          </cell>
          <cell r="W96">
            <v>0</v>
          </cell>
          <cell r="X96">
            <v>76000</v>
          </cell>
          <cell r="Y96">
            <v>90579</v>
          </cell>
          <cell r="Z96">
            <v>367321</v>
          </cell>
        </row>
        <row r="97">
          <cell r="A97">
            <v>92</v>
          </cell>
          <cell r="B97" t="str">
            <v>97.E.106</v>
          </cell>
          <cell r="C97" t="str">
            <v>VIS</v>
          </cell>
          <cell r="D97" t="str">
            <v>P</v>
          </cell>
          <cell r="E97">
            <v>35731</v>
          </cell>
          <cell r="F97" t="str">
            <v>Kary. Tetap</v>
          </cell>
          <cell r="G97">
            <v>4</v>
          </cell>
          <cell r="H97" t="str">
            <v>2b</v>
          </cell>
          <cell r="I97" t="str">
            <v>SMA</v>
          </cell>
          <cell r="J97">
            <v>0</v>
          </cell>
          <cell r="K97">
            <v>0</v>
          </cell>
          <cell r="L97" t="str">
            <v/>
          </cell>
          <cell r="M97">
            <v>177100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177100</v>
          </cell>
          <cell r="T97">
            <v>0</v>
          </cell>
          <cell r="U97">
            <v>1771</v>
          </cell>
          <cell r="V97">
            <v>7000</v>
          </cell>
          <cell r="W97">
            <v>0</v>
          </cell>
          <cell r="X97">
            <v>0</v>
          </cell>
          <cell r="Y97">
            <v>8771</v>
          </cell>
          <cell r="Z97">
            <v>168329</v>
          </cell>
        </row>
        <row r="98">
          <cell r="A98">
            <v>93</v>
          </cell>
          <cell r="B98" t="str">
            <v>97.T.101</v>
          </cell>
          <cell r="C98" t="str">
            <v>LGM</v>
          </cell>
          <cell r="D98" t="str">
            <v>L</v>
          </cell>
          <cell r="E98">
            <v>35616</v>
          </cell>
          <cell r="F98" t="str">
            <v>Kary. Tetap</v>
          </cell>
          <cell r="G98">
            <v>4</v>
          </cell>
          <cell r="H98" t="str">
            <v>2c</v>
          </cell>
          <cell r="I98" t="str">
            <v>SMA</v>
          </cell>
          <cell r="J98">
            <v>0</v>
          </cell>
          <cell r="K98" t="str">
            <v>Menikah</v>
          </cell>
          <cell r="L98">
            <v>3</v>
          </cell>
          <cell r="M98">
            <v>182100</v>
          </cell>
          <cell r="N98">
            <v>18210</v>
          </cell>
          <cell r="O98">
            <v>18210</v>
          </cell>
          <cell r="P98">
            <v>0</v>
          </cell>
          <cell r="Q98">
            <v>0</v>
          </cell>
          <cell r="R98">
            <v>0</v>
          </cell>
          <cell r="S98">
            <v>218520</v>
          </cell>
          <cell r="T98">
            <v>0</v>
          </cell>
          <cell r="U98">
            <v>2185.1999999999998</v>
          </cell>
          <cell r="V98">
            <v>7000</v>
          </cell>
          <cell r="W98">
            <v>131341.91414364116</v>
          </cell>
          <cell r="X98">
            <v>0</v>
          </cell>
          <cell r="Y98">
            <v>140527.11414364117</v>
          </cell>
          <cell r="Z98">
            <v>77992.885856358829</v>
          </cell>
        </row>
        <row r="99">
          <cell r="A99">
            <v>94</v>
          </cell>
          <cell r="B99" t="str">
            <v>97.T.122</v>
          </cell>
          <cell r="C99" t="str">
            <v>JML</v>
          </cell>
          <cell r="D99" t="str">
            <v>L</v>
          </cell>
          <cell r="E99">
            <v>35580</v>
          </cell>
          <cell r="F99" t="str">
            <v>Dosen Tetap</v>
          </cell>
          <cell r="G99">
            <v>4</v>
          </cell>
          <cell r="H99" t="str">
            <v>3d</v>
          </cell>
          <cell r="I99" t="str">
            <v>S1</v>
          </cell>
          <cell r="J99">
            <v>0</v>
          </cell>
          <cell r="K99">
            <v>0</v>
          </cell>
          <cell r="L99" t="str">
            <v/>
          </cell>
          <cell r="M99">
            <v>225200</v>
          </cell>
          <cell r="N99">
            <v>0</v>
          </cell>
          <cell r="O99">
            <v>0</v>
          </cell>
          <cell r="P99">
            <v>350000</v>
          </cell>
          <cell r="Q99">
            <v>0</v>
          </cell>
          <cell r="R99">
            <v>50000</v>
          </cell>
          <cell r="S99">
            <v>625200</v>
          </cell>
          <cell r="T99">
            <v>9378</v>
          </cell>
          <cell r="U99">
            <v>6252</v>
          </cell>
          <cell r="V99">
            <v>10000</v>
          </cell>
          <cell r="W99">
            <v>0</v>
          </cell>
          <cell r="X99">
            <v>0</v>
          </cell>
          <cell r="Y99">
            <v>25630</v>
          </cell>
          <cell r="Z99">
            <v>599570</v>
          </cell>
        </row>
        <row r="100">
          <cell r="A100">
            <v>95</v>
          </cell>
          <cell r="B100" t="str">
            <v>97.T.189</v>
          </cell>
          <cell r="C100" t="str">
            <v>ISS</v>
          </cell>
          <cell r="D100" t="str">
            <v>L</v>
          </cell>
          <cell r="E100">
            <v>35773</v>
          </cell>
          <cell r="F100" t="str">
            <v>Dosen Tetap</v>
          </cell>
          <cell r="G100">
            <v>4</v>
          </cell>
          <cell r="H100" t="str">
            <v>4d</v>
          </cell>
          <cell r="I100" t="str">
            <v>S1</v>
          </cell>
          <cell r="J100">
            <v>0</v>
          </cell>
          <cell r="K100" t="str">
            <v>Menikah</v>
          </cell>
          <cell r="L100">
            <v>2</v>
          </cell>
          <cell r="M100">
            <v>268600</v>
          </cell>
          <cell r="N100">
            <v>26860</v>
          </cell>
          <cell r="O100">
            <v>21488</v>
          </cell>
          <cell r="P100">
            <v>550000</v>
          </cell>
          <cell r="Q100">
            <v>0</v>
          </cell>
          <cell r="R100">
            <v>50000</v>
          </cell>
          <cell r="S100">
            <v>916948</v>
          </cell>
          <cell r="T100">
            <v>13754.22</v>
          </cell>
          <cell r="U100">
            <v>9169.48</v>
          </cell>
          <cell r="V100">
            <v>12000</v>
          </cell>
          <cell r="W100">
            <v>0</v>
          </cell>
          <cell r="X100">
            <v>97000</v>
          </cell>
          <cell r="Y100">
            <v>131923.70000000001</v>
          </cell>
          <cell r="Z100">
            <v>785024.3</v>
          </cell>
        </row>
        <row r="101">
          <cell r="A101">
            <v>96</v>
          </cell>
          <cell r="B101" t="str">
            <v>98.S.225</v>
          </cell>
          <cell r="C101" t="str">
            <v>EHT</v>
          </cell>
          <cell r="D101" t="str">
            <v>L</v>
          </cell>
          <cell r="E101">
            <v>36119</v>
          </cell>
          <cell r="F101" t="str">
            <v>Dosen Tetap</v>
          </cell>
          <cell r="G101">
            <v>3</v>
          </cell>
          <cell r="H101" t="str">
            <v>4e</v>
          </cell>
          <cell r="I101" t="str">
            <v>S2</v>
          </cell>
          <cell r="J101" t="str">
            <v>PR1</v>
          </cell>
          <cell r="K101" t="str">
            <v>Menikah</v>
          </cell>
          <cell r="L101">
            <v>3</v>
          </cell>
          <cell r="M101">
            <v>255100</v>
          </cell>
          <cell r="N101">
            <v>25510</v>
          </cell>
          <cell r="O101">
            <v>25510</v>
          </cell>
          <cell r="P101">
            <v>600000</v>
          </cell>
          <cell r="Q101">
            <v>500000</v>
          </cell>
          <cell r="R101">
            <v>100000</v>
          </cell>
          <cell r="S101">
            <v>1506120</v>
          </cell>
          <cell r="T101">
            <v>30122.400000000001</v>
          </cell>
          <cell r="U101">
            <v>15061.2</v>
          </cell>
          <cell r="V101">
            <v>12000</v>
          </cell>
          <cell r="W101">
            <v>0</v>
          </cell>
          <cell r="X101">
            <v>0</v>
          </cell>
          <cell r="Y101">
            <v>57183.6</v>
          </cell>
          <cell r="Z101">
            <v>1448936.4</v>
          </cell>
        </row>
        <row r="102">
          <cell r="A102">
            <v>97</v>
          </cell>
          <cell r="B102" t="str">
            <v>98.T.171</v>
          </cell>
          <cell r="C102" t="str">
            <v>JEJ</v>
          </cell>
          <cell r="D102" t="str">
            <v>P</v>
          </cell>
          <cell r="E102">
            <v>35986</v>
          </cell>
          <cell r="F102" t="str">
            <v>Dosen Tetap</v>
          </cell>
          <cell r="G102">
            <v>3</v>
          </cell>
          <cell r="H102" t="str">
            <v>3d</v>
          </cell>
          <cell r="I102" t="str">
            <v>S1</v>
          </cell>
          <cell r="J102" t="str">
            <v>SekJur</v>
          </cell>
          <cell r="K102">
            <v>0</v>
          </cell>
          <cell r="L102" t="str">
            <v/>
          </cell>
          <cell r="M102">
            <v>204500</v>
          </cell>
          <cell r="N102">
            <v>0</v>
          </cell>
          <cell r="O102">
            <v>0</v>
          </cell>
          <cell r="P102">
            <v>350000</v>
          </cell>
          <cell r="Q102">
            <v>175000</v>
          </cell>
          <cell r="R102">
            <v>50000</v>
          </cell>
          <cell r="S102">
            <v>779500</v>
          </cell>
          <cell r="T102">
            <v>11692.5</v>
          </cell>
          <cell r="U102">
            <v>7795</v>
          </cell>
          <cell r="V102">
            <v>10000</v>
          </cell>
          <cell r="W102">
            <v>281353.31580740475</v>
          </cell>
          <cell r="X102">
            <v>70000</v>
          </cell>
          <cell r="Y102">
            <v>380840.81580740475</v>
          </cell>
          <cell r="Z102">
            <v>398659.18419259525</v>
          </cell>
        </row>
        <row r="103">
          <cell r="A103">
            <v>98</v>
          </cell>
          <cell r="B103" t="str">
            <v>99.E.216</v>
          </cell>
          <cell r="C103" t="str">
            <v>QYH</v>
          </cell>
          <cell r="D103" t="str">
            <v>P</v>
          </cell>
          <cell r="E103">
            <v>36513</v>
          </cell>
          <cell r="F103" t="str">
            <v>Kary. Tetap</v>
          </cell>
          <cell r="G103">
            <v>2</v>
          </cell>
          <cell r="H103" t="str">
            <v>1d</v>
          </cell>
          <cell r="I103" t="str">
            <v>SMP</v>
          </cell>
          <cell r="J103">
            <v>0</v>
          </cell>
          <cell r="K103" t="str">
            <v>Menikah</v>
          </cell>
          <cell r="L103">
            <v>1</v>
          </cell>
          <cell r="M103">
            <v>123100</v>
          </cell>
          <cell r="N103">
            <v>0</v>
          </cell>
          <cell r="O103">
            <v>6155</v>
          </cell>
          <cell r="P103">
            <v>0</v>
          </cell>
          <cell r="Q103">
            <v>0</v>
          </cell>
          <cell r="R103">
            <v>0</v>
          </cell>
          <cell r="S103">
            <v>129255</v>
          </cell>
          <cell r="T103">
            <v>0</v>
          </cell>
          <cell r="U103">
            <v>1292.55</v>
          </cell>
          <cell r="V103">
            <v>5000</v>
          </cell>
          <cell r="W103">
            <v>0</v>
          </cell>
          <cell r="X103">
            <v>0</v>
          </cell>
          <cell r="Y103">
            <v>6292.55</v>
          </cell>
          <cell r="Z103">
            <v>122962.45</v>
          </cell>
        </row>
        <row r="104">
          <cell r="A104">
            <v>99</v>
          </cell>
          <cell r="B104" t="str">
            <v>99.E.283</v>
          </cell>
          <cell r="C104" t="str">
            <v>JNU</v>
          </cell>
          <cell r="D104" t="str">
            <v>L</v>
          </cell>
          <cell r="E104">
            <v>36238</v>
          </cell>
          <cell r="F104" t="str">
            <v>Percobaan</v>
          </cell>
          <cell r="G104">
            <v>3</v>
          </cell>
          <cell r="H104" t="str">
            <v>1a</v>
          </cell>
          <cell r="I104" t="str">
            <v>SMP</v>
          </cell>
          <cell r="J104">
            <v>0</v>
          </cell>
          <cell r="K104">
            <v>0</v>
          </cell>
          <cell r="L104" t="str">
            <v/>
          </cell>
          <cell r="M104">
            <v>79350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79350</v>
          </cell>
          <cell r="T104">
            <v>0</v>
          </cell>
          <cell r="U104">
            <v>793.5</v>
          </cell>
          <cell r="V104">
            <v>5000</v>
          </cell>
          <cell r="W104">
            <v>0</v>
          </cell>
          <cell r="X104">
            <v>0</v>
          </cell>
          <cell r="Y104">
            <v>5793.5</v>
          </cell>
          <cell r="Z104">
            <v>73556.5</v>
          </cell>
        </row>
        <row r="105">
          <cell r="A105">
            <v>100</v>
          </cell>
          <cell r="B105" t="str">
            <v>99.H.147</v>
          </cell>
          <cell r="C105" t="str">
            <v>IYL</v>
          </cell>
          <cell r="D105" t="str">
            <v>P</v>
          </cell>
          <cell r="E105">
            <v>36324</v>
          </cell>
          <cell r="F105" t="str">
            <v>Kary. Tetap</v>
          </cell>
          <cell r="G105">
            <v>2</v>
          </cell>
          <cell r="H105" t="str">
            <v>2a</v>
          </cell>
          <cell r="I105" t="str">
            <v>SMA</v>
          </cell>
          <cell r="J105">
            <v>0</v>
          </cell>
          <cell r="K105">
            <v>0</v>
          </cell>
          <cell r="L105" t="str">
            <v/>
          </cell>
          <cell r="M105">
            <v>161200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161200</v>
          </cell>
          <cell r="T105">
            <v>0</v>
          </cell>
          <cell r="U105">
            <v>1612</v>
          </cell>
          <cell r="V105">
            <v>7000</v>
          </cell>
          <cell r="W105">
            <v>131341.91414364116</v>
          </cell>
          <cell r="X105">
            <v>0</v>
          </cell>
          <cell r="Y105">
            <v>139953.91414364116</v>
          </cell>
          <cell r="Z105">
            <v>21246.085856358841</v>
          </cell>
        </row>
        <row r="106">
          <cell r="A106">
            <v>101</v>
          </cell>
          <cell r="B106" t="str">
            <v>99.H.155</v>
          </cell>
          <cell r="C106" t="str">
            <v>LHR</v>
          </cell>
          <cell r="D106" t="str">
            <v>L</v>
          </cell>
          <cell r="E106">
            <v>36411</v>
          </cell>
          <cell r="F106" t="str">
            <v>Kary. Tetap</v>
          </cell>
          <cell r="G106">
            <v>2</v>
          </cell>
          <cell r="H106" t="str">
            <v>2b</v>
          </cell>
          <cell r="I106" t="str">
            <v>SMA</v>
          </cell>
          <cell r="J106">
            <v>0</v>
          </cell>
          <cell r="K106">
            <v>0</v>
          </cell>
          <cell r="L106" t="str">
            <v/>
          </cell>
          <cell r="M106">
            <v>163200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163200</v>
          </cell>
          <cell r="T106">
            <v>0</v>
          </cell>
          <cell r="U106">
            <v>1632</v>
          </cell>
          <cell r="V106">
            <v>7000</v>
          </cell>
          <cell r="W106">
            <v>0</v>
          </cell>
          <cell r="X106">
            <v>0</v>
          </cell>
          <cell r="Y106">
            <v>8632</v>
          </cell>
          <cell r="Z106">
            <v>154568</v>
          </cell>
        </row>
        <row r="107">
          <cell r="A107">
            <v>102</v>
          </cell>
          <cell r="B107" t="str">
            <v>99.H.181</v>
          </cell>
          <cell r="C107" t="str">
            <v>ZFG</v>
          </cell>
          <cell r="D107" t="str">
            <v>P</v>
          </cell>
          <cell r="E107">
            <v>36343</v>
          </cell>
          <cell r="F107" t="str">
            <v>Percobaan</v>
          </cell>
          <cell r="G107">
            <v>2</v>
          </cell>
          <cell r="H107" t="str">
            <v>1a</v>
          </cell>
          <cell r="I107" t="str">
            <v>SMP</v>
          </cell>
          <cell r="J107">
            <v>0</v>
          </cell>
          <cell r="K107" t="str">
            <v>Menikah</v>
          </cell>
          <cell r="L107">
            <v>4</v>
          </cell>
          <cell r="M107">
            <v>79350</v>
          </cell>
          <cell r="N107">
            <v>0</v>
          </cell>
          <cell r="O107">
            <v>7935</v>
          </cell>
          <cell r="P107">
            <v>0</v>
          </cell>
          <cell r="Q107">
            <v>0</v>
          </cell>
          <cell r="R107">
            <v>0</v>
          </cell>
          <cell r="S107">
            <v>87285</v>
          </cell>
          <cell r="T107">
            <v>0</v>
          </cell>
          <cell r="U107">
            <v>872.85</v>
          </cell>
          <cell r="V107">
            <v>5000</v>
          </cell>
          <cell r="W107">
            <v>0</v>
          </cell>
          <cell r="X107">
            <v>0</v>
          </cell>
          <cell r="Y107">
            <v>5872.85</v>
          </cell>
          <cell r="Z107">
            <v>81412.149999999994</v>
          </cell>
        </row>
        <row r="108">
          <cell r="A108">
            <v>103</v>
          </cell>
          <cell r="B108" t="str">
            <v>99.H.182</v>
          </cell>
          <cell r="C108" t="str">
            <v>DPC</v>
          </cell>
          <cell r="D108" t="str">
            <v>L</v>
          </cell>
          <cell r="E108">
            <v>36285</v>
          </cell>
          <cell r="F108" t="str">
            <v>Percobaan</v>
          </cell>
          <cell r="G108">
            <v>2</v>
          </cell>
          <cell r="H108" t="str">
            <v>1a</v>
          </cell>
          <cell r="I108" t="str">
            <v>SMP</v>
          </cell>
          <cell r="J108">
            <v>0</v>
          </cell>
          <cell r="K108">
            <v>0</v>
          </cell>
          <cell r="L108" t="str">
            <v/>
          </cell>
          <cell r="M108">
            <v>79350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79350</v>
          </cell>
          <cell r="T108">
            <v>0</v>
          </cell>
          <cell r="U108">
            <v>793.5</v>
          </cell>
          <cell r="V108">
            <v>5000</v>
          </cell>
          <cell r="W108">
            <v>0</v>
          </cell>
          <cell r="X108">
            <v>0</v>
          </cell>
          <cell r="Y108">
            <v>5793.5</v>
          </cell>
          <cell r="Z108">
            <v>73556.5</v>
          </cell>
        </row>
        <row r="109">
          <cell r="A109">
            <v>104</v>
          </cell>
          <cell r="B109" t="str">
            <v>99.H.190</v>
          </cell>
          <cell r="C109" t="str">
            <v>CZL</v>
          </cell>
          <cell r="D109" t="str">
            <v>L</v>
          </cell>
          <cell r="E109">
            <v>36245</v>
          </cell>
          <cell r="F109" t="str">
            <v>Percobaan</v>
          </cell>
          <cell r="G109">
            <v>3</v>
          </cell>
          <cell r="H109" t="str">
            <v>3a</v>
          </cell>
          <cell r="I109" t="str">
            <v>S1</v>
          </cell>
          <cell r="J109" t="str">
            <v>KaLab</v>
          </cell>
          <cell r="K109" t="str">
            <v>Menikah</v>
          </cell>
          <cell r="L109">
            <v>4</v>
          </cell>
          <cell r="M109">
            <v>142575</v>
          </cell>
          <cell r="N109">
            <v>14257.5</v>
          </cell>
          <cell r="O109">
            <v>14257.5</v>
          </cell>
          <cell r="P109">
            <v>100000</v>
          </cell>
          <cell r="Q109">
            <v>125000</v>
          </cell>
          <cell r="R109">
            <v>50000</v>
          </cell>
          <cell r="S109">
            <v>446090</v>
          </cell>
          <cell r="T109">
            <v>0</v>
          </cell>
          <cell r="U109">
            <v>4460.8999999999996</v>
          </cell>
          <cell r="V109">
            <v>10000</v>
          </cell>
          <cell r="W109">
            <v>0</v>
          </cell>
          <cell r="X109">
            <v>0</v>
          </cell>
          <cell r="Y109">
            <v>14460.9</v>
          </cell>
          <cell r="Z109">
            <v>431629.1</v>
          </cell>
        </row>
        <row r="110">
          <cell r="A110">
            <v>105</v>
          </cell>
          <cell r="B110" t="str">
            <v>99.H.250</v>
          </cell>
          <cell r="C110" t="str">
            <v>OKY</v>
          </cell>
          <cell r="D110" t="str">
            <v>L</v>
          </cell>
          <cell r="E110">
            <v>36186</v>
          </cell>
          <cell r="F110" t="str">
            <v>Kary. Tetap</v>
          </cell>
          <cell r="G110">
            <v>3</v>
          </cell>
          <cell r="H110" t="str">
            <v>2b</v>
          </cell>
          <cell r="I110" t="str">
            <v>SMA</v>
          </cell>
          <cell r="J110">
            <v>0</v>
          </cell>
          <cell r="K110" t="str">
            <v>Menikah</v>
          </cell>
          <cell r="L110">
            <v>4</v>
          </cell>
          <cell r="M110">
            <v>163200</v>
          </cell>
          <cell r="N110">
            <v>16320</v>
          </cell>
          <cell r="O110">
            <v>16320</v>
          </cell>
          <cell r="P110">
            <v>0</v>
          </cell>
          <cell r="Q110">
            <v>0</v>
          </cell>
          <cell r="R110">
            <v>0</v>
          </cell>
          <cell r="S110">
            <v>195840</v>
          </cell>
          <cell r="T110">
            <v>0</v>
          </cell>
          <cell r="U110">
            <v>1958.4</v>
          </cell>
          <cell r="V110">
            <v>7000</v>
          </cell>
          <cell r="W110">
            <v>0</v>
          </cell>
          <cell r="X110">
            <v>13000</v>
          </cell>
          <cell r="Y110">
            <v>21958.400000000001</v>
          </cell>
          <cell r="Z110">
            <v>173881.60000000001</v>
          </cell>
        </row>
        <row r="111">
          <cell r="A111">
            <v>106</v>
          </cell>
          <cell r="B111" t="str">
            <v>99.H.294</v>
          </cell>
          <cell r="C111" t="str">
            <v>QBZ</v>
          </cell>
          <cell r="D111" t="str">
            <v>L</v>
          </cell>
          <cell r="E111">
            <v>36497</v>
          </cell>
          <cell r="F111" t="str">
            <v>Dosen Tetap</v>
          </cell>
          <cell r="G111">
            <v>2</v>
          </cell>
          <cell r="H111" t="str">
            <v>4a</v>
          </cell>
          <cell r="I111" t="str">
            <v>S2</v>
          </cell>
          <cell r="J111">
            <v>0</v>
          </cell>
          <cell r="K111">
            <v>0</v>
          </cell>
          <cell r="L111" t="str">
            <v/>
          </cell>
          <cell r="M111">
            <v>213400</v>
          </cell>
          <cell r="N111">
            <v>0</v>
          </cell>
          <cell r="O111">
            <v>0</v>
          </cell>
          <cell r="P111">
            <v>400000</v>
          </cell>
          <cell r="Q111">
            <v>0</v>
          </cell>
          <cell r="R111">
            <v>100000</v>
          </cell>
          <cell r="S111">
            <v>713400</v>
          </cell>
          <cell r="T111">
            <v>10701</v>
          </cell>
          <cell r="U111">
            <v>7134</v>
          </cell>
          <cell r="V111">
            <v>12000</v>
          </cell>
          <cell r="W111">
            <v>245092.5477187986</v>
          </cell>
          <cell r="X111">
            <v>10000</v>
          </cell>
          <cell r="Y111">
            <v>284927.54771879863</v>
          </cell>
          <cell r="Z111">
            <v>428472.45228120137</v>
          </cell>
        </row>
        <row r="112">
          <cell r="A112">
            <v>107</v>
          </cell>
          <cell r="B112" t="str">
            <v>99.S.108</v>
          </cell>
          <cell r="C112" t="str">
            <v>IFW</v>
          </cell>
          <cell r="D112" t="str">
            <v>L</v>
          </cell>
          <cell r="E112">
            <v>36274</v>
          </cell>
          <cell r="F112" t="str">
            <v>Percobaan</v>
          </cell>
          <cell r="G112">
            <v>2</v>
          </cell>
          <cell r="H112" t="str">
            <v>3a</v>
          </cell>
          <cell r="I112" t="str">
            <v>S1</v>
          </cell>
          <cell r="J112">
            <v>0</v>
          </cell>
          <cell r="K112" t="str">
            <v>Menikah</v>
          </cell>
          <cell r="L112">
            <v>3</v>
          </cell>
          <cell r="M112">
            <v>142575</v>
          </cell>
          <cell r="N112">
            <v>14257.5</v>
          </cell>
          <cell r="O112">
            <v>14257.5</v>
          </cell>
          <cell r="P112">
            <v>100000</v>
          </cell>
          <cell r="Q112">
            <v>0</v>
          </cell>
          <cell r="R112">
            <v>50000</v>
          </cell>
          <cell r="S112">
            <v>321090</v>
          </cell>
          <cell r="T112">
            <v>0</v>
          </cell>
          <cell r="U112">
            <v>3210.9</v>
          </cell>
          <cell r="V112">
            <v>10000</v>
          </cell>
          <cell r="W112">
            <v>0</v>
          </cell>
          <cell r="X112">
            <v>0</v>
          </cell>
          <cell r="Y112">
            <v>13210.9</v>
          </cell>
          <cell r="Z112">
            <v>307879.09999999998</v>
          </cell>
        </row>
        <row r="113">
          <cell r="A113">
            <v>108</v>
          </cell>
          <cell r="B113" t="str">
            <v>99.S.173</v>
          </cell>
          <cell r="C113" t="str">
            <v>GAQ</v>
          </cell>
          <cell r="D113" t="str">
            <v>L</v>
          </cell>
          <cell r="E113">
            <v>36429</v>
          </cell>
          <cell r="F113" t="str">
            <v>Percobaan</v>
          </cell>
          <cell r="G113">
            <v>2</v>
          </cell>
          <cell r="H113" t="str">
            <v>2a</v>
          </cell>
          <cell r="I113" t="str">
            <v>SMA</v>
          </cell>
          <cell r="J113">
            <v>0</v>
          </cell>
          <cell r="K113" t="str">
            <v>Menikah</v>
          </cell>
          <cell r="L113">
            <v>3</v>
          </cell>
          <cell r="M113">
            <v>120900</v>
          </cell>
          <cell r="N113">
            <v>12090</v>
          </cell>
          <cell r="O113">
            <v>12090</v>
          </cell>
          <cell r="P113">
            <v>0</v>
          </cell>
          <cell r="Q113">
            <v>0</v>
          </cell>
          <cell r="R113">
            <v>0</v>
          </cell>
          <cell r="S113">
            <v>145080</v>
          </cell>
          <cell r="T113">
            <v>0</v>
          </cell>
          <cell r="U113">
            <v>1450.8</v>
          </cell>
          <cell r="V113">
            <v>7000</v>
          </cell>
          <cell r="W113">
            <v>0</v>
          </cell>
          <cell r="X113">
            <v>0</v>
          </cell>
          <cell r="Y113">
            <v>8450.7999999999993</v>
          </cell>
          <cell r="Z113">
            <v>136629.20000000001</v>
          </cell>
        </row>
        <row r="114">
          <cell r="A114">
            <v>109</v>
          </cell>
          <cell r="B114" t="str">
            <v>99.S.207</v>
          </cell>
          <cell r="C114" t="str">
            <v>EHZ</v>
          </cell>
          <cell r="D114" t="str">
            <v>L</v>
          </cell>
          <cell r="E114">
            <v>36170</v>
          </cell>
          <cell r="F114" t="str">
            <v>Percobaan</v>
          </cell>
          <cell r="G114">
            <v>3</v>
          </cell>
          <cell r="H114" t="str">
            <v>2a</v>
          </cell>
          <cell r="I114" t="str">
            <v>SMA</v>
          </cell>
          <cell r="J114">
            <v>0</v>
          </cell>
          <cell r="K114" t="str">
            <v>Menikah</v>
          </cell>
          <cell r="L114">
            <v>1</v>
          </cell>
          <cell r="M114">
            <v>120900</v>
          </cell>
          <cell r="N114">
            <v>12090</v>
          </cell>
          <cell r="O114">
            <v>6045</v>
          </cell>
          <cell r="P114">
            <v>0</v>
          </cell>
          <cell r="Q114">
            <v>0</v>
          </cell>
          <cell r="R114">
            <v>0</v>
          </cell>
          <cell r="S114">
            <v>139035</v>
          </cell>
          <cell r="T114">
            <v>0</v>
          </cell>
          <cell r="U114">
            <v>1390.35</v>
          </cell>
          <cell r="V114">
            <v>7000</v>
          </cell>
          <cell r="W114">
            <v>0</v>
          </cell>
          <cell r="X114">
            <v>0</v>
          </cell>
          <cell r="Y114">
            <v>8390.35</v>
          </cell>
          <cell r="Z114">
            <v>130644.65</v>
          </cell>
        </row>
        <row r="115">
          <cell r="A115">
            <v>110</v>
          </cell>
          <cell r="B115" t="str">
            <v>99.S.207</v>
          </cell>
          <cell r="C115" t="str">
            <v>EHZ</v>
          </cell>
          <cell r="D115" t="str">
            <v>L</v>
          </cell>
          <cell r="E115">
            <v>36170</v>
          </cell>
          <cell r="F115" t="str">
            <v>Percobaan</v>
          </cell>
          <cell r="G115">
            <v>3</v>
          </cell>
          <cell r="H115" t="str">
            <v>2a</v>
          </cell>
          <cell r="I115" t="str">
            <v>SMA</v>
          </cell>
          <cell r="J115">
            <v>0</v>
          </cell>
          <cell r="K115" t="str">
            <v>Menikah</v>
          </cell>
          <cell r="L115">
            <v>1</v>
          </cell>
          <cell r="M115">
            <v>120900</v>
          </cell>
          <cell r="N115">
            <v>12090</v>
          </cell>
          <cell r="O115">
            <v>6045</v>
          </cell>
          <cell r="P115">
            <v>0</v>
          </cell>
          <cell r="Q115">
            <v>0</v>
          </cell>
          <cell r="R115">
            <v>0</v>
          </cell>
          <cell r="S115">
            <v>139035</v>
          </cell>
          <cell r="T115">
            <v>0</v>
          </cell>
          <cell r="U115">
            <v>1390.35</v>
          </cell>
          <cell r="V115">
            <v>7000</v>
          </cell>
          <cell r="W115">
            <v>0</v>
          </cell>
          <cell r="X115">
            <v>0</v>
          </cell>
          <cell r="Y115">
            <v>8390.35</v>
          </cell>
          <cell r="Z115">
            <v>130644.65</v>
          </cell>
        </row>
        <row r="116">
          <cell r="A116">
            <v>111</v>
          </cell>
          <cell r="B116" t="str">
            <v>99.S.241</v>
          </cell>
          <cell r="C116" t="str">
            <v>ZLE</v>
          </cell>
          <cell r="D116" t="str">
            <v>P</v>
          </cell>
          <cell r="E116">
            <v>36207</v>
          </cell>
          <cell r="F116" t="str">
            <v>Percobaan</v>
          </cell>
          <cell r="G116">
            <v>3</v>
          </cell>
          <cell r="H116" t="str">
            <v>1a</v>
          </cell>
          <cell r="I116" t="str">
            <v>SMP</v>
          </cell>
          <cell r="J116">
            <v>0</v>
          </cell>
          <cell r="K116">
            <v>0</v>
          </cell>
          <cell r="L116" t="str">
            <v/>
          </cell>
          <cell r="M116">
            <v>79350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79350</v>
          </cell>
          <cell r="T116">
            <v>0</v>
          </cell>
          <cell r="U116">
            <v>793.5</v>
          </cell>
          <cell r="V116">
            <v>5000</v>
          </cell>
          <cell r="W116">
            <v>0</v>
          </cell>
          <cell r="X116">
            <v>0</v>
          </cell>
          <cell r="Y116">
            <v>5793.5</v>
          </cell>
          <cell r="Z116">
            <v>73556.5</v>
          </cell>
        </row>
        <row r="117">
          <cell r="A117">
            <v>112</v>
          </cell>
          <cell r="B117" t="str">
            <v>99.S.250</v>
          </cell>
          <cell r="C117" t="str">
            <v>CCL</v>
          </cell>
          <cell r="D117" t="str">
            <v>P</v>
          </cell>
          <cell r="E117">
            <v>36440</v>
          </cell>
          <cell r="F117" t="str">
            <v>Percobaan</v>
          </cell>
          <cell r="G117">
            <v>2</v>
          </cell>
          <cell r="H117" t="str">
            <v>2a</v>
          </cell>
          <cell r="I117" t="str">
            <v>SMA</v>
          </cell>
          <cell r="J117">
            <v>0</v>
          </cell>
          <cell r="K117">
            <v>0</v>
          </cell>
          <cell r="L117" t="str">
            <v/>
          </cell>
          <cell r="M117">
            <v>120900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120900</v>
          </cell>
          <cell r="T117">
            <v>0</v>
          </cell>
          <cell r="U117">
            <v>1209</v>
          </cell>
          <cell r="V117">
            <v>7000</v>
          </cell>
          <cell r="W117">
            <v>0</v>
          </cell>
          <cell r="X117">
            <v>0</v>
          </cell>
          <cell r="Y117">
            <v>8209</v>
          </cell>
          <cell r="Z117">
            <v>112691</v>
          </cell>
        </row>
        <row r="118">
          <cell r="A118">
            <v>113</v>
          </cell>
          <cell r="B118" t="str">
            <v>99.T.157</v>
          </cell>
          <cell r="C118" t="str">
            <v>RMY</v>
          </cell>
          <cell r="D118" t="str">
            <v>P</v>
          </cell>
          <cell r="E118">
            <v>36313</v>
          </cell>
          <cell r="F118" t="str">
            <v>Kary. Tetap</v>
          </cell>
          <cell r="G118">
            <v>2</v>
          </cell>
          <cell r="H118" t="str">
            <v>2d</v>
          </cell>
          <cell r="I118" t="str">
            <v>SMA</v>
          </cell>
          <cell r="J118">
            <v>0</v>
          </cell>
          <cell r="K118">
            <v>0</v>
          </cell>
          <cell r="L118" t="str">
            <v/>
          </cell>
          <cell r="M118">
            <v>171300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171300</v>
          </cell>
          <cell r="T118">
            <v>0</v>
          </cell>
          <cell r="U118">
            <v>1713</v>
          </cell>
          <cell r="V118">
            <v>7000</v>
          </cell>
          <cell r="W118">
            <v>126866.6220924349</v>
          </cell>
          <cell r="X118">
            <v>0</v>
          </cell>
          <cell r="Y118">
            <v>135579.6220924349</v>
          </cell>
          <cell r="Z118">
            <v>35720.377907565096</v>
          </cell>
        </row>
      </sheetData>
      <sheetData sheetId="269"/>
      <sheetData sheetId="270"/>
      <sheetData sheetId="271"/>
      <sheetData sheetId="272"/>
      <sheetData sheetId="273"/>
      <sheetData sheetId="274">
        <row r="11">
          <cell r="Z11" t="str">
            <v>99810001</v>
          </cell>
          <cell r="AA11" t="str">
            <v>99.7.025.40033.04576</v>
          </cell>
          <cell r="AB11" t="str">
            <v>FERA KURNIAWATI</v>
          </cell>
          <cell r="AC11" t="str">
            <v>KEDIRI</v>
          </cell>
          <cell r="AD11">
            <v>29631</v>
          </cell>
          <cell r="AE11" t="str">
            <v>C</v>
          </cell>
          <cell r="AF11" t="str">
            <v>A</v>
          </cell>
          <cell r="AG11" t="str">
            <v>B</v>
          </cell>
          <cell r="AH11" t="str">
            <v>C</v>
          </cell>
          <cell r="AI11" t="str">
            <v>B</v>
          </cell>
          <cell r="AJ11" t="str">
            <v>A</v>
          </cell>
          <cell r="AK11" t="str">
            <v>A</v>
          </cell>
          <cell r="AL11" t="str">
            <v>C</v>
          </cell>
          <cell r="AM11" t="str">
            <v>B</v>
          </cell>
          <cell r="AN11" t="str">
            <v>A</v>
          </cell>
          <cell r="AO11" t="str">
            <v>B</v>
          </cell>
          <cell r="AP11" t="str">
            <v>C</v>
          </cell>
          <cell r="AQ11" t="str">
            <v>A</v>
          </cell>
          <cell r="AR11" t="str">
            <v>A</v>
          </cell>
          <cell r="AS11" t="str">
            <v>B</v>
          </cell>
          <cell r="AT11" t="str">
            <v>B</v>
          </cell>
          <cell r="AU11" t="str">
            <v>A</v>
          </cell>
          <cell r="AV11" t="str">
            <v>B</v>
          </cell>
          <cell r="AW11" t="str">
            <v>B</v>
          </cell>
          <cell r="AX11" t="str">
            <v>A</v>
          </cell>
          <cell r="AY11" t="str">
            <v>C</v>
          </cell>
          <cell r="AZ11" t="str">
            <v>A</v>
          </cell>
          <cell r="BA11" t="str">
            <v>B</v>
          </cell>
          <cell r="BB11" t="str">
            <v>B</v>
          </cell>
          <cell r="BC11" t="str">
            <v>A</v>
          </cell>
          <cell r="BD11" t="str">
            <v>A</v>
          </cell>
          <cell r="BE11" t="str">
            <v>B</v>
          </cell>
          <cell r="BF11" t="str">
            <v>C</v>
          </cell>
          <cell r="BG11" t="str">
            <v>C</v>
          </cell>
          <cell r="BH11" t="str">
            <v>C</v>
          </cell>
          <cell r="BI11" t="str">
            <v>C</v>
          </cell>
          <cell r="BJ11" t="str">
            <v>A</v>
          </cell>
          <cell r="BK11" t="str">
            <v>C</v>
          </cell>
          <cell r="BL11" t="str">
            <v>B</v>
          </cell>
          <cell r="BM11" t="str">
            <v>B</v>
          </cell>
          <cell r="BN11" t="str">
            <v>C</v>
          </cell>
          <cell r="BO11" t="str">
            <v>B</v>
          </cell>
          <cell r="BP11" t="str">
            <v>B</v>
          </cell>
          <cell r="BQ11" t="str">
            <v>C</v>
          </cell>
        </row>
        <row r="12">
          <cell r="Z12" t="str">
            <v>99810002</v>
          </cell>
          <cell r="AA12" t="str">
            <v>99.7.025.40033.04577</v>
          </cell>
          <cell r="AB12" t="str">
            <v>NILLA MISSIA LITHA</v>
          </cell>
          <cell r="AC12" t="str">
            <v>BALIKPAPAN</v>
          </cell>
          <cell r="AD12">
            <v>29724</v>
          </cell>
          <cell r="AE12" t="str">
            <v>C</v>
          </cell>
          <cell r="AF12" t="str">
            <v>B</v>
          </cell>
          <cell r="AG12" t="str">
            <v>B</v>
          </cell>
          <cell r="AH12" t="str">
            <v>B</v>
          </cell>
          <cell r="AI12" t="str">
            <v>C</v>
          </cell>
          <cell r="AJ12" t="str">
            <v>A</v>
          </cell>
          <cell r="AK12" t="str">
            <v>C</v>
          </cell>
          <cell r="AL12" t="str">
            <v>C</v>
          </cell>
          <cell r="AM12" t="str">
            <v>B</v>
          </cell>
          <cell r="AN12" t="str">
            <v>A</v>
          </cell>
          <cell r="AO12" t="str">
            <v>A</v>
          </cell>
          <cell r="AP12" t="str">
            <v>A</v>
          </cell>
          <cell r="AQ12" t="str">
            <v>C</v>
          </cell>
          <cell r="AR12" t="str">
            <v>B</v>
          </cell>
          <cell r="AS12" t="str">
            <v>C</v>
          </cell>
          <cell r="AT12" t="str">
            <v>A</v>
          </cell>
          <cell r="AU12" t="str">
            <v>A</v>
          </cell>
          <cell r="AV12" t="str">
            <v>C</v>
          </cell>
          <cell r="AW12" t="str">
            <v>C</v>
          </cell>
          <cell r="AX12" t="str">
            <v>A</v>
          </cell>
          <cell r="AY12" t="str">
            <v>A</v>
          </cell>
          <cell r="AZ12" t="str">
            <v>C</v>
          </cell>
          <cell r="BA12" t="str">
            <v>A</v>
          </cell>
          <cell r="BB12" t="str">
            <v>C</v>
          </cell>
          <cell r="BC12" t="str">
            <v>B</v>
          </cell>
          <cell r="BD12" t="str">
            <v>B</v>
          </cell>
          <cell r="BE12" t="str">
            <v>B</v>
          </cell>
          <cell r="BF12" t="str">
            <v>A</v>
          </cell>
          <cell r="BG12" t="str">
            <v>B</v>
          </cell>
          <cell r="BH12" t="str">
            <v>A</v>
          </cell>
          <cell r="BI12" t="str">
            <v>A</v>
          </cell>
          <cell r="BJ12" t="str">
            <v>B</v>
          </cell>
          <cell r="BK12" t="str">
            <v>B</v>
          </cell>
          <cell r="BL12" t="str">
            <v>B</v>
          </cell>
          <cell r="BM12" t="str">
            <v>B</v>
          </cell>
          <cell r="BN12" t="str">
            <v>B</v>
          </cell>
          <cell r="BO12" t="str">
            <v>C</v>
          </cell>
          <cell r="BP12" t="str">
            <v>C</v>
          </cell>
          <cell r="BQ12" t="str">
            <v>B</v>
          </cell>
        </row>
        <row r="13">
          <cell r="Z13" t="str">
            <v>99810003</v>
          </cell>
          <cell r="AA13" t="str">
            <v>99.7.025.40033.04579</v>
          </cell>
          <cell r="AB13" t="str">
            <v>ANITA CAROLINA</v>
          </cell>
          <cell r="AC13" t="str">
            <v>MALANG</v>
          </cell>
          <cell r="AD13">
            <v>29674</v>
          </cell>
          <cell r="AE13" t="str">
            <v>C</v>
          </cell>
          <cell r="AF13" t="str">
            <v>C</v>
          </cell>
          <cell r="AG13" t="str">
            <v>B</v>
          </cell>
          <cell r="AH13" t="str">
            <v>A</v>
          </cell>
          <cell r="AI13" t="str">
            <v>B</v>
          </cell>
          <cell r="AJ13" t="str">
            <v>A</v>
          </cell>
          <cell r="AK13" t="str">
            <v>C</v>
          </cell>
          <cell r="AL13" t="str">
            <v>A</v>
          </cell>
          <cell r="AM13" t="str">
            <v>B</v>
          </cell>
          <cell r="AN13" t="str">
            <v>B</v>
          </cell>
          <cell r="AO13" t="str">
            <v>A</v>
          </cell>
          <cell r="AP13" t="str">
            <v>B</v>
          </cell>
          <cell r="AQ13" t="str">
            <v>A</v>
          </cell>
          <cell r="AR13" t="str">
            <v>C</v>
          </cell>
          <cell r="AS13" t="str">
            <v>C</v>
          </cell>
          <cell r="AT13" t="str">
            <v>A</v>
          </cell>
          <cell r="AU13" t="str">
            <v>B</v>
          </cell>
          <cell r="AV13" t="str">
            <v>B</v>
          </cell>
          <cell r="AW13" t="str">
            <v>C</v>
          </cell>
          <cell r="AX13" t="str">
            <v>A</v>
          </cell>
          <cell r="AY13" t="str">
            <v>C</v>
          </cell>
          <cell r="AZ13" t="str">
            <v>A</v>
          </cell>
          <cell r="BA13" t="str">
            <v>C</v>
          </cell>
          <cell r="BB13" t="str">
            <v>C</v>
          </cell>
          <cell r="BC13" t="str">
            <v>A</v>
          </cell>
          <cell r="BD13" t="str">
            <v>B</v>
          </cell>
          <cell r="BE13" t="str">
            <v>B</v>
          </cell>
          <cell r="BF13" t="str">
            <v>B</v>
          </cell>
          <cell r="BG13" t="str">
            <v>B</v>
          </cell>
          <cell r="BH13" t="str">
            <v>A</v>
          </cell>
          <cell r="BI13" t="str">
            <v>C</v>
          </cell>
          <cell r="BJ13" t="str">
            <v>A</v>
          </cell>
          <cell r="BK13" t="str">
            <v>C</v>
          </cell>
          <cell r="BL13" t="str">
            <v>B</v>
          </cell>
          <cell r="BM13" t="str">
            <v>B</v>
          </cell>
          <cell r="BN13" t="str">
            <v>B</v>
          </cell>
          <cell r="BO13" t="str">
            <v>B</v>
          </cell>
          <cell r="BP13" t="str">
            <v>B</v>
          </cell>
          <cell r="BQ13" t="str">
            <v>A</v>
          </cell>
        </row>
        <row r="14">
          <cell r="Z14" t="str">
            <v>99810004</v>
          </cell>
          <cell r="AA14" t="str">
            <v>99.7.025.40033.04580</v>
          </cell>
          <cell r="AB14" t="str">
            <v>OCTAVIANDY HERDIAN</v>
          </cell>
          <cell r="AC14" t="str">
            <v>MAGELANG</v>
          </cell>
          <cell r="AD14">
            <v>29406</v>
          </cell>
          <cell r="AE14" t="str">
            <v>B</v>
          </cell>
          <cell r="AF14" t="str">
            <v>B</v>
          </cell>
          <cell r="AG14" t="str">
            <v>A</v>
          </cell>
          <cell r="AH14" t="str">
            <v>C</v>
          </cell>
          <cell r="AI14" t="str">
            <v>B</v>
          </cell>
          <cell r="AJ14" t="str">
            <v>C</v>
          </cell>
          <cell r="AK14" t="str">
            <v>B</v>
          </cell>
          <cell r="AL14" t="str">
            <v>C</v>
          </cell>
          <cell r="AM14" t="str">
            <v>C</v>
          </cell>
          <cell r="AN14" t="str">
            <v>B</v>
          </cell>
          <cell r="AO14" t="str">
            <v>B</v>
          </cell>
          <cell r="AP14" t="str">
            <v>C</v>
          </cell>
          <cell r="AQ14" t="str">
            <v>B</v>
          </cell>
          <cell r="AR14" t="str">
            <v>A</v>
          </cell>
          <cell r="AS14" t="str">
            <v>B</v>
          </cell>
          <cell r="AT14" t="str">
            <v>A</v>
          </cell>
          <cell r="AU14" t="str">
            <v>B</v>
          </cell>
          <cell r="AV14" t="str">
            <v>A</v>
          </cell>
          <cell r="AW14" t="str">
            <v>C</v>
          </cell>
          <cell r="AX14" t="str">
            <v>A</v>
          </cell>
          <cell r="AY14" t="str">
            <v>B</v>
          </cell>
          <cell r="AZ14" t="str">
            <v>B</v>
          </cell>
          <cell r="BA14" t="str">
            <v>A</v>
          </cell>
          <cell r="BB14" t="str">
            <v>B</v>
          </cell>
          <cell r="BC14" t="str">
            <v>A</v>
          </cell>
          <cell r="BD14" t="str">
            <v>C</v>
          </cell>
          <cell r="BE14" t="str">
            <v>C</v>
          </cell>
          <cell r="BF14" t="str">
            <v>A</v>
          </cell>
          <cell r="BG14" t="str">
            <v>A</v>
          </cell>
          <cell r="BH14" t="str">
            <v>B</v>
          </cell>
          <cell r="BI14" t="str">
            <v>A</v>
          </cell>
          <cell r="BJ14" t="str">
            <v>C</v>
          </cell>
          <cell r="BK14" t="str">
            <v>B</v>
          </cell>
          <cell r="BL14" t="str">
            <v>A</v>
          </cell>
          <cell r="BM14" t="str">
            <v>B</v>
          </cell>
          <cell r="BN14" t="str">
            <v>A</v>
          </cell>
          <cell r="BO14" t="str">
            <v>C</v>
          </cell>
          <cell r="BP14" t="str">
            <v>A</v>
          </cell>
          <cell r="BQ14" t="str">
            <v>A</v>
          </cell>
        </row>
        <row r="15">
          <cell r="Z15" t="str">
            <v>99810005</v>
          </cell>
          <cell r="AA15" t="str">
            <v>99.7.025.40033.04581</v>
          </cell>
          <cell r="AB15" t="str">
            <v>TRI ARIYANTI</v>
          </cell>
          <cell r="AC15" t="str">
            <v>MALANG</v>
          </cell>
          <cell r="AD15">
            <v>29887</v>
          </cell>
          <cell r="AE15" t="str">
            <v>A</v>
          </cell>
          <cell r="AF15" t="str">
            <v>C</v>
          </cell>
          <cell r="AG15" t="str">
            <v>A</v>
          </cell>
          <cell r="AH15" t="str">
            <v>B</v>
          </cell>
          <cell r="AI15" t="str">
            <v>A</v>
          </cell>
          <cell r="AJ15" t="str">
            <v>A</v>
          </cell>
          <cell r="AK15" t="str">
            <v>A</v>
          </cell>
          <cell r="AL15" t="str">
            <v>B</v>
          </cell>
          <cell r="AM15" t="str">
            <v>A</v>
          </cell>
          <cell r="AN15" t="str">
            <v>B</v>
          </cell>
          <cell r="AO15" t="str">
            <v>C</v>
          </cell>
          <cell r="AP15" t="str">
            <v>A</v>
          </cell>
          <cell r="AQ15" t="str">
            <v>C</v>
          </cell>
          <cell r="AR15" t="str">
            <v>C</v>
          </cell>
          <cell r="AS15" t="str">
            <v>B</v>
          </cell>
          <cell r="AT15" t="str">
            <v>B</v>
          </cell>
          <cell r="AU15" t="str">
            <v>C</v>
          </cell>
          <cell r="AV15" t="str">
            <v>C</v>
          </cell>
          <cell r="AW15" t="str">
            <v>A</v>
          </cell>
          <cell r="AX15" t="str">
            <v>A</v>
          </cell>
          <cell r="AY15" t="str">
            <v>B</v>
          </cell>
          <cell r="AZ15" t="str">
            <v>B</v>
          </cell>
          <cell r="BA15" t="str">
            <v>A</v>
          </cell>
          <cell r="BB15" t="str">
            <v>B</v>
          </cell>
          <cell r="BC15" t="str">
            <v>A</v>
          </cell>
          <cell r="BD15" t="str">
            <v>A</v>
          </cell>
          <cell r="BE15" t="str">
            <v>C</v>
          </cell>
          <cell r="BF15" t="str">
            <v>C</v>
          </cell>
          <cell r="BG15" t="str">
            <v>C</v>
          </cell>
          <cell r="BH15" t="str">
            <v>A</v>
          </cell>
          <cell r="BI15" t="str">
            <v>A</v>
          </cell>
          <cell r="BJ15" t="str">
            <v>A</v>
          </cell>
          <cell r="BK15" t="str">
            <v>C</v>
          </cell>
          <cell r="BL15" t="str">
            <v>A</v>
          </cell>
          <cell r="BM15" t="str">
            <v>B</v>
          </cell>
          <cell r="BN15" t="str">
            <v>A</v>
          </cell>
          <cell r="BO15" t="str">
            <v>C</v>
          </cell>
          <cell r="BP15" t="str">
            <v>A</v>
          </cell>
          <cell r="BQ15" t="str">
            <v>A</v>
          </cell>
        </row>
        <row r="16">
          <cell r="Z16" t="str">
            <v>99810006</v>
          </cell>
          <cell r="AA16" t="str">
            <v>99.7.025.40033.04582</v>
          </cell>
          <cell r="AB16" t="str">
            <v>FARIZ NURCAHYA OCKTAVIA</v>
          </cell>
          <cell r="AC16" t="str">
            <v>SITUBONDO</v>
          </cell>
          <cell r="AD16">
            <v>29372</v>
          </cell>
          <cell r="AE16" t="str">
            <v>B</v>
          </cell>
          <cell r="AF16" t="str">
            <v>A</v>
          </cell>
          <cell r="AG16" t="str">
            <v>C</v>
          </cell>
          <cell r="AH16" t="str">
            <v>C</v>
          </cell>
          <cell r="AI16" t="str">
            <v>A</v>
          </cell>
          <cell r="AJ16" t="str">
            <v>C</v>
          </cell>
          <cell r="AK16" t="str">
            <v>B</v>
          </cell>
          <cell r="AL16" t="str">
            <v>C</v>
          </cell>
          <cell r="AM16" t="str">
            <v>A</v>
          </cell>
          <cell r="AN16" t="str">
            <v>A</v>
          </cell>
          <cell r="AO16" t="str">
            <v>B</v>
          </cell>
          <cell r="AP16" t="str">
            <v>B</v>
          </cell>
          <cell r="AQ16" t="str">
            <v>A</v>
          </cell>
          <cell r="AR16" t="str">
            <v>C</v>
          </cell>
          <cell r="AS16" t="str">
            <v>A</v>
          </cell>
          <cell r="AT16" t="str">
            <v>C</v>
          </cell>
          <cell r="AU16" t="str">
            <v>A</v>
          </cell>
          <cell r="AV16" t="str">
            <v>C</v>
          </cell>
          <cell r="AW16" t="str">
            <v>A</v>
          </cell>
          <cell r="AX16" t="str">
            <v>A</v>
          </cell>
          <cell r="AY16" t="str">
            <v>A</v>
          </cell>
          <cell r="AZ16" t="str">
            <v>C</v>
          </cell>
          <cell r="BA16" t="str">
            <v>B</v>
          </cell>
          <cell r="BB16" t="str">
            <v>A</v>
          </cell>
          <cell r="BC16" t="str">
            <v>B</v>
          </cell>
          <cell r="BD16" t="str">
            <v>C</v>
          </cell>
          <cell r="BE16" t="str">
            <v>A</v>
          </cell>
          <cell r="BF16" t="str">
            <v>C</v>
          </cell>
          <cell r="BG16" t="str">
            <v>A</v>
          </cell>
          <cell r="BH16" t="str">
            <v>A</v>
          </cell>
          <cell r="BI16" t="str">
            <v>B</v>
          </cell>
          <cell r="BJ16" t="str">
            <v>B</v>
          </cell>
          <cell r="BK16" t="str">
            <v>B</v>
          </cell>
          <cell r="BL16" t="str">
            <v>C</v>
          </cell>
          <cell r="BM16" t="str">
            <v>A</v>
          </cell>
          <cell r="BN16" t="str">
            <v>B</v>
          </cell>
          <cell r="BO16" t="str">
            <v>C</v>
          </cell>
          <cell r="BP16" t="str">
            <v>A</v>
          </cell>
          <cell r="BQ16" t="str">
            <v>B</v>
          </cell>
        </row>
        <row r="17">
          <cell r="Z17" t="str">
            <v>99810007</v>
          </cell>
          <cell r="AA17" t="str">
            <v>99.7.025.40033.04583</v>
          </cell>
          <cell r="AB17" t="str">
            <v>JOVAN GANDA PURNAWAN</v>
          </cell>
          <cell r="AC17" t="str">
            <v>SITUBONDO</v>
          </cell>
          <cell r="AD17">
            <v>29167</v>
          </cell>
          <cell r="AE17" t="str">
            <v>A</v>
          </cell>
          <cell r="AF17" t="str">
            <v>C</v>
          </cell>
          <cell r="AG17" t="str">
            <v>A</v>
          </cell>
          <cell r="AH17" t="str">
            <v>A</v>
          </cell>
          <cell r="AI17" t="str">
            <v>C</v>
          </cell>
          <cell r="AJ17" t="str">
            <v>B</v>
          </cell>
          <cell r="AK17" t="str">
            <v>B</v>
          </cell>
          <cell r="AL17" t="str">
            <v>B</v>
          </cell>
          <cell r="AM17" t="str">
            <v>A</v>
          </cell>
          <cell r="AN17" t="str">
            <v>A</v>
          </cell>
          <cell r="AO17" t="str">
            <v>A</v>
          </cell>
          <cell r="AP17" t="str">
            <v>C</v>
          </cell>
          <cell r="AQ17" t="str">
            <v>B</v>
          </cell>
          <cell r="AR17" t="str">
            <v>A</v>
          </cell>
          <cell r="AS17" t="str">
            <v>A</v>
          </cell>
          <cell r="AT17" t="str">
            <v>A</v>
          </cell>
          <cell r="AU17" t="str">
            <v>B</v>
          </cell>
          <cell r="AV17" t="str">
            <v>B</v>
          </cell>
          <cell r="AW17" t="str">
            <v>B</v>
          </cell>
          <cell r="AX17" t="str">
            <v>C</v>
          </cell>
          <cell r="AY17" t="str">
            <v>A</v>
          </cell>
          <cell r="AZ17" t="str">
            <v>C</v>
          </cell>
          <cell r="BA17" t="str">
            <v>A</v>
          </cell>
          <cell r="BB17" t="str">
            <v>B</v>
          </cell>
          <cell r="BC17" t="str">
            <v>C</v>
          </cell>
          <cell r="BD17" t="str">
            <v>C</v>
          </cell>
          <cell r="BE17" t="str">
            <v>B</v>
          </cell>
          <cell r="BF17" t="str">
            <v>A</v>
          </cell>
          <cell r="BG17" t="str">
            <v>B</v>
          </cell>
          <cell r="BH17" t="str">
            <v>A</v>
          </cell>
          <cell r="BI17" t="str">
            <v>B</v>
          </cell>
          <cell r="BJ17" t="str">
            <v>C</v>
          </cell>
          <cell r="BK17" t="str">
            <v>A</v>
          </cell>
          <cell r="BL17" t="str">
            <v>B</v>
          </cell>
          <cell r="BM17" t="str">
            <v>B</v>
          </cell>
          <cell r="BN17" t="str">
            <v>A</v>
          </cell>
          <cell r="BO17" t="str">
            <v>C</v>
          </cell>
          <cell r="BP17" t="str">
            <v>C</v>
          </cell>
          <cell r="BQ17" t="str">
            <v>C</v>
          </cell>
        </row>
        <row r="18">
          <cell r="Z18" t="str">
            <v>99810008</v>
          </cell>
          <cell r="AA18" t="str">
            <v>99.7.025.40033.04584</v>
          </cell>
          <cell r="AB18" t="str">
            <v>HENDRA PRAYITNO</v>
          </cell>
          <cell r="AC18" t="str">
            <v>MADIUN</v>
          </cell>
          <cell r="AD18">
            <v>29587</v>
          </cell>
          <cell r="AE18" t="str">
            <v>A</v>
          </cell>
          <cell r="AF18" t="str">
            <v>C</v>
          </cell>
          <cell r="AG18" t="str">
            <v>C</v>
          </cell>
          <cell r="AH18" t="str">
            <v>A</v>
          </cell>
          <cell r="AI18" t="str">
            <v>A</v>
          </cell>
          <cell r="AJ18" t="str">
            <v>A</v>
          </cell>
          <cell r="AK18" t="str">
            <v>A</v>
          </cell>
          <cell r="AL18" t="str">
            <v>C</v>
          </cell>
          <cell r="AM18" t="str">
            <v>C</v>
          </cell>
          <cell r="AN18" t="str">
            <v>B</v>
          </cell>
          <cell r="AO18" t="str">
            <v>A</v>
          </cell>
          <cell r="AP18" t="str">
            <v>C</v>
          </cell>
          <cell r="AQ18" t="str">
            <v>C</v>
          </cell>
          <cell r="AR18" t="str">
            <v>A</v>
          </cell>
          <cell r="AS18" t="str">
            <v>A</v>
          </cell>
          <cell r="AT18" t="str">
            <v>B</v>
          </cell>
          <cell r="AU18" t="str">
            <v>B</v>
          </cell>
          <cell r="AV18" t="str">
            <v>A</v>
          </cell>
          <cell r="AW18" t="str">
            <v>B</v>
          </cell>
          <cell r="AX18" t="str">
            <v>B</v>
          </cell>
          <cell r="AY18" t="str">
            <v>A</v>
          </cell>
          <cell r="AZ18" t="str">
            <v>B</v>
          </cell>
          <cell r="BA18" t="str">
            <v>A</v>
          </cell>
          <cell r="BB18" t="str">
            <v>B</v>
          </cell>
          <cell r="BC18" t="str">
            <v>C</v>
          </cell>
          <cell r="BD18" t="str">
            <v>A</v>
          </cell>
          <cell r="BE18" t="str">
            <v>B</v>
          </cell>
          <cell r="BF18" t="str">
            <v>B</v>
          </cell>
          <cell r="BG18" t="str">
            <v>C</v>
          </cell>
          <cell r="BH18" t="str">
            <v>A</v>
          </cell>
          <cell r="BI18" t="str">
            <v>C</v>
          </cell>
          <cell r="BJ18" t="str">
            <v>C</v>
          </cell>
          <cell r="BK18" t="str">
            <v>C</v>
          </cell>
          <cell r="BL18" t="str">
            <v>A</v>
          </cell>
          <cell r="BM18" t="str">
            <v>C</v>
          </cell>
          <cell r="BN18" t="str">
            <v>C</v>
          </cell>
          <cell r="BO18" t="str">
            <v>B</v>
          </cell>
          <cell r="BP18" t="str">
            <v>A</v>
          </cell>
          <cell r="BQ18" t="str">
            <v>A</v>
          </cell>
        </row>
        <row r="19">
          <cell r="Z19" t="str">
            <v>99810009</v>
          </cell>
          <cell r="AA19" t="str">
            <v/>
          </cell>
          <cell r="AB19" t="str">
            <v>AGUS WIDAYAT</v>
          </cell>
          <cell r="AC19" t="str">
            <v>MALANG</v>
          </cell>
          <cell r="AD19">
            <v>28527</v>
          </cell>
          <cell r="AE19" t="str">
            <v>C</v>
          </cell>
          <cell r="AF19" t="str">
            <v>B</v>
          </cell>
          <cell r="AG19" t="str">
            <v>B</v>
          </cell>
          <cell r="AH19" t="str">
            <v>A</v>
          </cell>
          <cell r="AI19" t="str">
            <v>B</v>
          </cell>
          <cell r="AJ19" t="str">
            <v>B</v>
          </cell>
          <cell r="AK19" t="str">
            <v>B</v>
          </cell>
          <cell r="AL19" t="str">
            <v>A</v>
          </cell>
          <cell r="AM19" t="str">
            <v>C</v>
          </cell>
          <cell r="AN19" t="str">
            <v>B</v>
          </cell>
          <cell r="AO19" t="str">
            <v>A</v>
          </cell>
          <cell r="AP19" t="str">
            <v>C</v>
          </cell>
          <cell r="AQ19" t="str">
            <v>A</v>
          </cell>
          <cell r="AR19" t="str">
            <v>A</v>
          </cell>
          <cell r="AS19" t="str">
            <v>B</v>
          </cell>
          <cell r="AT19" t="str">
            <v>B</v>
          </cell>
          <cell r="AU19" t="str">
            <v>B</v>
          </cell>
          <cell r="AV19" t="str">
            <v>C</v>
          </cell>
          <cell r="AW19" t="str">
            <v>C</v>
          </cell>
          <cell r="AX19" t="str">
            <v>A</v>
          </cell>
          <cell r="AY19" t="str">
            <v>A</v>
          </cell>
          <cell r="AZ19" t="str">
            <v>C</v>
          </cell>
          <cell r="BA19" t="str">
            <v>C</v>
          </cell>
          <cell r="BB19" t="str">
            <v>C</v>
          </cell>
          <cell r="BC19" t="str">
            <v>A</v>
          </cell>
          <cell r="BD19" t="str">
            <v>C</v>
          </cell>
          <cell r="BE19" t="str">
            <v>C</v>
          </cell>
          <cell r="BF19" t="str">
            <v>C</v>
          </cell>
          <cell r="BG19" t="str">
            <v>A</v>
          </cell>
          <cell r="BH19" t="str">
            <v>C</v>
          </cell>
          <cell r="BI19" t="str">
            <v>A</v>
          </cell>
          <cell r="BJ19" t="str">
            <v>B</v>
          </cell>
          <cell r="BK19" t="str">
            <v>B</v>
          </cell>
          <cell r="BL19" t="str">
            <v>B</v>
          </cell>
          <cell r="BM19" t="str">
            <v>A</v>
          </cell>
          <cell r="BN19" t="str">
            <v>B</v>
          </cell>
          <cell r="BO19" t="str">
            <v>A</v>
          </cell>
          <cell r="BP19" t="str">
            <v>C</v>
          </cell>
          <cell r="BQ19" t="str">
            <v>A</v>
          </cell>
        </row>
        <row r="20">
          <cell r="Z20" t="str">
            <v>99810010</v>
          </cell>
          <cell r="AA20" t="str">
            <v>99.7.025.40033.04586</v>
          </cell>
          <cell r="AB20" t="str">
            <v>SANTOSO SISHADI WIBOWO</v>
          </cell>
          <cell r="AC20" t="str">
            <v>SURABAYA</v>
          </cell>
          <cell r="AD20">
            <v>29106</v>
          </cell>
          <cell r="AE20" t="str">
            <v>B</v>
          </cell>
          <cell r="AF20" t="str">
            <v>B</v>
          </cell>
          <cell r="AG20" t="str">
            <v>A</v>
          </cell>
          <cell r="AH20" t="str">
            <v>A</v>
          </cell>
          <cell r="AI20" t="str">
            <v>B</v>
          </cell>
          <cell r="AJ20" t="str">
            <v>B</v>
          </cell>
          <cell r="AK20" t="str">
            <v>B</v>
          </cell>
          <cell r="AL20" t="str">
            <v>A</v>
          </cell>
          <cell r="AM20" t="str">
            <v>A</v>
          </cell>
          <cell r="AN20" t="str">
            <v>A</v>
          </cell>
          <cell r="AO20" t="str">
            <v>A</v>
          </cell>
          <cell r="AP20" t="str">
            <v>A</v>
          </cell>
          <cell r="AQ20" t="str">
            <v>A</v>
          </cell>
          <cell r="AR20" t="str">
            <v>B</v>
          </cell>
          <cell r="AS20" t="str">
            <v>C</v>
          </cell>
          <cell r="AT20" t="str">
            <v>C</v>
          </cell>
          <cell r="AU20" t="str">
            <v>B</v>
          </cell>
          <cell r="AV20" t="str">
            <v>A</v>
          </cell>
          <cell r="AW20" t="str">
            <v>B</v>
          </cell>
          <cell r="AX20" t="str">
            <v>C</v>
          </cell>
          <cell r="AY20" t="str">
            <v>C</v>
          </cell>
          <cell r="AZ20" t="str">
            <v>B</v>
          </cell>
          <cell r="BA20" t="str">
            <v>A</v>
          </cell>
          <cell r="BB20" t="str">
            <v>B</v>
          </cell>
          <cell r="BC20" t="str">
            <v>A</v>
          </cell>
          <cell r="BD20" t="str">
            <v>B</v>
          </cell>
          <cell r="BE20" t="str">
            <v>A</v>
          </cell>
          <cell r="BF20" t="str">
            <v>A</v>
          </cell>
          <cell r="BG20" t="str">
            <v>B</v>
          </cell>
          <cell r="BH20" t="str">
            <v>C</v>
          </cell>
          <cell r="BI20" t="str">
            <v>B</v>
          </cell>
          <cell r="BJ20" t="str">
            <v>A</v>
          </cell>
          <cell r="BK20" t="str">
            <v>B</v>
          </cell>
          <cell r="BL20" t="str">
            <v>B</v>
          </cell>
          <cell r="BM20" t="str">
            <v>C</v>
          </cell>
          <cell r="BN20" t="str">
            <v>A</v>
          </cell>
          <cell r="BO20" t="str">
            <v>B</v>
          </cell>
          <cell r="BP20" t="str">
            <v>A</v>
          </cell>
          <cell r="BQ20" t="str">
            <v>A</v>
          </cell>
        </row>
        <row r="21">
          <cell r="Z21" t="str">
            <v>99810011</v>
          </cell>
          <cell r="AA21" t="str">
            <v>99.7.025.40033.04587</v>
          </cell>
          <cell r="AB21" t="str">
            <v>INDAH TRIANI</v>
          </cell>
          <cell r="AC21" t="str">
            <v>MALANG</v>
          </cell>
          <cell r="AD21">
            <v>28942</v>
          </cell>
          <cell r="AE21" t="str">
            <v>C</v>
          </cell>
          <cell r="AF21" t="str">
            <v>C</v>
          </cell>
          <cell r="AG21" t="str">
            <v>A</v>
          </cell>
          <cell r="AH21" t="str">
            <v>C</v>
          </cell>
          <cell r="AI21" t="str">
            <v>A</v>
          </cell>
          <cell r="AJ21" t="str">
            <v>B</v>
          </cell>
          <cell r="AK21" t="str">
            <v>A</v>
          </cell>
          <cell r="AL21" t="str">
            <v>A</v>
          </cell>
          <cell r="AM21" t="str">
            <v>B</v>
          </cell>
          <cell r="AN21" t="str">
            <v>C</v>
          </cell>
          <cell r="AO21" t="str">
            <v>B</v>
          </cell>
          <cell r="AP21" t="str">
            <v>C</v>
          </cell>
          <cell r="AQ21" t="str">
            <v>A</v>
          </cell>
          <cell r="AR21" t="str">
            <v>A</v>
          </cell>
          <cell r="AS21" t="str">
            <v>C</v>
          </cell>
          <cell r="AT21" t="str">
            <v>B</v>
          </cell>
          <cell r="AU21" t="str">
            <v>B</v>
          </cell>
          <cell r="AV21" t="str">
            <v>B</v>
          </cell>
          <cell r="AW21" t="str">
            <v>B</v>
          </cell>
          <cell r="AX21" t="str">
            <v>B</v>
          </cell>
          <cell r="AY21" t="str">
            <v>B</v>
          </cell>
          <cell r="AZ21" t="str">
            <v>B</v>
          </cell>
          <cell r="BA21" t="str">
            <v>C</v>
          </cell>
          <cell r="BB21" t="str">
            <v>A</v>
          </cell>
          <cell r="BC21" t="str">
            <v>A</v>
          </cell>
          <cell r="BD21" t="str">
            <v>A</v>
          </cell>
          <cell r="BE21" t="str">
            <v>B</v>
          </cell>
          <cell r="BF21" t="str">
            <v>C</v>
          </cell>
          <cell r="BG21" t="str">
            <v>C</v>
          </cell>
          <cell r="BH21" t="str">
            <v>A</v>
          </cell>
          <cell r="BI21" t="str">
            <v>C</v>
          </cell>
          <cell r="BJ21" t="str">
            <v>B</v>
          </cell>
          <cell r="BK21" t="str">
            <v>A</v>
          </cell>
          <cell r="BL21" t="str">
            <v>C</v>
          </cell>
          <cell r="BM21" t="str">
            <v>B</v>
          </cell>
          <cell r="BN21" t="str">
            <v>A</v>
          </cell>
          <cell r="BO21" t="str">
            <v>A</v>
          </cell>
          <cell r="BP21" t="str">
            <v>C</v>
          </cell>
          <cell r="BQ21" t="str">
            <v>A</v>
          </cell>
        </row>
        <row r="22">
          <cell r="Z22" t="str">
            <v>99810012</v>
          </cell>
          <cell r="AA22" t="str">
            <v>99.7.025.40033.04588</v>
          </cell>
          <cell r="AB22" t="str">
            <v>RINA IRAWATI</v>
          </cell>
          <cell r="AC22" t="str">
            <v>MADIUN</v>
          </cell>
          <cell r="AD22">
            <v>26866</v>
          </cell>
          <cell r="AE22" t="str">
            <v>B</v>
          </cell>
          <cell r="AF22" t="str">
            <v>B</v>
          </cell>
          <cell r="AG22" t="str">
            <v>B</v>
          </cell>
          <cell r="AH22" t="str">
            <v>B</v>
          </cell>
          <cell r="AI22" t="str">
            <v>A</v>
          </cell>
          <cell r="AJ22" t="str">
            <v>C</v>
          </cell>
          <cell r="AK22" t="str">
            <v>C</v>
          </cell>
          <cell r="AL22" t="str">
            <v>B</v>
          </cell>
          <cell r="AM22" t="str">
            <v>C</v>
          </cell>
          <cell r="AN22" t="str">
            <v>A</v>
          </cell>
          <cell r="AO22" t="str">
            <v>A</v>
          </cell>
          <cell r="AP22" t="str">
            <v>B</v>
          </cell>
          <cell r="AQ22" t="str">
            <v>C</v>
          </cell>
          <cell r="AR22" t="str">
            <v>B</v>
          </cell>
          <cell r="AS22" t="str">
            <v>B</v>
          </cell>
          <cell r="AT22" t="str">
            <v>A</v>
          </cell>
          <cell r="AU22" t="str">
            <v>A</v>
          </cell>
          <cell r="AV22" t="str">
            <v>B</v>
          </cell>
          <cell r="AW22" t="str">
            <v>C</v>
          </cell>
          <cell r="AX22" t="str">
            <v>B</v>
          </cell>
          <cell r="AY22" t="str">
            <v>C</v>
          </cell>
          <cell r="AZ22" t="str">
            <v>C</v>
          </cell>
          <cell r="BA22" t="str">
            <v>B</v>
          </cell>
          <cell r="BB22" t="str">
            <v>C</v>
          </cell>
          <cell r="BC22" t="str">
            <v>C</v>
          </cell>
          <cell r="BD22" t="str">
            <v>B</v>
          </cell>
          <cell r="BE22" t="str">
            <v>B</v>
          </cell>
          <cell r="BF22" t="str">
            <v>A</v>
          </cell>
          <cell r="BG22" t="str">
            <v>C</v>
          </cell>
          <cell r="BH22" t="str">
            <v>C</v>
          </cell>
          <cell r="BI22" t="str">
            <v>A</v>
          </cell>
          <cell r="BJ22" t="str">
            <v>B</v>
          </cell>
          <cell r="BK22" t="str">
            <v>A</v>
          </cell>
          <cell r="BL22" t="str">
            <v>A</v>
          </cell>
          <cell r="BM22" t="str">
            <v>A</v>
          </cell>
          <cell r="BN22" t="str">
            <v>A</v>
          </cell>
          <cell r="BO22" t="str">
            <v>B</v>
          </cell>
          <cell r="BP22" t="str">
            <v>A</v>
          </cell>
          <cell r="BQ22" t="str">
            <v>B</v>
          </cell>
        </row>
        <row r="23">
          <cell r="Z23" t="str">
            <v>99810013</v>
          </cell>
          <cell r="AA23" t="str">
            <v>99.7.025.40033.04589</v>
          </cell>
          <cell r="AB23" t="str">
            <v>JOLAR RUSPAMUDJIE</v>
          </cell>
          <cell r="AC23" t="str">
            <v>SUMBAWA</v>
          </cell>
          <cell r="AD23">
            <v>29631</v>
          </cell>
          <cell r="AE23" t="str">
            <v>C</v>
          </cell>
          <cell r="AF23" t="str">
            <v>B</v>
          </cell>
          <cell r="AG23" t="str">
            <v>C</v>
          </cell>
          <cell r="AH23" t="str">
            <v>B</v>
          </cell>
          <cell r="AI23" t="str">
            <v>B</v>
          </cell>
          <cell r="AJ23" t="str">
            <v>C</v>
          </cell>
          <cell r="AK23" t="str">
            <v>C</v>
          </cell>
          <cell r="AL23" t="str">
            <v>A</v>
          </cell>
          <cell r="AM23" t="str">
            <v>A</v>
          </cell>
          <cell r="AN23" t="str">
            <v>A</v>
          </cell>
          <cell r="AO23" t="str">
            <v>A</v>
          </cell>
          <cell r="AP23" t="str">
            <v>B</v>
          </cell>
          <cell r="AQ23" t="str">
            <v>A</v>
          </cell>
          <cell r="AR23" t="str">
            <v>B</v>
          </cell>
          <cell r="AS23" t="str">
            <v>A</v>
          </cell>
          <cell r="AT23" t="str">
            <v>B</v>
          </cell>
          <cell r="AU23" t="str">
            <v>A</v>
          </cell>
          <cell r="AV23" t="str">
            <v>C</v>
          </cell>
          <cell r="AW23" t="str">
            <v>C</v>
          </cell>
          <cell r="AX23" t="str">
            <v>C</v>
          </cell>
          <cell r="AY23" t="str">
            <v>A</v>
          </cell>
          <cell r="AZ23" t="str">
            <v>B</v>
          </cell>
          <cell r="BA23" t="str">
            <v>C</v>
          </cell>
          <cell r="BB23" t="str">
            <v>A</v>
          </cell>
          <cell r="BC23" t="str">
            <v>B</v>
          </cell>
          <cell r="BD23" t="str">
            <v>B</v>
          </cell>
          <cell r="BE23" t="str">
            <v>A</v>
          </cell>
          <cell r="BF23" t="str">
            <v>B</v>
          </cell>
          <cell r="BG23" t="str">
            <v>A</v>
          </cell>
          <cell r="BH23" t="str">
            <v>C</v>
          </cell>
          <cell r="BI23" t="str">
            <v>B</v>
          </cell>
          <cell r="BJ23" t="str">
            <v>B</v>
          </cell>
          <cell r="BK23" t="str">
            <v>B</v>
          </cell>
          <cell r="BL23" t="str">
            <v>C</v>
          </cell>
          <cell r="BM23" t="str">
            <v>B</v>
          </cell>
          <cell r="BN23" t="str">
            <v>C</v>
          </cell>
          <cell r="BO23" t="str">
            <v>B</v>
          </cell>
          <cell r="BP23" t="str">
            <v>C</v>
          </cell>
          <cell r="BQ23" t="str">
            <v>B</v>
          </cell>
        </row>
        <row r="24">
          <cell r="Z24" t="str">
            <v>99810014</v>
          </cell>
          <cell r="AA24" t="str">
            <v>99.7.025.40033.04590</v>
          </cell>
          <cell r="AB24" t="str">
            <v>SRI SELVI WAHYUNINGSIH</v>
          </cell>
          <cell r="AC24" t="str">
            <v>SUMENEP</v>
          </cell>
          <cell r="AD24">
            <v>29012</v>
          </cell>
          <cell r="AE24" t="str">
            <v>C</v>
          </cell>
          <cell r="AF24" t="str">
            <v>A</v>
          </cell>
          <cell r="AG24" t="str">
            <v>A</v>
          </cell>
          <cell r="AH24" t="str">
            <v>B</v>
          </cell>
          <cell r="AI24" t="str">
            <v>B</v>
          </cell>
          <cell r="AJ24" t="str">
            <v>B</v>
          </cell>
          <cell r="AK24" t="str">
            <v>A</v>
          </cell>
          <cell r="AL24" t="str">
            <v>C</v>
          </cell>
          <cell r="AM24" t="str">
            <v>B</v>
          </cell>
          <cell r="AN24" t="str">
            <v>A</v>
          </cell>
          <cell r="AO24" t="str">
            <v>B</v>
          </cell>
          <cell r="AP24" t="str">
            <v>C</v>
          </cell>
          <cell r="AQ24" t="str">
            <v>C</v>
          </cell>
          <cell r="AR24" t="str">
            <v>B</v>
          </cell>
          <cell r="AS24" t="str">
            <v>B</v>
          </cell>
          <cell r="AT24" t="str">
            <v>A</v>
          </cell>
          <cell r="AU24" t="str">
            <v>B</v>
          </cell>
          <cell r="AV24" t="str">
            <v>B</v>
          </cell>
          <cell r="AW24" t="str">
            <v>A</v>
          </cell>
          <cell r="AX24" t="str">
            <v>A</v>
          </cell>
          <cell r="AY24" t="str">
            <v>C</v>
          </cell>
          <cell r="AZ24" t="str">
            <v>A</v>
          </cell>
          <cell r="BA24" t="str">
            <v>C</v>
          </cell>
          <cell r="BB24" t="str">
            <v>C</v>
          </cell>
          <cell r="BC24" t="str">
            <v>C</v>
          </cell>
          <cell r="BD24" t="str">
            <v>C</v>
          </cell>
          <cell r="BE24" t="str">
            <v>A</v>
          </cell>
          <cell r="BF24" t="str">
            <v>A</v>
          </cell>
          <cell r="BG24" t="str">
            <v>B</v>
          </cell>
          <cell r="BH24" t="str">
            <v>C</v>
          </cell>
          <cell r="BI24" t="str">
            <v>B</v>
          </cell>
          <cell r="BJ24" t="str">
            <v>C</v>
          </cell>
          <cell r="BK24" t="str">
            <v>A</v>
          </cell>
          <cell r="BL24" t="str">
            <v>A</v>
          </cell>
          <cell r="BM24" t="str">
            <v>B</v>
          </cell>
          <cell r="BN24" t="str">
            <v>A</v>
          </cell>
          <cell r="BO24" t="str">
            <v>A</v>
          </cell>
          <cell r="BP24" t="str">
            <v>A</v>
          </cell>
          <cell r="BQ24" t="str">
            <v>B</v>
          </cell>
        </row>
        <row r="25">
          <cell r="Z25" t="str">
            <v>99810015</v>
          </cell>
          <cell r="AA25" t="str">
            <v>99.7.025.40033.04591</v>
          </cell>
          <cell r="AB25" t="str">
            <v>YUDI HERMANTO</v>
          </cell>
          <cell r="AC25" t="str">
            <v>SURABAYA</v>
          </cell>
          <cell r="AD25">
            <v>28717</v>
          </cell>
          <cell r="AE25" t="str">
            <v>C</v>
          </cell>
          <cell r="AF25" t="str">
            <v>C</v>
          </cell>
          <cell r="AG25" t="str">
            <v>C</v>
          </cell>
          <cell r="AH25" t="str">
            <v>C</v>
          </cell>
          <cell r="AI25" t="str">
            <v>C</v>
          </cell>
          <cell r="AJ25" t="str">
            <v>C</v>
          </cell>
          <cell r="AK25" t="str">
            <v>A</v>
          </cell>
          <cell r="AL25" t="str">
            <v>A</v>
          </cell>
          <cell r="AM25" t="str">
            <v>B</v>
          </cell>
          <cell r="AN25" t="str">
            <v>C</v>
          </cell>
          <cell r="AO25" t="str">
            <v>B</v>
          </cell>
          <cell r="AP25" t="str">
            <v>B</v>
          </cell>
          <cell r="AQ25" t="str">
            <v>C</v>
          </cell>
          <cell r="AR25" t="str">
            <v>A</v>
          </cell>
          <cell r="AS25" t="str">
            <v>B</v>
          </cell>
          <cell r="AT25" t="str">
            <v>B</v>
          </cell>
          <cell r="AU25" t="str">
            <v>B</v>
          </cell>
          <cell r="AV25" t="str">
            <v>C</v>
          </cell>
          <cell r="AW25" t="str">
            <v>B</v>
          </cell>
          <cell r="AX25" t="str">
            <v>B</v>
          </cell>
          <cell r="AY25" t="str">
            <v>A</v>
          </cell>
          <cell r="AZ25" t="str">
            <v>B</v>
          </cell>
          <cell r="BA25" t="str">
            <v>B</v>
          </cell>
          <cell r="BB25" t="str">
            <v>C</v>
          </cell>
          <cell r="BC25" t="str">
            <v>A</v>
          </cell>
          <cell r="BD25" t="str">
            <v>B</v>
          </cell>
          <cell r="BE25" t="str">
            <v>B</v>
          </cell>
          <cell r="BF25" t="str">
            <v>B</v>
          </cell>
          <cell r="BG25" t="str">
            <v>C</v>
          </cell>
          <cell r="BH25" t="str">
            <v>C</v>
          </cell>
          <cell r="BI25" t="str">
            <v>A</v>
          </cell>
          <cell r="BJ25" t="str">
            <v>C</v>
          </cell>
          <cell r="BK25" t="str">
            <v>C</v>
          </cell>
          <cell r="BL25" t="str">
            <v>C</v>
          </cell>
          <cell r="BM25" t="str">
            <v>B</v>
          </cell>
          <cell r="BN25" t="str">
            <v>C</v>
          </cell>
          <cell r="BO25" t="str">
            <v>B</v>
          </cell>
          <cell r="BP25" t="str">
            <v>B</v>
          </cell>
          <cell r="BQ25" t="str">
            <v>B</v>
          </cell>
        </row>
        <row r="26">
          <cell r="Z26" t="str">
            <v>99810016</v>
          </cell>
          <cell r="AA26" t="str">
            <v>99.7.025.40033.04592</v>
          </cell>
          <cell r="AB26" t="str">
            <v>JEFFRY CHRISTIAN TARONGI</v>
          </cell>
          <cell r="AC26" t="str">
            <v>JAKARTA</v>
          </cell>
          <cell r="AD26">
            <v>29703</v>
          </cell>
          <cell r="AE26" t="str">
            <v>A</v>
          </cell>
          <cell r="AF26" t="str">
            <v>C</v>
          </cell>
          <cell r="AG26" t="str">
            <v>C</v>
          </cell>
          <cell r="AH26" t="str">
            <v>A</v>
          </cell>
          <cell r="AI26" t="str">
            <v>A</v>
          </cell>
          <cell r="AJ26" t="str">
            <v>A</v>
          </cell>
          <cell r="AK26" t="str">
            <v>A</v>
          </cell>
          <cell r="AL26" t="str">
            <v>B</v>
          </cell>
          <cell r="AM26" t="str">
            <v>B</v>
          </cell>
          <cell r="AN26" t="str">
            <v>C</v>
          </cell>
          <cell r="AO26" t="str">
            <v>C</v>
          </cell>
          <cell r="AP26" t="str">
            <v>C</v>
          </cell>
          <cell r="AQ26" t="str">
            <v>C</v>
          </cell>
          <cell r="AR26" t="str">
            <v>C</v>
          </cell>
          <cell r="AS26" t="str">
            <v>B</v>
          </cell>
          <cell r="AT26" t="str">
            <v>B</v>
          </cell>
          <cell r="AU26" t="str">
            <v>A</v>
          </cell>
          <cell r="AV26" t="str">
            <v>C</v>
          </cell>
          <cell r="AW26" t="str">
            <v>C</v>
          </cell>
          <cell r="AX26" t="str">
            <v>B</v>
          </cell>
          <cell r="AY26" t="str">
            <v>A</v>
          </cell>
          <cell r="AZ26" t="str">
            <v>C</v>
          </cell>
          <cell r="BA26" t="str">
            <v>C</v>
          </cell>
          <cell r="BB26" t="str">
            <v>C</v>
          </cell>
          <cell r="BC26" t="str">
            <v>B</v>
          </cell>
          <cell r="BD26" t="str">
            <v>B</v>
          </cell>
          <cell r="BE26" t="str">
            <v>B</v>
          </cell>
          <cell r="BF26" t="str">
            <v>C</v>
          </cell>
          <cell r="BG26" t="str">
            <v>C</v>
          </cell>
          <cell r="BH26" t="str">
            <v>C</v>
          </cell>
          <cell r="BI26" t="str">
            <v>B</v>
          </cell>
          <cell r="BJ26" t="str">
            <v>B</v>
          </cell>
          <cell r="BK26" t="str">
            <v>A</v>
          </cell>
          <cell r="BL26" t="str">
            <v>C</v>
          </cell>
          <cell r="BM26" t="str">
            <v>A</v>
          </cell>
          <cell r="BN26" t="str">
            <v>A</v>
          </cell>
          <cell r="BO26" t="str">
            <v>B</v>
          </cell>
          <cell r="BP26" t="str">
            <v>A</v>
          </cell>
          <cell r="BQ26" t="str">
            <v>A</v>
          </cell>
        </row>
        <row r="27">
          <cell r="Z27" t="str">
            <v>99810017</v>
          </cell>
          <cell r="AA27" t="str">
            <v>99.7.025.40033.04593</v>
          </cell>
          <cell r="AB27" t="str">
            <v>MUHAMAD IRFAN HELMI AS ARI</v>
          </cell>
          <cell r="AC27" t="str">
            <v>TULUNGAGUNG</v>
          </cell>
          <cell r="AD27">
            <v>29476</v>
          </cell>
          <cell r="AE27" t="str">
            <v>B</v>
          </cell>
          <cell r="AF27" t="str">
            <v>A</v>
          </cell>
          <cell r="AG27" t="str">
            <v>C</v>
          </cell>
          <cell r="AH27" t="str">
            <v>A</v>
          </cell>
          <cell r="AI27" t="str">
            <v>A</v>
          </cell>
          <cell r="AJ27" t="str">
            <v>A</v>
          </cell>
          <cell r="AK27" t="str">
            <v>C</v>
          </cell>
          <cell r="AL27" t="str">
            <v>B</v>
          </cell>
          <cell r="AM27" t="str">
            <v>B</v>
          </cell>
          <cell r="AN27" t="str">
            <v>A</v>
          </cell>
          <cell r="AO27" t="str">
            <v>B</v>
          </cell>
          <cell r="AP27" t="str">
            <v>C</v>
          </cell>
          <cell r="AQ27" t="str">
            <v>A</v>
          </cell>
          <cell r="AR27" t="str">
            <v>C</v>
          </cell>
          <cell r="AS27" t="str">
            <v>A</v>
          </cell>
          <cell r="AT27" t="str">
            <v>B</v>
          </cell>
          <cell r="AU27" t="str">
            <v>B</v>
          </cell>
          <cell r="AV27" t="str">
            <v>C</v>
          </cell>
          <cell r="AW27" t="str">
            <v>B</v>
          </cell>
          <cell r="AX27" t="str">
            <v>C</v>
          </cell>
          <cell r="AY27" t="str">
            <v>B</v>
          </cell>
          <cell r="AZ27" t="str">
            <v>C</v>
          </cell>
          <cell r="BA27" t="str">
            <v>B</v>
          </cell>
          <cell r="BB27" t="str">
            <v>A</v>
          </cell>
          <cell r="BC27" t="str">
            <v>A</v>
          </cell>
          <cell r="BD27" t="str">
            <v>A</v>
          </cell>
          <cell r="BE27" t="str">
            <v>C</v>
          </cell>
          <cell r="BF27" t="str">
            <v>B</v>
          </cell>
          <cell r="BG27" t="str">
            <v>C</v>
          </cell>
          <cell r="BH27" t="str">
            <v>C</v>
          </cell>
          <cell r="BI27" t="str">
            <v>A</v>
          </cell>
          <cell r="BJ27" t="str">
            <v>A</v>
          </cell>
          <cell r="BK27" t="str">
            <v>B</v>
          </cell>
          <cell r="BL27" t="str">
            <v>B</v>
          </cell>
          <cell r="BM27" t="str">
            <v>C</v>
          </cell>
          <cell r="BN27" t="str">
            <v>C</v>
          </cell>
          <cell r="BO27" t="str">
            <v>C</v>
          </cell>
          <cell r="BP27" t="str">
            <v>B</v>
          </cell>
          <cell r="BQ27" t="str">
            <v>C</v>
          </cell>
        </row>
        <row r="28">
          <cell r="Z28" t="str">
            <v>99810018</v>
          </cell>
          <cell r="AA28" t="str">
            <v/>
          </cell>
          <cell r="AB28" t="str">
            <v>LISA YURI ERTANTI</v>
          </cell>
          <cell r="AC28" t="str">
            <v>KAPAN</v>
          </cell>
          <cell r="AD28">
            <v>29747</v>
          </cell>
          <cell r="AE28" t="str">
            <v>B</v>
          </cell>
          <cell r="AF28" t="str">
            <v>B</v>
          </cell>
          <cell r="AG28" t="str">
            <v>C</v>
          </cell>
          <cell r="AH28" t="str">
            <v>C</v>
          </cell>
          <cell r="AI28" t="str">
            <v>B</v>
          </cell>
          <cell r="AJ28" t="str">
            <v>B</v>
          </cell>
          <cell r="AK28" t="str">
            <v>C</v>
          </cell>
          <cell r="AL28" t="str">
            <v>B</v>
          </cell>
          <cell r="AM28" t="str">
            <v>B</v>
          </cell>
          <cell r="AN28" t="str">
            <v>B</v>
          </cell>
          <cell r="AO28" t="str">
            <v>B</v>
          </cell>
          <cell r="AP28" t="str">
            <v>B</v>
          </cell>
          <cell r="AQ28" t="str">
            <v>C</v>
          </cell>
          <cell r="AR28" t="str">
            <v>A</v>
          </cell>
          <cell r="AS28" t="str">
            <v>C</v>
          </cell>
          <cell r="AT28" t="str">
            <v>B</v>
          </cell>
          <cell r="AU28" t="str">
            <v>A</v>
          </cell>
          <cell r="AV28" t="str">
            <v>B</v>
          </cell>
          <cell r="AW28" t="str">
            <v>A</v>
          </cell>
          <cell r="AX28" t="str">
            <v>B</v>
          </cell>
          <cell r="AY28" t="str">
            <v>A</v>
          </cell>
          <cell r="AZ28" t="str">
            <v>B</v>
          </cell>
          <cell r="BA28" t="str">
            <v>A</v>
          </cell>
          <cell r="BB28" t="str">
            <v>C</v>
          </cell>
          <cell r="BC28" t="str">
            <v>A</v>
          </cell>
          <cell r="BD28" t="str">
            <v>B</v>
          </cell>
          <cell r="BE28" t="str">
            <v>C</v>
          </cell>
          <cell r="BF28" t="str">
            <v>A</v>
          </cell>
          <cell r="BG28" t="str">
            <v>A</v>
          </cell>
          <cell r="BH28" t="str">
            <v>B</v>
          </cell>
          <cell r="BI28" t="str">
            <v>C</v>
          </cell>
          <cell r="BJ28" t="str">
            <v>C</v>
          </cell>
          <cell r="BK28" t="str">
            <v>B</v>
          </cell>
          <cell r="BL28" t="str">
            <v>B</v>
          </cell>
          <cell r="BM28" t="str">
            <v>B</v>
          </cell>
          <cell r="BN28" t="str">
            <v>C</v>
          </cell>
          <cell r="BO28" t="str">
            <v>B</v>
          </cell>
          <cell r="BP28" t="str">
            <v>C</v>
          </cell>
          <cell r="BQ28" t="str">
            <v>C</v>
          </cell>
        </row>
        <row r="29">
          <cell r="Z29" t="str">
            <v>99810019</v>
          </cell>
          <cell r="AA29" t="str">
            <v>99.7.025.40033.04595</v>
          </cell>
          <cell r="AB29" t="str">
            <v>HEYA S. BANI</v>
          </cell>
          <cell r="AC29" t="str">
            <v>KEFAMENANU</v>
          </cell>
          <cell r="AD29">
            <v>29690</v>
          </cell>
          <cell r="AE29" t="str">
            <v>C</v>
          </cell>
          <cell r="AF29" t="str">
            <v>A</v>
          </cell>
          <cell r="AG29" t="str">
            <v>B</v>
          </cell>
          <cell r="AH29" t="str">
            <v>B</v>
          </cell>
          <cell r="AI29" t="str">
            <v>B</v>
          </cell>
          <cell r="AJ29" t="str">
            <v>B</v>
          </cell>
          <cell r="AK29" t="str">
            <v>C</v>
          </cell>
          <cell r="AL29" t="str">
            <v>B</v>
          </cell>
          <cell r="AM29" t="str">
            <v>C</v>
          </cell>
          <cell r="AN29" t="str">
            <v>A</v>
          </cell>
          <cell r="AO29" t="str">
            <v>C</v>
          </cell>
          <cell r="AP29" t="str">
            <v>A</v>
          </cell>
          <cell r="AQ29" t="str">
            <v>A</v>
          </cell>
          <cell r="AR29" t="str">
            <v>C</v>
          </cell>
          <cell r="AS29" t="str">
            <v>A</v>
          </cell>
          <cell r="AT29" t="str">
            <v>B</v>
          </cell>
          <cell r="AU29" t="str">
            <v>B</v>
          </cell>
          <cell r="AV29" t="str">
            <v>B</v>
          </cell>
          <cell r="AW29" t="str">
            <v>B</v>
          </cell>
          <cell r="AX29" t="str">
            <v>B</v>
          </cell>
          <cell r="AY29" t="str">
            <v>A</v>
          </cell>
          <cell r="AZ29" t="str">
            <v>A</v>
          </cell>
          <cell r="BA29" t="str">
            <v>A</v>
          </cell>
          <cell r="BB29" t="str">
            <v>A</v>
          </cell>
          <cell r="BC29" t="str">
            <v>A</v>
          </cell>
          <cell r="BD29" t="str">
            <v>C</v>
          </cell>
          <cell r="BE29" t="str">
            <v>C</v>
          </cell>
          <cell r="BF29" t="str">
            <v>B</v>
          </cell>
          <cell r="BG29" t="str">
            <v>A</v>
          </cell>
          <cell r="BH29" t="str">
            <v>A</v>
          </cell>
          <cell r="BI29" t="str">
            <v>C</v>
          </cell>
          <cell r="BJ29" t="str">
            <v>A</v>
          </cell>
          <cell r="BK29" t="str">
            <v>C</v>
          </cell>
          <cell r="BL29" t="str">
            <v>A</v>
          </cell>
          <cell r="BM29" t="str">
            <v>A</v>
          </cell>
          <cell r="BN29" t="str">
            <v>C</v>
          </cell>
          <cell r="BO29" t="str">
            <v>A</v>
          </cell>
          <cell r="BP29" t="str">
            <v>A</v>
          </cell>
          <cell r="BQ29" t="str">
            <v>B</v>
          </cell>
        </row>
        <row r="30">
          <cell r="Z30" t="str">
            <v>99810020</v>
          </cell>
          <cell r="AA30" t="str">
            <v>99.7.025.40033.04596</v>
          </cell>
          <cell r="AB30" t="str">
            <v>MUHAMMAD IRWAN</v>
          </cell>
          <cell r="AC30" t="str">
            <v>WAEBUKA RUTENG</v>
          </cell>
          <cell r="AD30">
            <v>28911</v>
          </cell>
          <cell r="AE30" t="str">
            <v>B</v>
          </cell>
          <cell r="AF30" t="str">
            <v>A</v>
          </cell>
          <cell r="AG30" t="str">
            <v>C</v>
          </cell>
          <cell r="AH30" t="str">
            <v>A</v>
          </cell>
          <cell r="AI30" t="str">
            <v>C</v>
          </cell>
          <cell r="AJ30" t="str">
            <v>C</v>
          </cell>
          <cell r="AK30" t="str">
            <v>C</v>
          </cell>
          <cell r="AL30" t="str">
            <v>B</v>
          </cell>
          <cell r="AM30" t="str">
            <v>A</v>
          </cell>
          <cell r="AN30" t="str">
            <v>B</v>
          </cell>
          <cell r="AO30" t="str">
            <v>B</v>
          </cell>
          <cell r="AP30" t="str">
            <v>A</v>
          </cell>
          <cell r="AQ30" t="str">
            <v>A</v>
          </cell>
          <cell r="AR30" t="str">
            <v>B</v>
          </cell>
          <cell r="AS30" t="str">
            <v>B</v>
          </cell>
          <cell r="AT30" t="str">
            <v>B</v>
          </cell>
          <cell r="AU30" t="str">
            <v>A</v>
          </cell>
          <cell r="AV30" t="str">
            <v>A</v>
          </cell>
          <cell r="AW30" t="str">
            <v>C</v>
          </cell>
          <cell r="AX30" t="str">
            <v>C</v>
          </cell>
          <cell r="AY30" t="str">
            <v>C</v>
          </cell>
          <cell r="AZ30" t="str">
            <v>C</v>
          </cell>
          <cell r="BA30" t="str">
            <v>A</v>
          </cell>
          <cell r="BB30" t="str">
            <v>B</v>
          </cell>
          <cell r="BC30" t="str">
            <v>C</v>
          </cell>
          <cell r="BD30" t="str">
            <v>B</v>
          </cell>
          <cell r="BE30" t="str">
            <v>B</v>
          </cell>
          <cell r="BF30" t="str">
            <v>C</v>
          </cell>
          <cell r="BG30" t="str">
            <v>A</v>
          </cell>
          <cell r="BH30" t="str">
            <v>C</v>
          </cell>
          <cell r="BI30" t="str">
            <v>A</v>
          </cell>
          <cell r="BJ30" t="str">
            <v>A</v>
          </cell>
          <cell r="BK30" t="str">
            <v>A</v>
          </cell>
          <cell r="BL30" t="str">
            <v>B</v>
          </cell>
          <cell r="BM30" t="str">
            <v>B</v>
          </cell>
          <cell r="BN30" t="str">
            <v>C</v>
          </cell>
          <cell r="BO30" t="str">
            <v>B</v>
          </cell>
          <cell r="BP30" t="str">
            <v>B</v>
          </cell>
          <cell r="BQ30" t="str">
            <v>A</v>
          </cell>
        </row>
        <row r="31">
          <cell r="Z31" t="str">
            <v>99810021</v>
          </cell>
          <cell r="AA31" t="str">
            <v/>
          </cell>
          <cell r="AB31" t="str">
            <v>SELVIANA DAIMA</v>
          </cell>
          <cell r="AC31" t="str">
            <v>BOJONEGORO</v>
          </cell>
          <cell r="AD31">
            <v>29692</v>
          </cell>
          <cell r="AE31" t="str">
            <v>A</v>
          </cell>
          <cell r="AF31" t="str">
            <v>C</v>
          </cell>
          <cell r="AG31" t="str">
            <v>A</v>
          </cell>
          <cell r="AH31" t="str">
            <v>C</v>
          </cell>
          <cell r="AI31" t="str">
            <v>B</v>
          </cell>
          <cell r="AJ31" t="str">
            <v>B</v>
          </cell>
          <cell r="AK31" t="str">
            <v>A</v>
          </cell>
          <cell r="AL31" t="str">
            <v>B</v>
          </cell>
          <cell r="AM31" t="str">
            <v>B</v>
          </cell>
          <cell r="AN31" t="str">
            <v>C</v>
          </cell>
          <cell r="AO31" t="str">
            <v>C</v>
          </cell>
          <cell r="AP31" t="str">
            <v>A</v>
          </cell>
          <cell r="AQ31" t="str">
            <v>A</v>
          </cell>
          <cell r="AR31" t="str">
            <v>C</v>
          </cell>
          <cell r="AS31" t="str">
            <v>A</v>
          </cell>
          <cell r="AT31" t="str">
            <v>B</v>
          </cell>
          <cell r="AU31" t="str">
            <v>A</v>
          </cell>
          <cell r="AV31" t="str">
            <v>C</v>
          </cell>
          <cell r="AW31" t="str">
            <v>B</v>
          </cell>
          <cell r="AX31" t="str">
            <v>C</v>
          </cell>
          <cell r="AY31" t="str">
            <v>C</v>
          </cell>
          <cell r="AZ31" t="str">
            <v>A</v>
          </cell>
          <cell r="BA31" t="str">
            <v>C</v>
          </cell>
          <cell r="BB31" t="str">
            <v>B</v>
          </cell>
          <cell r="BC31" t="str">
            <v>B</v>
          </cell>
          <cell r="BD31" t="str">
            <v>A</v>
          </cell>
          <cell r="BE31" t="str">
            <v>A</v>
          </cell>
          <cell r="BF31" t="str">
            <v>A</v>
          </cell>
          <cell r="BG31" t="str">
            <v>B</v>
          </cell>
          <cell r="BH31" t="str">
            <v>C</v>
          </cell>
          <cell r="BI31" t="str">
            <v>A</v>
          </cell>
          <cell r="BJ31" t="str">
            <v>C</v>
          </cell>
          <cell r="BK31" t="str">
            <v>C</v>
          </cell>
          <cell r="BL31" t="str">
            <v>B</v>
          </cell>
          <cell r="BM31" t="str">
            <v>A</v>
          </cell>
          <cell r="BN31" t="str">
            <v>C</v>
          </cell>
          <cell r="BO31" t="str">
            <v>A</v>
          </cell>
          <cell r="BP31" t="str">
            <v>C</v>
          </cell>
          <cell r="BQ31" t="str">
            <v>A</v>
          </cell>
        </row>
        <row r="32">
          <cell r="Z32" t="str">
            <v>99810022</v>
          </cell>
          <cell r="AA32" t="str">
            <v>99.7.025.40033.04598</v>
          </cell>
          <cell r="AB32" t="str">
            <v>SUCIPTO</v>
          </cell>
          <cell r="AC32" t="str">
            <v>KOTA BARU</v>
          </cell>
          <cell r="AD32">
            <v>29618</v>
          </cell>
          <cell r="AE32" t="str">
            <v>A</v>
          </cell>
          <cell r="AF32" t="str">
            <v>B</v>
          </cell>
          <cell r="AG32" t="str">
            <v>C</v>
          </cell>
          <cell r="AH32" t="str">
            <v>A</v>
          </cell>
          <cell r="AI32" t="str">
            <v>A</v>
          </cell>
          <cell r="AJ32" t="str">
            <v>C</v>
          </cell>
          <cell r="AK32" t="str">
            <v>B</v>
          </cell>
          <cell r="AL32" t="str">
            <v>C</v>
          </cell>
          <cell r="AM32" t="str">
            <v>A</v>
          </cell>
          <cell r="AN32" t="str">
            <v>C</v>
          </cell>
          <cell r="AO32" t="str">
            <v>C</v>
          </cell>
          <cell r="AP32" t="str">
            <v>B</v>
          </cell>
          <cell r="AQ32" t="str">
            <v>C</v>
          </cell>
          <cell r="AR32" t="str">
            <v>B</v>
          </cell>
          <cell r="AS32" t="str">
            <v>C</v>
          </cell>
          <cell r="AT32" t="str">
            <v>C</v>
          </cell>
          <cell r="AU32" t="str">
            <v>B</v>
          </cell>
          <cell r="AV32" t="str">
            <v>A</v>
          </cell>
          <cell r="AW32" t="str">
            <v>C</v>
          </cell>
          <cell r="AX32" t="str">
            <v>A</v>
          </cell>
          <cell r="AY32" t="str">
            <v>C</v>
          </cell>
          <cell r="AZ32" t="str">
            <v>C</v>
          </cell>
          <cell r="BA32" t="str">
            <v>A</v>
          </cell>
          <cell r="BB32" t="str">
            <v>A</v>
          </cell>
          <cell r="BC32" t="str">
            <v>C</v>
          </cell>
          <cell r="BD32" t="str">
            <v>C</v>
          </cell>
          <cell r="BE32" t="str">
            <v>C</v>
          </cell>
          <cell r="BF32" t="str">
            <v>B</v>
          </cell>
          <cell r="BG32" t="str">
            <v>A</v>
          </cell>
          <cell r="BH32" t="str">
            <v>A</v>
          </cell>
          <cell r="BI32" t="str">
            <v>B</v>
          </cell>
          <cell r="BJ32" t="str">
            <v>A</v>
          </cell>
          <cell r="BK32" t="str">
            <v>B</v>
          </cell>
          <cell r="BL32" t="str">
            <v>B</v>
          </cell>
          <cell r="BM32" t="str">
            <v>A</v>
          </cell>
          <cell r="BN32" t="str">
            <v>A</v>
          </cell>
          <cell r="BO32" t="str">
            <v>C</v>
          </cell>
          <cell r="BP32" t="str">
            <v>A</v>
          </cell>
          <cell r="BQ32" t="str">
            <v>B</v>
          </cell>
        </row>
        <row r="33">
          <cell r="Z33" t="str">
            <v>99810023</v>
          </cell>
          <cell r="AA33" t="str">
            <v>99.7.025.40033.04599</v>
          </cell>
          <cell r="AB33" t="str">
            <v>NOOR AULIYANI</v>
          </cell>
          <cell r="AC33" t="str">
            <v>BLITAR</v>
          </cell>
          <cell r="AD33">
            <v>28859</v>
          </cell>
          <cell r="AE33" t="str">
            <v>B</v>
          </cell>
          <cell r="AF33" t="str">
            <v>C</v>
          </cell>
          <cell r="AG33" t="str">
            <v>B</v>
          </cell>
          <cell r="AH33" t="str">
            <v>C</v>
          </cell>
          <cell r="AI33" t="str">
            <v>C</v>
          </cell>
          <cell r="AJ33" t="str">
            <v>B</v>
          </cell>
          <cell r="AK33" t="str">
            <v>B</v>
          </cell>
          <cell r="AL33" t="str">
            <v>A</v>
          </cell>
          <cell r="AM33" t="str">
            <v>B</v>
          </cell>
          <cell r="AN33" t="str">
            <v>C</v>
          </cell>
          <cell r="AO33" t="str">
            <v>C</v>
          </cell>
          <cell r="AP33" t="str">
            <v>B</v>
          </cell>
          <cell r="AQ33" t="str">
            <v>A</v>
          </cell>
          <cell r="AR33" t="str">
            <v>B</v>
          </cell>
          <cell r="AS33" t="str">
            <v>A</v>
          </cell>
          <cell r="AT33" t="str">
            <v>A</v>
          </cell>
          <cell r="AU33" t="str">
            <v>B</v>
          </cell>
          <cell r="AV33" t="str">
            <v>A</v>
          </cell>
          <cell r="AW33" t="str">
            <v>B</v>
          </cell>
          <cell r="AX33" t="str">
            <v>C</v>
          </cell>
          <cell r="AY33" t="str">
            <v>B</v>
          </cell>
          <cell r="AZ33" t="str">
            <v>C</v>
          </cell>
          <cell r="BA33" t="str">
            <v>A</v>
          </cell>
          <cell r="BB33" t="str">
            <v>C</v>
          </cell>
          <cell r="BC33" t="str">
            <v>B</v>
          </cell>
          <cell r="BD33" t="str">
            <v>C</v>
          </cell>
          <cell r="BE33" t="str">
            <v>A</v>
          </cell>
          <cell r="BF33" t="str">
            <v>B</v>
          </cell>
          <cell r="BG33" t="str">
            <v>B</v>
          </cell>
          <cell r="BH33" t="str">
            <v>C</v>
          </cell>
          <cell r="BI33" t="str">
            <v>C</v>
          </cell>
          <cell r="BJ33" t="str">
            <v>B</v>
          </cell>
          <cell r="BK33" t="str">
            <v>A</v>
          </cell>
          <cell r="BL33" t="str">
            <v>C</v>
          </cell>
          <cell r="BM33" t="str">
            <v>C</v>
          </cell>
          <cell r="BN33" t="str">
            <v>C</v>
          </cell>
          <cell r="BO33" t="str">
            <v>B</v>
          </cell>
          <cell r="BP33" t="str">
            <v>B</v>
          </cell>
          <cell r="BQ33" t="str">
            <v>A</v>
          </cell>
        </row>
        <row r="34">
          <cell r="Z34" t="str">
            <v>99810024</v>
          </cell>
          <cell r="AA34" t="str">
            <v>99.7.025.40033.04600</v>
          </cell>
          <cell r="AB34" t="str">
            <v>LILIK SUGIANTI</v>
          </cell>
          <cell r="AC34" t="str">
            <v>BAJAWA</v>
          </cell>
          <cell r="AD34">
            <v>29303</v>
          </cell>
          <cell r="AE34" t="str">
            <v>B</v>
          </cell>
          <cell r="AF34" t="str">
            <v>A</v>
          </cell>
          <cell r="AG34" t="str">
            <v>C</v>
          </cell>
          <cell r="AH34" t="str">
            <v>A</v>
          </cell>
          <cell r="AI34" t="str">
            <v>B</v>
          </cell>
          <cell r="AJ34" t="str">
            <v>A</v>
          </cell>
          <cell r="AK34" t="str">
            <v>A</v>
          </cell>
          <cell r="AL34" t="str">
            <v>B</v>
          </cell>
          <cell r="AM34" t="str">
            <v>C</v>
          </cell>
          <cell r="AN34" t="str">
            <v>C</v>
          </cell>
          <cell r="AO34" t="str">
            <v>A</v>
          </cell>
          <cell r="AP34" t="str">
            <v>A</v>
          </cell>
          <cell r="AQ34" t="str">
            <v>B</v>
          </cell>
          <cell r="AR34" t="str">
            <v>C</v>
          </cell>
          <cell r="AS34" t="str">
            <v>C</v>
          </cell>
          <cell r="AT34" t="str">
            <v>A</v>
          </cell>
          <cell r="AU34" t="str">
            <v>C</v>
          </cell>
          <cell r="AV34" t="str">
            <v>B</v>
          </cell>
          <cell r="AW34" t="str">
            <v>B</v>
          </cell>
          <cell r="AX34" t="str">
            <v>C</v>
          </cell>
          <cell r="AY34" t="str">
            <v>C</v>
          </cell>
          <cell r="AZ34" t="str">
            <v>A</v>
          </cell>
          <cell r="BA34" t="str">
            <v>A</v>
          </cell>
          <cell r="BB34" t="str">
            <v>C</v>
          </cell>
          <cell r="BC34" t="str">
            <v>B</v>
          </cell>
          <cell r="BD34" t="str">
            <v>A</v>
          </cell>
          <cell r="BE34" t="str">
            <v>A</v>
          </cell>
          <cell r="BF34" t="str">
            <v>A</v>
          </cell>
          <cell r="BG34" t="str">
            <v>C</v>
          </cell>
          <cell r="BH34" t="str">
            <v>C</v>
          </cell>
          <cell r="BI34" t="str">
            <v>B</v>
          </cell>
          <cell r="BJ34" t="str">
            <v>B</v>
          </cell>
          <cell r="BK34" t="str">
            <v>A</v>
          </cell>
          <cell r="BL34" t="str">
            <v>B</v>
          </cell>
          <cell r="BM34" t="str">
            <v>C</v>
          </cell>
          <cell r="BN34" t="str">
            <v>B</v>
          </cell>
          <cell r="BO34" t="str">
            <v>A</v>
          </cell>
          <cell r="BP34" t="str">
            <v>A</v>
          </cell>
          <cell r="BQ34" t="str">
            <v>A</v>
          </cell>
        </row>
        <row r="35">
          <cell r="Z35" t="str">
            <v>99810025</v>
          </cell>
          <cell r="AA35" t="str">
            <v>99.7.025.40033.04601</v>
          </cell>
          <cell r="AB35" t="str">
            <v>EVODIA KATHARINA BEBHE MAKU</v>
          </cell>
          <cell r="AC35" t="str">
            <v>MALANG</v>
          </cell>
          <cell r="AD35">
            <v>29051</v>
          </cell>
          <cell r="AE35" t="str">
            <v>A</v>
          </cell>
          <cell r="AF35" t="str">
            <v>B</v>
          </cell>
          <cell r="AG35" t="str">
            <v>B</v>
          </cell>
          <cell r="AH35" t="str">
            <v>C</v>
          </cell>
          <cell r="AI35" t="str">
            <v>B</v>
          </cell>
          <cell r="AJ35" t="str">
            <v>A</v>
          </cell>
          <cell r="AK35" t="str">
            <v>A</v>
          </cell>
          <cell r="AL35" t="str">
            <v>A</v>
          </cell>
          <cell r="AM35" t="str">
            <v>B</v>
          </cell>
          <cell r="AN35" t="str">
            <v>B</v>
          </cell>
          <cell r="AO35" t="str">
            <v>A</v>
          </cell>
          <cell r="AP35" t="str">
            <v>C</v>
          </cell>
          <cell r="AQ35" t="str">
            <v>C</v>
          </cell>
          <cell r="AR35" t="str">
            <v>A</v>
          </cell>
          <cell r="AS35" t="str">
            <v>C</v>
          </cell>
          <cell r="AT35" t="str">
            <v>C</v>
          </cell>
          <cell r="AU35" t="str">
            <v>C</v>
          </cell>
          <cell r="AV35" t="str">
            <v>B</v>
          </cell>
          <cell r="AW35" t="str">
            <v>B</v>
          </cell>
          <cell r="AX35" t="str">
            <v>C</v>
          </cell>
          <cell r="AY35" t="str">
            <v>C</v>
          </cell>
          <cell r="AZ35" t="str">
            <v>A</v>
          </cell>
          <cell r="BA35" t="str">
            <v>C</v>
          </cell>
          <cell r="BB35" t="str">
            <v>B</v>
          </cell>
          <cell r="BC35" t="str">
            <v>B</v>
          </cell>
          <cell r="BD35" t="str">
            <v>B</v>
          </cell>
          <cell r="BE35" t="str">
            <v>C</v>
          </cell>
          <cell r="BF35" t="str">
            <v>C</v>
          </cell>
          <cell r="BG35" t="str">
            <v>C</v>
          </cell>
          <cell r="BH35" t="str">
            <v>A</v>
          </cell>
          <cell r="BI35" t="str">
            <v>C</v>
          </cell>
          <cell r="BJ35" t="str">
            <v>A</v>
          </cell>
          <cell r="BK35" t="str">
            <v>A</v>
          </cell>
          <cell r="BL35" t="str">
            <v>C</v>
          </cell>
          <cell r="BM35" t="str">
            <v>C</v>
          </cell>
          <cell r="BN35" t="str">
            <v>C</v>
          </cell>
          <cell r="BO35" t="str">
            <v>A</v>
          </cell>
          <cell r="BP35" t="str">
            <v>A</v>
          </cell>
          <cell r="BQ35" t="str">
            <v>B</v>
          </cell>
        </row>
        <row r="36">
          <cell r="Z36" t="str">
            <v>99810026</v>
          </cell>
          <cell r="AA36" t="str">
            <v>99.7.025.40033.04602</v>
          </cell>
          <cell r="AB36" t="str">
            <v>TRI ERAWATI</v>
          </cell>
          <cell r="AC36" t="str">
            <v>PONOROGO</v>
          </cell>
          <cell r="AD36">
            <v>29326</v>
          </cell>
          <cell r="AE36" t="str">
            <v>C</v>
          </cell>
          <cell r="AF36" t="str">
            <v>C</v>
          </cell>
          <cell r="AG36" t="str">
            <v>A</v>
          </cell>
          <cell r="AH36" t="str">
            <v>C</v>
          </cell>
          <cell r="AI36" t="str">
            <v>C</v>
          </cell>
          <cell r="AJ36" t="str">
            <v>C</v>
          </cell>
          <cell r="AK36" t="str">
            <v>B</v>
          </cell>
          <cell r="AL36" t="str">
            <v>A</v>
          </cell>
          <cell r="AM36" t="str">
            <v>A</v>
          </cell>
          <cell r="AN36" t="str">
            <v>C</v>
          </cell>
          <cell r="AO36" t="str">
            <v>B</v>
          </cell>
          <cell r="AP36" t="str">
            <v>A</v>
          </cell>
          <cell r="AQ36" t="str">
            <v>B</v>
          </cell>
          <cell r="AR36" t="str">
            <v>A</v>
          </cell>
          <cell r="AS36" t="str">
            <v>A</v>
          </cell>
          <cell r="AT36" t="str">
            <v>A</v>
          </cell>
          <cell r="AU36" t="str">
            <v>A</v>
          </cell>
          <cell r="AV36" t="str">
            <v>C</v>
          </cell>
          <cell r="AW36" t="str">
            <v>C</v>
          </cell>
          <cell r="AX36" t="str">
            <v>C</v>
          </cell>
          <cell r="AY36" t="str">
            <v>C</v>
          </cell>
          <cell r="AZ36" t="str">
            <v>C</v>
          </cell>
          <cell r="BA36" t="str">
            <v>B</v>
          </cell>
          <cell r="BB36" t="str">
            <v>C</v>
          </cell>
          <cell r="BC36" t="str">
            <v>C</v>
          </cell>
          <cell r="BD36" t="str">
            <v>A</v>
          </cell>
          <cell r="BE36" t="str">
            <v>C</v>
          </cell>
          <cell r="BF36" t="str">
            <v>C</v>
          </cell>
          <cell r="BG36" t="str">
            <v>B</v>
          </cell>
          <cell r="BH36" t="str">
            <v>A</v>
          </cell>
          <cell r="BI36" t="str">
            <v>A</v>
          </cell>
          <cell r="BJ36" t="str">
            <v>C</v>
          </cell>
          <cell r="BK36" t="str">
            <v>A</v>
          </cell>
          <cell r="BL36" t="str">
            <v>B</v>
          </cell>
          <cell r="BM36" t="str">
            <v>A</v>
          </cell>
          <cell r="BN36" t="str">
            <v>A</v>
          </cell>
          <cell r="BO36" t="str">
            <v>B</v>
          </cell>
          <cell r="BP36" t="str">
            <v>A</v>
          </cell>
          <cell r="BQ36" t="str">
            <v>A</v>
          </cell>
        </row>
        <row r="37">
          <cell r="Z37" t="str">
            <v>99810027</v>
          </cell>
          <cell r="AA37" t="str">
            <v>99.7.025.40033.04603</v>
          </cell>
          <cell r="AB37" t="str">
            <v>SETYO COKRO HADI SAPUTRO</v>
          </cell>
          <cell r="AC37" t="str">
            <v>KEDIRI</v>
          </cell>
          <cell r="AD37">
            <v>28568</v>
          </cell>
          <cell r="AE37" t="str">
            <v>B</v>
          </cell>
          <cell r="AF37" t="str">
            <v>A</v>
          </cell>
          <cell r="AG37" t="str">
            <v>B</v>
          </cell>
          <cell r="AH37" t="str">
            <v>B</v>
          </cell>
          <cell r="AI37" t="str">
            <v>B</v>
          </cell>
          <cell r="AJ37" t="str">
            <v>A</v>
          </cell>
          <cell r="AK37" t="str">
            <v>B</v>
          </cell>
          <cell r="AL37" t="str">
            <v>B</v>
          </cell>
          <cell r="AM37" t="str">
            <v>B</v>
          </cell>
          <cell r="AN37" t="str">
            <v>A</v>
          </cell>
          <cell r="AO37" t="str">
            <v>B</v>
          </cell>
          <cell r="AP37" t="str">
            <v>B</v>
          </cell>
          <cell r="AQ37" t="str">
            <v>C</v>
          </cell>
          <cell r="AR37" t="str">
            <v>B</v>
          </cell>
          <cell r="AS37" t="str">
            <v>C</v>
          </cell>
          <cell r="AT37" t="str">
            <v>C</v>
          </cell>
          <cell r="AU37" t="str">
            <v>B</v>
          </cell>
          <cell r="AV37" t="str">
            <v>C</v>
          </cell>
          <cell r="AW37" t="str">
            <v>C</v>
          </cell>
          <cell r="AX37" t="str">
            <v>C</v>
          </cell>
          <cell r="AY37" t="str">
            <v>B</v>
          </cell>
          <cell r="AZ37" t="str">
            <v>C</v>
          </cell>
          <cell r="BA37" t="str">
            <v>B</v>
          </cell>
          <cell r="BB37" t="str">
            <v>C</v>
          </cell>
          <cell r="BC37" t="str">
            <v>A</v>
          </cell>
          <cell r="BD37" t="str">
            <v>C</v>
          </cell>
          <cell r="BE37" t="str">
            <v>B</v>
          </cell>
          <cell r="BF37" t="str">
            <v>B</v>
          </cell>
          <cell r="BG37" t="str">
            <v>C</v>
          </cell>
          <cell r="BH37" t="str">
            <v>C</v>
          </cell>
          <cell r="BI37" t="str">
            <v>B</v>
          </cell>
          <cell r="BJ37" t="str">
            <v>A</v>
          </cell>
          <cell r="BK37" t="str">
            <v>C</v>
          </cell>
          <cell r="BL37" t="str">
            <v>A</v>
          </cell>
          <cell r="BM37" t="str">
            <v>A</v>
          </cell>
          <cell r="BN37" t="str">
            <v>C</v>
          </cell>
          <cell r="BO37" t="str">
            <v>B</v>
          </cell>
          <cell r="BP37" t="str">
            <v>A</v>
          </cell>
          <cell r="BQ37" t="str">
            <v>C</v>
          </cell>
        </row>
        <row r="38">
          <cell r="Z38" t="str">
            <v>99810028</v>
          </cell>
          <cell r="AA38" t="str">
            <v>99.7.025.40033.04604</v>
          </cell>
          <cell r="AB38" t="str">
            <v>HERTANTO</v>
          </cell>
          <cell r="AC38" t="str">
            <v xml:space="preserve"> PAGAR ALAM</v>
          </cell>
          <cell r="AD38">
            <v>27485</v>
          </cell>
          <cell r="AE38" t="str">
            <v>A</v>
          </cell>
          <cell r="AF38" t="str">
            <v>A</v>
          </cell>
          <cell r="AG38" t="str">
            <v>A</v>
          </cell>
          <cell r="AH38" t="str">
            <v>C</v>
          </cell>
          <cell r="AI38" t="str">
            <v>A</v>
          </cell>
          <cell r="AJ38" t="str">
            <v>A</v>
          </cell>
          <cell r="AK38" t="str">
            <v>C</v>
          </cell>
          <cell r="AL38" t="str">
            <v>C</v>
          </cell>
          <cell r="AM38" t="str">
            <v>B</v>
          </cell>
          <cell r="AN38" t="str">
            <v>A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A</v>
          </cell>
          <cell r="AS38" t="str">
            <v>C</v>
          </cell>
          <cell r="AT38" t="str">
            <v>A</v>
          </cell>
          <cell r="AU38" t="str">
            <v>A</v>
          </cell>
          <cell r="AV38" t="str">
            <v>A</v>
          </cell>
          <cell r="AW38" t="str">
            <v>C</v>
          </cell>
          <cell r="AX38" t="str">
            <v>A</v>
          </cell>
          <cell r="AY38" t="str">
            <v>C</v>
          </cell>
          <cell r="AZ38" t="str">
            <v>A</v>
          </cell>
          <cell r="BA38" t="str">
            <v>C</v>
          </cell>
          <cell r="BB38" t="str">
            <v>B</v>
          </cell>
          <cell r="BC38" t="str">
            <v>A</v>
          </cell>
          <cell r="BD38" t="str">
            <v>C</v>
          </cell>
          <cell r="BE38" t="str">
            <v>B</v>
          </cell>
          <cell r="BF38" t="str">
            <v>B</v>
          </cell>
          <cell r="BG38" t="str">
            <v>C</v>
          </cell>
          <cell r="BH38" t="str">
            <v>C</v>
          </cell>
          <cell r="BI38" t="str">
            <v>B</v>
          </cell>
          <cell r="BJ38" t="str">
            <v>C</v>
          </cell>
          <cell r="BK38" t="str">
            <v>C</v>
          </cell>
          <cell r="BL38" t="str">
            <v>C</v>
          </cell>
          <cell r="BM38" t="str">
            <v>C</v>
          </cell>
          <cell r="BN38" t="str">
            <v>B</v>
          </cell>
          <cell r="BO38" t="str">
            <v>A</v>
          </cell>
          <cell r="BP38" t="str">
            <v>C</v>
          </cell>
          <cell r="BQ38" t="str">
            <v>B</v>
          </cell>
        </row>
        <row r="39">
          <cell r="Z39" t="str">
            <v>99810029</v>
          </cell>
          <cell r="AA39" t="str">
            <v>99.7.025.40033.04605</v>
          </cell>
          <cell r="AB39" t="str">
            <v>ABDUL BASIT APRIANTO</v>
          </cell>
          <cell r="AC39" t="str">
            <v>SANGA-SANGA</v>
          </cell>
          <cell r="AD39">
            <v>28943</v>
          </cell>
          <cell r="AE39" t="str">
            <v>B</v>
          </cell>
          <cell r="AF39" t="str">
            <v>B</v>
          </cell>
          <cell r="AG39" t="str">
            <v>A</v>
          </cell>
          <cell r="AH39" t="str">
            <v>A</v>
          </cell>
          <cell r="AI39" t="str">
            <v>A</v>
          </cell>
          <cell r="AJ39" t="str">
            <v>B</v>
          </cell>
          <cell r="AK39" t="str">
            <v>C</v>
          </cell>
          <cell r="AL39" t="str">
            <v>C</v>
          </cell>
          <cell r="AM39" t="str">
            <v>A</v>
          </cell>
          <cell r="AN39" t="str">
            <v>B</v>
          </cell>
          <cell r="AO39" t="str">
            <v>C</v>
          </cell>
          <cell r="AP39" t="str">
            <v>A</v>
          </cell>
          <cell r="AQ39" t="str">
            <v>A</v>
          </cell>
          <cell r="AR39" t="str">
            <v>C</v>
          </cell>
          <cell r="AS39" t="str">
            <v>A</v>
          </cell>
          <cell r="AT39" t="str">
            <v>C</v>
          </cell>
          <cell r="AU39" t="str">
            <v>B</v>
          </cell>
          <cell r="AV39" t="str">
            <v>C</v>
          </cell>
          <cell r="AW39" t="str">
            <v>C</v>
          </cell>
          <cell r="AX39" t="str">
            <v>C</v>
          </cell>
          <cell r="AY39" t="str">
            <v>B</v>
          </cell>
          <cell r="AZ39" t="str">
            <v>B</v>
          </cell>
          <cell r="BA39" t="str">
            <v>B</v>
          </cell>
          <cell r="BB39" t="str">
            <v>C</v>
          </cell>
          <cell r="BC39" t="str">
            <v>A</v>
          </cell>
          <cell r="BD39" t="str">
            <v>B</v>
          </cell>
          <cell r="BE39" t="str">
            <v>B</v>
          </cell>
          <cell r="BF39" t="str">
            <v>A</v>
          </cell>
          <cell r="BG39" t="str">
            <v>C</v>
          </cell>
          <cell r="BH39" t="str">
            <v>B</v>
          </cell>
          <cell r="BI39" t="str">
            <v>C</v>
          </cell>
          <cell r="BJ39" t="str">
            <v>B</v>
          </cell>
          <cell r="BK39" t="str">
            <v>A</v>
          </cell>
          <cell r="BL39" t="str">
            <v>A</v>
          </cell>
          <cell r="BM39" t="str">
            <v>A</v>
          </cell>
          <cell r="BN39" t="str">
            <v>B</v>
          </cell>
          <cell r="BO39" t="str">
            <v>A</v>
          </cell>
          <cell r="BP39" t="str">
            <v>B</v>
          </cell>
          <cell r="BQ39" t="str">
            <v>A</v>
          </cell>
        </row>
        <row r="40">
          <cell r="Z40" t="str">
            <v>99810030</v>
          </cell>
          <cell r="AA40" t="str">
            <v>99.7.025.40033.04606</v>
          </cell>
          <cell r="AB40" t="str">
            <v>CHRYSTYANSEN WEMPY</v>
          </cell>
          <cell r="AC40" t="str">
            <v>PADANGPANJANG</v>
          </cell>
          <cell r="AD40">
            <v>29914</v>
          </cell>
          <cell r="AE40" t="str">
            <v>B</v>
          </cell>
          <cell r="AF40" t="str">
            <v>A</v>
          </cell>
          <cell r="AG40" t="str">
            <v>B</v>
          </cell>
          <cell r="AH40" t="str">
            <v>C</v>
          </cell>
          <cell r="AI40" t="str">
            <v>B</v>
          </cell>
          <cell r="AJ40" t="str">
            <v>A</v>
          </cell>
          <cell r="AK40" t="str">
            <v>B</v>
          </cell>
          <cell r="AL40" t="str">
            <v>A</v>
          </cell>
          <cell r="AM40" t="str">
            <v>B</v>
          </cell>
          <cell r="AN40" t="str">
            <v>C</v>
          </cell>
          <cell r="AO40" t="str">
            <v>C</v>
          </cell>
          <cell r="AP40" t="str">
            <v>C</v>
          </cell>
          <cell r="AQ40" t="str">
            <v>A</v>
          </cell>
          <cell r="AR40" t="str">
            <v>A</v>
          </cell>
          <cell r="AS40" t="str">
            <v>B</v>
          </cell>
          <cell r="AT40" t="str">
            <v>C</v>
          </cell>
          <cell r="AU40" t="str">
            <v>B</v>
          </cell>
          <cell r="AV40" t="str">
            <v>C</v>
          </cell>
          <cell r="AW40" t="str">
            <v>A</v>
          </cell>
          <cell r="AX40" t="str">
            <v>A</v>
          </cell>
          <cell r="AY40" t="str">
            <v>A</v>
          </cell>
          <cell r="AZ40" t="str">
            <v>C</v>
          </cell>
          <cell r="BA40" t="str">
            <v>A</v>
          </cell>
          <cell r="BB40" t="str">
            <v>A</v>
          </cell>
          <cell r="BC40" t="str">
            <v>B</v>
          </cell>
          <cell r="BD40" t="str">
            <v>C</v>
          </cell>
          <cell r="BE40" t="str">
            <v>B</v>
          </cell>
          <cell r="BF40" t="str">
            <v>C</v>
          </cell>
          <cell r="BG40" t="str">
            <v>B</v>
          </cell>
          <cell r="BH40" t="str">
            <v>B</v>
          </cell>
          <cell r="BI40" t="str">
            <v>B</v>
          </cell>
          <cell r="BJ40" t="str">
            <v>B</v>
          </cell>
          <cell r="BK40" t="str">
            <v>A</v>
          </cell>
          <cell r="BL40" t="str">
            <v>A</v>
          </cell>
          <cell r="BM40" t="str">
            <v>A</v>
          </cell>
          <cell r="BN40" t="str">
            <v>C</v>
          </cell>
          <cell r="BO40" t="str">
            <v>C</v>
          </cell>
          <cell r="BP40" t="str">
            <v>A</v>
          </cell>
          <cell r="BQ40" t="str">
            <v>C</v>
          </cell>
        </row>
        <row r="41">
          <cell r="Z41" t="str">
            <v>99810031</v>
          </cell>
          <cell r="AA41" t="str">
            <v>99.7.025.40033.04607</v>
          </cell>
          <cell r="AB41" t="str">
            <v>WIRA METTA SUKOCO</v>
          </cell>
          <cell r="AC41" t="str">
            <v>BUBUNAN</v>
          </cell>
          <cell r="AD41">
            <v>30189</v>
          </cell>
          <cell r="AE41" t="str">
            <v>C</v>
          </cell>
          <cell r="AF41" t="str">
            <v>A</v>
          </cell>
          <cell r="AG41" t="str">
            <v>B</v>
          </cell>
          <cell r="AH41" t="str">
            <v>C</v>
          </cell>
          <cell r="AI41" t="str">
            <v>B</v>
          </cell>
          <cell r="AJ41" t="str">
            <v>B</v>
          </cell>
          <cell r="AK41" t="str">
            <v>B</v>
          </cell>
          <cell r="AL41" t="str">
            <v>C</v>
          </cell>
          <cell r="AM41" t="str">
            <v>B</v>
          </cell>
          <cell r="AN41" t="str">
            <v>B</v>
          </cell>
          <cell r="AO41" t="str">
            <v>C</v>
          </cell>
          <cell r="AP41" t="str">
            <v>B</v>
          </cell>
          <cell r="AQ41" t="str">
            <v>C</v>
          </cell>
          <cell r="AR41" t="str">
            <v>B</v>
          </cell>
          <cell r="AS41" t="str">
            <v>A</v>
          </cell>
          <cell r="AT41" t="str">
            <v>B</v>
          </cell>
          <cell r="AU41" t="str">
            <v>C</v>
          </cell>
          <cell r="AV41" t="str">
            <v>C</v>
          </cell>
          <cell r="AW41" t="str">
            <v>C</v>
          </cell>
          <cell r="AX41" t="str">
            <v>A</v>
          </cell>
          <cell r="AY41" t="str">
            <v>B</v>
          </cell>
          <cell r="AZ41" t="str">
            <v>B</v>
          </cell>
          <cell r="BA41" t="str">
            <v>A</v>
          </cell>
          <cell r="BB41" t="str">
            <v>C</v>
          </cell>
          <cell r="BC41" t="str">
            <v>A</v>
          </cell>
          <cell r="BD41" t="str">
            <v>A</v>
          </cell>
          <cell r="BE41" t="str">
            <v>B</v>
          </cell>
          <cell r="BF41" t="str">
            <v>C</v>
          </cell>
          <cell r="BG41" t="str">
            <v>C</v>
          </cell>
          <cell r="BH41" t="str">
            <v>A</v>
          </cell>
          <cell r="BI41" t="str">
            <v>A</v>
          </cell>
          <cell r="BJ41" t="str">
            <v>C</v>
          </cell>
          <cell r="BK41" t="str">
            <v>A</v>
          </cell>
          <cell r="BL41" t="str">
            <v>A</v>
          </cell>
          <cell r="BM41" t="str">
            <v>C</v>
          </cell>
          <cell r="BN41" t="str">
            <v>B</v>
          </cell>
          <cell r="BO41" t="str">
            <v>C</v>
          </cell>
          <cell r="BP41" t="str">
            <v>A</v>
          </cell>
          <cell r="BQ41" t="str">
            <v>C</v>
          </cell>
        </row>
        <row r="42">
          <cell r="Z42" t="str">
            <v>99810032</v>
          </cell>
          <cell r="AA42" t="str">
            <v>99.7.025.40033.04608</v>
          </cell>
          <cell r="AB42" t="str">
            <v>LUH ANIK SUMADIANI ADI</v>
          </cell>
          <cell r="AC42" t="str">
            <v>MALANG</v>
          </cell>
          <cell r="AD42">
            <v>28555</v>
          </cell>
          <cell r="AE42" t="str">
            <v>A</v>
          </cell>
          <cell r="AF42" t="str">
            <v>A</v>
          </cell>
          <cell r="AG42" t="str">
            <v>C</v>
          </cell>
          <cell r="AH42" t="str">
            <v>C</v>
          </cell>
          <cell r="AI42" t="str">
            <v>A</v>
          </cell>
          <cell r="AJ42" t="str">
            <v>B</v>
          </cell>
          <cell r="AK42" t="str">
            <v>A</v>
          </cell>
          <cell r="AL42" t="str">
            <v>C</v>
          </cell>
          <cell r="AM42" t="str">
            <v>A</v>
          </cell>
          <cell r="AN42" t="str">
            <v>B</v>
          </cell>
          <cell r="AO42" t="str">
            <v>C</v>
          </cell>
          <cell r="AP42" t="str">
            <v>C</v>
          </cell>
          <cell r="AQ42" t="str">
            <v>B</v>
          </cell>
          <cell r="AR42" t="str">
            <v>B</v>
          </cell>
          <cell r="AS42" t="str">
            <v>A</v>
          </cell>
          <cell r="AT42" t="str">
            <v>C</v>
          </cell>
          <cell r="AU42" t="str">
            <v>B</v>
          </cell>
          <cell r="AV42" t="str">
            <v>B</v>
          </cell>
          <cell r="AW42" t="str">
            <v>B</v>
          </cell>
          <cell r="AX42" t="str">
            <v>B</v>
          </cell>
          <cell r="AY42" t="str">
            <v>A</v>
          </cell>
          <cell r="AZ42" t="str">
            <v>B</v>
          </cell>
          <cell r="BA42" t="str">
            <v>A</v>
          </cell>
          <cell r="BB42" t="str">
            <v>A</v>
          </cell>
          <cell r="BC42" t="str">
            <v>C</v>
          </cell>
          <cell r="BD42" t="str">
            <v>C</v>
          </cell>
          <cell r="BE42" t="str">
            <v>B</v>
          </cell>
          <cell r="BF42" t="str">
            <v>A</v>
          </cell>
          <cell r="BG42" t="str">
            <v>B</v>
          </cell>
          <cell r="BH42" t="str">
            <v>C</v>
          </cell>
          <cell r="BI42" t="str">
            <v>A</v>
          </cell>
          <cell r="BJ42" t="str">
            <v>B</v>
          </cell>
          <cell r="BK42" t="str">
            <v>A</v>
          </cell>
          <cell r="BL42" t="str">
            <v>C</v>
          </cell>
          <cell r="BM42" t="str">
            <v>A</v>
          </cell>
          <cell r="BN42" t="str">
            <v>C</v>
          </cell>
          <cell r="BO42" t="str">
            <v>A</v>
          </cell>
          <cell r="BP42" t="str">
            <v>A</v>
          </cell>
          <cell r="BQ42" t="str">
            <v>C</v>
          </cell>
        </row>
        <row r="43">
          <cell r="Z43" t="str">
            <v>99810033</v>
          </cell>
          <cell r="AA43" t="str">
            <v>99.7.025.40033.04609</v>
          </cell>
          <cell r="AB43" t="str">
            <v>WAHYU ADI SUCAHYO</v>
          </cell>
          <cell r="AC43" t="str">
            <v>KARDI RUTENG</v>
          </cell>
          <cell r="AD43">
            <v>29475</v>
          </cell>
          <cell r="AE43" t="str">
            <v>C</v>
          </cell>
          <cell r="AF43" t="str">
            <v>A</v>
          </cell>
          <cell r="AG43" t="str">
            <v>B</v>
          </cell>
          <cell r="AH43" t="str">
            <v>B</v>
          </cell>
          <cell r="AI43" t="str">
            <v>C</v>
          </cell>
          <cell r="AJ43" t="str">
            <v>B</v>
          </cell>
          <cell r="AK43" t="str">
            <v>C</v>
          </cell>
          <cell r="AL43" t="str">
            <v>C</v>
          </cell>
          <cell r="AM43" t="str">
            <v>C</v>
          </cell>
          <cell r="AN43" t="str">
            <v>B</v>
          </cell>
          <cell r="AO43" t="str">
            <v>C</v>
          </cell>
          <cell r="AP43" t="str">
            <v>C</v>
          </cell>
          <cell r="AQ43" t="str">
            <v>A</v>
          </cell>
          <cell r="AR43" t="str">
            <v>B</v>
          </cell>
          <cell r="AS43" t="str">
            <v>A</v>
          </cell>
          <cell r="AT43" t="str">
            <v>A</v>
          </cell>
          <cell r="AU43" t="str">
            <v>C</v>
          </cell>
          <cell r="AV43" t="str">
            <v>C</v>
          </cell>
          <cell r="AW43" t="str">
            <v>C</v>
          </cell>
          <cell r="AX43" t="str">
            <v>B</v>
          </cell>
          <cell r="AY43" t="str">
            <v>C</v>
          </cell>
          <cell r="AZ43" t="str">
            <v>C</v>
          </cell>
          <cell r="BA43" t="str">
            <v>B</v>
          </cell>
          <cell r="BB43" t="str">
            <v>B</v>
          </cell>
          <cell r="BC43" t="str">
            <v>B</v>
          </cell>
          <cell r="BD43" t="str">
            <v>B</v>
          </cell>
          <cell r="BE43" t="str">
            <v>A</v>
          </cell>
          <cell r="BF43" t="str">
            <v>C</v>
          </cell>
          <cell r="BG43" t="str">
            <v>A</v>
          </cell>
          <cell r="BH43" t="str">
            <v>A</v>
          </cell>
          <cell r="BI43" t="str">
            <v>A</v>
          </cell>
          <cell r="BJ43" t="str">
            <v>C</v>
          </cell>
          <cell r="BK43" t="str">
            <v>C</v>
          </cell>
          <cell r="BL43" t="str">
            <v>C</v>
          </cell>
          <cell r="BM43" t="str">
            <v>A</v>
          </cell>
          <cell r="BN43" t="str">
            <v>A</v>
          </cell>
          <cell r="BO43" t="str">
            <v>A</v>
          </cell>
          <cell r="BP43" t="str">
            <v>A</v>
          </cell>
          <cell r="BQ43" t="str">
            <v>A</v>
          </cell>
        </row>
        <row r="44">
          <cell r="Z44" t="str">
            <v>99810034</v>
          </cell>
          <cell r="AA44" t="str">
            <v>99.7.025.40033.04561</v>
          </cell>
          <cell r="AB44" t="str">
            <v>ESTER VENITA LUMUN</v>
          </cell>
          <cell r="AC44" t="str">
            <v>MALANG</v>
          </cell>
          <cell r="AD44">
            <v>29262</v>
          </cell>
          <cell r="AE44" t="str">
            <v>C</v>
          </cell>
          <cell r="AF44" t="str">
            <v>A</v>
          </cell>
          <cell r="AG44" t="str">
            <v>A</v>
          </cell>
          <cell r="AH44" t="str">
            <v>C</v>
          </cell>
          <cell r="AI44" t="str">
            <v>C</v>
          </cell>
          <cell r="AJ44" t="str">
            <v>A</v>
          </cell>
          <cell r="AK44" t="str">
            <v>A</v>
          </cell>
          <cell r="AL44" t="str">
            <v>A</v>
          </cell>
          <cell r="AM44" t="str">
            <v>A</v>
          </cell>
          <cell r="AN44" t="str">
            <v>C</v>
          </cell>
          <cell r="AO44" t="str">
            <v>B</v>
          </cell>
          <cell r="AP44" t="str">
            <v>B</v>
          </cell>
          <cell r="AQ44" t="str">
            <v>C</v>
          </cell>
          <cell r="AR44" t="str">
            <v>A</v>
          </cell>
          <cell r="AS44" t="str">
            <v>C</v>
          </cell>
          <cell r="AT44" t="str">
            <v>A</v>
          </cell>
          <cell r="AU44" t="str">
            <v>C</v>
          </cell>
          <cell r="AV44" t="str">
            <v>B</v>
          </cell>
          <cell r="AW44" t="str">
            <v>B</v>
          </cell>
          <cell r="AX44" t="str">
            <v>B</v>
          </cell>
          <cell r="AY44" t="str">
            <v>B</v>
          </cell>
          <cell r="AZ44" t="str">
            <v>B</v>
          </cell>
          <cell r="BA44" t="str">
            <v>C</v>
          </cell>
          <cell r="BB44" t="str">
            <v>C</v>
          </cell>
          <cell r="BC44" t="str">
            <v>C</v>
          </cell>
          <cell r="BD44" t="str">
            <v>B</v>
          </cell>
          <cell r="BE44" t="str">
            <v>C</v>
          </cell>
          <cell r="BF44" t="str">
            <v>C</v>
          </cell>
          <cell r="BG44" t="str">
            <v>B</v>
          </cell>
          <cell r="BH44" t="str">
            <v>B</v>
          </cell>
          <cell r="BI44" t="str">
            <v>A</v>
          </cell>
          <cell r="BJ44" t="str">
            <v>B</v>
          </cell>
          <cell r="BK44" t="str">
            <v>A</v>
          </cell>
          <cell r="BL44" t="str">
            <v>A</v>
          </cell>
          <cell r="BM44" t="str">
            <v>A</v>
          </cell>
          <cell r="BN44" t="str">
            <v>B</v>
          </cell>
          <cell r="BO44" t="str">
            <v>B</v>
          </cell>
          <cell r="BP44" t="str">
            <v>B</v>
          </cell>
          <cell r="BQ44" t="str">
            <v>C</v>
          </cell>
        </row>
        <row r="45">
          <cell r="Z45" t="str">
            <v>99810035</v>
          </cell>
          <cell r="AA45" t="str">
            <v>99.7.025.40033.04611</v>
          </cell>
          <cell r="AB45" t="str">
            <v>AKHMAD KUZAENI</v>
          </cell>
          <cell r="AC45" t="str">
            <v>PASURUAN</v>
          </cell>
          <cell r="AD45">
            <v>28633</v>
          </cell>
          <cell r="AE45" t="str">
            <v>B</v>
          </cell>
          <cell r="AF45" t="str">
            <v>A</v>
          </cell>
          <cell r="AG45" t="str">
            <v>C</v>
          </cell>
          <cell r="AH45" t="str">
            <v>C</v>
          </cell>
          <cell r="AI45" t="str">
            <v>C</v>
          </cell>
          <cell r="AJ45" t="str">
            <v>B</v>
          </cell>
          <cell r="AK45" t="str">
            <v>A</v>
          </cell>
          <cell r="AL45" t="str">
            <v>C</v>
          </cell>
          <cell r="AM45" t="str">
            <v>C</v>
          </cell>
          <cell r="AN45" t="str">
            <v>B</v>
          </cell>
          <cell r="AO45" t="str">
            <v>C</v>
          </cell>
          <cell r="AP45" t="str">
            <v>B</v>
          </cell>
          <cell r="AQ45" t="str">
            <v>A</v>
          </cell>
          <cell r="AR45" t="str">
            <v>B</v>
          </cell>
          <cell r="AS45" t="str">
            <v>C</v>
          </cell>
          <cell r="AT45" t="str">
            <v>C</v>
          </cell>
          <cell r="AU45" t="str">
            <v>C</v>
          </cell>
          <cell r="AV45" t="str">
            <v>B</v>
          </cell>
          <cell r="AW45" t="str">
            <v>C</v>
          </cell>
          <cell r="AX45" t="str">
            <v>C</v>
          </cell>
          <cell r="AY45" t="str">
            <v>A</v>
          </cell>
          <cell r="AZ45" t="str">
            <v>C</v>
          </cell>
          <cell r="BA45" t="str">
            <v>C</v>
          </cell>
          <cell r="BB45" t="str">
            <v>A</v>
          </cell>
          <cell r="BC45" t="str">
            <v>B</v>
          </cell>
          <cell r="BD45" t="str">
            <v>C</v>
          </cell>
          <cell r="BE45" t="str">
            <v>B</v>
          </cell>
          <cell r="BF45" t="str">
            <v>B</v>
          </cell>
          <cell r="BG45" t="str">
            <v>A</v>
          </cell>
          <cell r="BH45" t="str">
            <v>B</v>
          </cell>
          <cell r="BI45" t="str">
            <v>C</v>
          </cell>
          <cell r="BJ45" t="str">
            <v>A</v>
          </cell>
          <cell r="BK45" t="str">
            <v>A</v>
          </cell>
          <cell r="BL45" t="str">
            <v>A</v>
          </cell>
          <cell r="BM45" t="str">
            <v>B</v>
          </cell>
          <cell r="BN45" t="str">
            <v>C</v>
          </cell>
          <cell r="BO45" t="str">
            <v>A</v>
          </cell>
          <cell r="BP45" t="str">
            <v>C</v>
          </cell>
          <cell r="BQ45" t="str">
            <v>A</v>
          </cell>
        </row>
        <row r="46">
          <cell r="Z46" t="str">
            <v>99810036</v>
          </cell>
          <cell r="AA46" t="str">
            <v>99.7.025.40033.04612</v>
          </cell>
          <cell r="AB46" t="str">
            <v>EKO BUDHI SUCAHYONO</v>
          </cell>
          <cell r="AC46" t="str">
            <v>KUPANG</v>
          </cell>
          <cell r="AD46">
            <v>29336</v>
          </cell>
          <cell r="AE46" t="str">
            <v>A</v>
          </cell>
          <cell r="AF46" t="str">
            <v>C</v>
          </cell>
          <cell r="AG46" t="str">
            <v>C</v>
          </cell>
          <cell r="AH46" t="str">
            <v>A</v>
          </cell>
          <cell r="AI46" t="str">
            <v>C</v>
          </cell>
          <cell r="AJ46" t="str">
            <v>A</v>
          </cell>
          <cell r="AK46" t="str">
            <v>A</v>
          </cell>
          <cell r="AL46" t="str">
            <v>C</v>
          </cell>
          <cell r="AM46" t="str">
            <v>A</v>
          </cell>
          <cell r="AN46" t="str">
            <v>B</v>
          </cell>
          <cell r="AO46" t="str">
            <v>A</v>
          </cell>
          <cell r="AP46" t="str">
            <v>C</v>
          </cell>
          <cell r="AQ46" t="str">
            <v>C</v>
          </cell>
          <cell r="AR46" t="str">
            <v>C</v>
          </cell>
          <cell r="AS46" t="str">
            <v>B</v>
          </cell>
          <cell r="AT46" t="str">
            <v>B</v>
          </cell>
          <cell r="AU46" t="str">
            <v>A</v>
          </cell>
          <cell r="AV46" t="str">
            <v>B</v>
          </cell>
          <cell r="AW46" t="str">
            <v>A</v>
          </cell>
          <cell r="AX46" t="str">
            <v>C</v>
          </cell>
          <cell r="AY46" t="str">
            <v>C</v>
          </cell>
          <cell r="AZ46" t="str">
            <v>C</v>
          </cell>
          <cell r="BA46" t="str">
            <v>A</v>
          </cell>
          <cell r="BB46" t="str">
            <v>A</v>
          </cell>
          <cell r="BC46" t="str">
            <v>B</v>
          </cell>
          <cell r="BD46" t="str">
            <v>B</v>
          </cell>
          <cell r="BE46" t="str">
            <v>A</v>
          </cell>
          <cell r="BF46" t="str">
            <v>A</v>
          </cell>
          <cell r="BG46" t="str">
            <v>A</v>
          </cell>
          <cell r="BH46" t="str">
            <v>A</v>
          </cell>
          <cell r="BI46" t="str">
            <v>A</v>
          </cell>
          <cell r="BJ46" t="str">
            <v>B</v>
          </cell>
          <cell r="BK46" t="str">
            <v>C</v>
          </cell>
          <cell r="BL46" t="str">
            <v>B</v>
          </cell>
          <cell r="BM46" t="str">
            <v>B</v>
          </cell>
          <cell r="BN46" t="str">
            <v>A</v>
          </cell>
          <cell r="BO46" t="str">
            <v>B</v>
          </cell>
          <cell r="BP46" t="str">
            <v>B</v>
          </cell>
          <cell r="BQ46" t="str">
            <v>C</v>
          </cell>
        </row>
        <row r="47">
          <cell r="Z47" t="str">
            <v>99810037</v>
          </cell>
          <cell r="AA47" t="str">
            <v>99.7.025.40033.04613</v>
          </cell>
          <cell r="AB47" t="str">
            <v>BISRY SYAMSURI M. TAHER</v>
          </cell>
          <cell r="AC47" t="str">
            <v>KEDIRI</v>
          </cell>
          <cell r="AD47">
            <v>29449</v>
          </cell>
          <cell r="AE47" t="str">
            <v>A</v>
          </cell>
          <cell r="AF47" t="str">
            <v>B</v>
          </cell>
          <cell r="AG47" t="str">
            <v>A</v>
          </cell>
          <cell r="AH47" t="str">
            <v>A</v>
          </cell>
          <cell r="AI47" t="str">
            <v>A</v>
          </cell>
          <cell r="AJ47" t="str">
            <v>C</v>
          </cell>
          <cell r="AK47" t="str">
            <v>B</v>
          </cell>
          <cell r="AL47" t="str">
            <v>A</v>
          </cell>
          <cell r="AM47" t="str">
            <v>B</v>
          </cell>
          <cell r="AN47" t="str">
            <v>A</v>
          </cell>
          <cell r="AO47" t="str">
            <v>C</v>
          </cell>
          <cell r="AP47" t="str">
            <v>A</v>
          </cell>
          <cell r="AQ47" t="str">
            <v>A</v>
          </cell>
          <cell r="AR47" t="str">
            <v>C</v>
          </cell>
          <cell r="AS47" t="str">
            <v>A</v>
          </cell>
          <cell r="AT47" t="str">
            <v>B</v>
          </cell>
          <cell r="AU47" t="str">
            <v>B</v>
          </cell>
          <cell r="AV47" t="str">
            <v>C</v>
          </cell>
          <cell r="AW47" t="str">
            <v>B</v>
          </cell>
          <cell r="AX47" t="str">
            <v>A</v>
          </cell>
          <cell r="AY47" t="str">
            <v>C</v>
          </cell>
          <cell r="AZ47" t="str">
            <v>C</v>
          </cell>
          <cell r="BA47" t="str">
            <v>C</v>
          </cell>
          <cell r="BB47" t="str">
            <v>B</v>
          </cell>
          <cell r="BC47" t="str">
            <v>A</v>
          </cell>
          <cell r="BD47" t="str">
            <v>A</v>
          </cell>
          <cell r="BE47" t="str">
            <v>A</v>
          </cell>
          <cell r="BF47" t="str">
            <v>B</v>
          </cell>
          <cell r="BG47" t="str">
            <v>C</v>
          </cell>
          <cell r="BH47" t="str">
            <v>B</v>
          </cell>
          <cell r="BI47" t="str">
            <v>A</v>
          </cell>
          <cell r="BJ47" t="str">
            <v>A</v>
          </cell>
          <cell r="BK47" t="str">
            <v>C</v>
          </cell>
          <cell r="BL47" t="str">
            <v>C</v>
          </cell>
          <cell r="BM47" t="str">
            <v>C</v>
          </cell>
          <cell r="BN47" t="str">
            <v>A</v>
          </cell>
          <cell r="BO47" t="str">
            <v>A</v>
          </cell>
          <cell r="BP47" t="str">
            <v>A</v>
          </cell>
          <cell r="BQ47" t="str">
            <v>C</v>
          </cell>
        </row>
        <row r="48">
          <cell r="Z48" t="str">
            <v>99810038</v>
          </cell>
          <cell r="AA48" t="str">
            <v>99.7.025.40033.04614</v>
          </cell>
          <cell r="AB48" t="str">
            <v>AGUSTIN FITRI ASTUTIK</v>
          </cell>
          <cell r="AC48" t="str">
            <v>MALANG</v>
          </cell>
          <cell r="AD48">
            <v>29555</v>
          </cell>
          <cell r="AE48" t="str">
            <v>C</v>
          </cell>
          <cell r="AF48" t="str">
            <v>A</v>
          </cell>
          <cell r="AG48" t="str">
            <v>A</v>
          </cell>
          <cell r="AH48" t="str">
            <v>C</v>
          </cell>
          <cell r="AI48" t="str">
            <v>B</v>
          </cell>
          <cell r="AJ48" t="str">
            <v>C</v>
          </cell>
          <cell r="AK48" t="str">
            <v>C</v>
          </cell>
          <cell r="AL48" t="str">
            <v>A</v>
          </cell>
          <cell r="AM48" t="str">
            <v>C</v>
          </cell>
          <cell r="AN48" t="str">
            <v>B</v>
          </cell>
          <cell r="AO48" t="str">
            <v>B</v>
          </cell>
          <cell r="AP48" t="str">
            <v>C</v>
          </cell>
          <cell r="AQ48" t="str">
            <v>B</v>
          </cell>
          <cell r="AR48" t="str">
            <v>A</v>
          </cell>
          <cell r="AS48" t="str">
            <v>B</v>
          </cell>
          <cell r="AT48" t="str">
            <v>A</v>
          </cell>
          <cell r="AU48" t="str">
            <v>A</v>
          </cell>
          <cell r="AV48" t="str">
            <v>A</v>
          </cell>
          <cell r="AW48" t="str">
            <v>A</v>
          </cell>
          <cell r="AX48" t="str">
            <v>A</v>
          </cell>
          <cell r="AY48" t="str">
            <v>C</v>
          </cell>
          <cell r="AZ48" t="str">
            <v>C</v>
          </cell>
          <cell r="BA48" t="str">
            <v>A</v>
          </cell>
          <cell r="BB48" t="str">
            <v>A</v>
          </cell>
          <cell r="BC48" t="str">
            <v>A</v>
          </cell>
          <cell r="BD48" t="str">
            <v>B</v>
          </cell>
          <cell r="BE48" t="str">
            <v>C</v>
          </cell>
          <cell r="BF48" t="str">
            <v>A</v>
          </cell>
          <cell r="BG48" t="str">
            <v>A</v>
          </cell>
          <cell r="BH48" t="str">
            <v>C</v>
          </cell>
          <cell r="BI48" t="str">
            <v>A</v>
          </cell>
          <cell r="BJ48" t="str">
            <v>A</v>
          </cell>
          <cell r="BK48" t="str">
            <v>C</v>
          </cell>
          <cell r="BL48" t="str">
            <v>B</v>
          </cell>
          <cell r="BM48" t="str">
            <v>B</v>
          </cell>
          <cell r="BN48" t="str">
            <v>C</v>
          </cell>
          <cell r="BO48" t="str">
            <v>A</v>
          </cell>
          <cell r="BP48" t="str">
            <v>B</v>
          </cell>
          <cell r="BQ48" t="str">
            <v>C</v>
          </cell>
        </row>
        <row r="49">
          <cell r="Z49" t="str">
            <v>99810039</v>
          </cell>
          <cell r="AA49" t="str">
            <v>99.7.025.40033.04615</v>
          </cell>
          <cell r="AB49" t="str">
            <v>HENI WIDYAWATI</v>
          </cell>
          <cell r="AC49" t="str">
            <v>TABANAN</v>
          </cell>
          <cell r="AD49">
            <v>29681</v>
          </cell>
          <cell r="AE49" t="str">
            <v>C</v>
          </cell>
          <cell r="AF49" t="str">
            <v>B</v>
          </cell>
          <cell r="AG49" t="str">
            <v>B</v>
          </cell>
          <cell r="AH49" t="str">
            <v>A</v>
          </cell>
          <cell r="AI49" t="str">
            <v>B</v>
          </cell>
          <cell r="AJ49" t="str">
            <v>C</v>
          </cell>
          <cell r="AK49" t="str">
            <v>A</v>
          </cell>
          <cell r="AL49" t="str">
            <v>C</v>
          </cell>
          <cell r="AM49" t="str">
            <v>C</v>
          </cell>
          <cell r="AN49" t="str">
            <v>C</v>
          </cell>
          <cell r="AO49" t="str">
            <v>A</v>
          </cell>
          <cell r="AP49" t="str">
            <v>C</v>
          </cell>
          <cell r="AQ49" t="str">
            <v>C</v>
          </cell>
          <cell r="AR49" t="str">
            <v>C</v>
          </cell>
          <cell r="AS49" t="str">
            <v>C</v>
          </cell>
          <cell r="AT49" t="str">
            <v>C</v>
          </cell>
          <cell r="AU49" t="str">
            <v>A</v>
          </cell>
          <cell r="AV49" t="str">
            <v>A</v>
          </cell>
          <cell r="AW49" t="str">
            <v>A</v>
          </cell>
          <cell r="AX49" t="str">
            <v>B</v>
          </cell>
          <cell r="AY49" t="str">
            <v>B</v>
          </cell>
          <cell r="AZ49" t="str">
            <v>C</v>
          </cell>
          <cell r="BA49" t="str">
            <v>C</v>
          </cell>
          <cell r="BB49" t="str">
            <v>B</v>
          </cell>
          <cell r="BC49" t="str">
            <v>B</v>
          </cell>
          <cell r="BD49" t="str">
            <v>B</v>
          </cell>
          <cell r="BE49" t="str">
            <v>B</v>
          </cell>
          <cell r="BF49" t="str">
            <v>B</v>
          </cell>
          <cell r="BG49" t="str">
            <v>A</v>
          </cell>
          <cell r="BH49" t="str">
            <v>B</v>
          </cell>
          <cell r="BI49" t="str">
            <v>C</v>
          </cell>
          <cell r="BJ49" t="str">
            <v>C</v>
          </cell>
          <cell r="BK49" t="str">
            <v>A</v>
          </cell>
          <cell r="BL49" t="str">
            <v>A</v>
          </cell>
          <cell r="BM49" t="str">
            <v>B</v>
          </cell>
          <cell r="BN49" t="str">
            <v>B</v>
          </cell>
          <cell r="BO49" t="str">
            <v>C</v>
          </cell>
          <cell r="BP49" t="str">
            <v>C</v>
          </cell>
          <cell r="BQ49" t="str">
            <v>C</v>
          </cell>
        </row>
        <row r="50">
          <cell r="Z50" t="str">
            <v>99810040</v>
          </cell>
          <cell r="AA50" t="str">
            <v>99.7.025.40033.04616</v>
          </cell>
          <cell r="AB50" t="str">
            <v>W.S. HADI KIRONO</v>
          </cell>
          <cell r="AC50" t="str">
            <v>PALOPO</v>
          </cell>
          <cell r="AD50">
            <v>28486</v>
          </cell>
          <cell r="AE50" t="str">
            <v>C</v>
          </cell>
          <cell r="AF50" t="str">
            <v>B</v>
          </cell>
          <cell r="AG50" t="str">
            <v>C</v>
          </cell>
          <cell r="AH50" t="str">
            <v>C</v>
          </cell>
          <cell r="AI50" t="str">
            <v>A</v>
          </cell>
          <cell r="AJ50" t="str">
            <v>C</v>
          </cell>
          <cell r="AK50" t="str">
            <v>A</v>
          </cell>
          <cell r="AL50" t="str">
            <v>B</v>
          </cell>
          <cell r="AM50" t="str">
            <v>B</v>
          </cell>
          <cell r="AN50" t="str">
            <v>B</v>
          </cell>
          <cell r="AO50" t="str">
            <v>A</v>
          </cell>
          <cell r="AP50" t="str">
            <v>B</v>
          </cell>
          <cell r="AQ50" t="str">
            <v>C</v>
          </cell>
          <cell r="AR50" t="str">
            <v>A</v>
          </cell>
          <cell r="AS50" t="str">
            <v>A</v>
          </cell>
          <cell r="AT50" t="str">
            <v>C</v>
          </cell>
          <cell r="AU50" t="str">
            <v>B</v>
          </cell>
          <cell r="AV50" t="str">
            <v>B</v>
          </cell>
          <cell r="AW50" t="str">
            <v>B</v>
          </cell>
          <cell r="AX50" t="str">
            <v>C</v>
          </cell>
          <cell r="AY50" t="str">
            <v>B</v>
          </cell>
          <cell r="AZ50" t="str">
            <v>A</v>
          </cell>
          <cell r="BA50" t="str">
            <v>C</v>
          </cell>
          <cell r="BB50" t="str">
            <v>B</v>
          </cell>
          <cell r="BC50" t="str">
            <v>B</v>
          </cell>
          <cell r="BD50" t="str">
            <v>A</v>
          </cell>
          <cell r="BE50" t="str">
            <v>A</v>
          </cell>
          <cell r="BF50" t="str">
            <v>B</v>
          </cell>
          <cell r="BG50" t="str">
            <v>C</v>
          </cell>
          <cell r="BH50" t="str">
            <v>C</v>
          </cell>
          <cell r="BI50" t="str">
            <v>C</v>
          </cell>
          <cell r="BJ50" t="str">
            <v>A</v>
          </cell>
          <cell r="BK50" t="str">
            <v>B</v>
          </cell>
          <cell r="BL50" t="str">
            <v>B</v>
          </cell>
          <cell r="BM50" t="str">
            <v>C</v>
          </cell>
          <cell r="BN50" t="str">
            <v>A</v>
          </cell>
          <cell r="BO50" t="str">
            <v>A</v>
          </cell>
          <cell r="BP50" t="str">
            <v>C</v>
          </cell>
          <cell r="BQ50" t="str">
            <v>B</v>
          </cell>
        </row>
        <row r="51">
          <cell r="Z51" t="str">
            <v>99810041</v>
          </cell>
          <cell r="AA51" t="str">
            <v>99.7.025.40033.04617</v>
          </cell>
          <cell r="AB51" t="str">
            <v>DENI RANTEPASAK</v>
          </cell>
          <cell r="AC51" t="str">
            <v>MALANG</v>
          </cell>
          <cell r="AD51">
            <v>29594</v>
          </cell>
          <cell r="AE51" t="str">
            <v>A</v>
          </cell>
          <cell r="AF51" t="str">
            <v>B</v>
          </cell>
          <cell r="AG51" t="str">
            <v>C</v>
          </cell>
          <cell r="AH51" t="str">
            <v>A</v>
          </cell>
          <cell r="AI51" t="str">
            <v>C</v>
          </cell>
          <cell r="AJ51" t="str">
            <v>C</v>
          </cell>
          <cell r="AK51" t="str">
            <v>C</v>
          </cell>
          <cell r="AL51" t="str">
            <v>C</v>
          </cell>
          <cell r="AM51" t="str">
            <v>C</v>
          </cell>
          <cell r="AN51" t="str">
            <v>C</v>
          </cell>
          <cell r="AO51" t="str">
            <v>B</v>
          </cell>
          <cell r="AP51" t="str">
            <v>A</v>
          </cell>
          <cell r="AQ51" t="str">
            <v>A</v>
          </cell>
          <cell r="AR51" t="str">
            <v>B</v>
          </cell>
          <cell r="AS51" t="str">
            <v>B</v>
          </cell>
          <cell r="AT51" t="str">
            <v>A</v>
          </cell>
          <cell r="AU51" t="str">
            <v>C</v>
          </cell>
          <cell r="AV51" t="str">
            <v>C</v>
          </cell>
          <cell r="AW51" t="str">
            <v>C</v>
          </cell>
          <cell r="AX51" t="str">
            <v>A</v>
          </cell>
          <cell r="AY51" t="str">
            <v>B</v>
          </cell>
          <cell r="AZ51" t="str">
            <v>A</v>
          </cell>
          <cell r="BA51" t="str">
            <v>B</v>
          </cell>
          <cell r="BB51" t="str">
            <v>A</v>
          </cell>
          <cell r="BC51" t="str">
            <v>C</v>
          </cell>
          <cell r="BD51" t="str">
            <v>C</v>
          </cell>
          <cell r="BE51" t="str">
            <v>C</v>
          </cell>
          <cell r="BF51" t="str">
            <v>C</v>
          </cell>
          <cell r="BG51" t="str">
            <v>C</v>
          </cell>
          <cell r="BH51" t="str">
            <v>B</v>
          </cell>
          <cell r="BI51" t="str">
            <v>C</v>
          </cell>
          <cell r="BJ51" t="str">
            <v>A</v>
          </cell>
          <cell r="BK51" t="str">
            <v>A</v>
          </cell>
          <cell r="BL51" t="str">
            <v>A</v>
          </cell>
          <cell r="BM51" t="str">
            <v>A</v>
          </cell>
          <cell r="BN51" t="str">
            <v>B</v>
          </cell>
          <cell r="BO51" t="str">
            <v>B</v>
          </cell>
          <cell r="BP51" t="str">
            <v>A</v>
          </cell>
          <cell r="BQ51" t="str">
            <v>C</v>
          </cell>
        </row>
        <row r="52">
          <cell r="Z52" t="str">
            <v>99810042</v>
          </cell>
          <cell r="AA52" t="str">
            <v>99.7.025.40033.04618</v>
          </cell>
          <cell r="AB52" t="str">
            <v>SIGIT RASIANTO</v>
          </cell>
          <cell r="AC52" t="str">
            <v>SIDOARJO</v>
          </cell>
          <cell r="AD52">
            <v>29778</v>
          </cell>
          <cell r="AE52" t="str">
            <v>B</v>
          </cell>
          <cell r="AF52" t="str">
            <v>A</v>
          </cell>
          <cell r="AG52" t="str">
            <v>B</v>
          </cell>
          <cell r="AH52" t="str">
            <v>C</v>
          </cell>
          <cell r="AI52" t="str">
            <v>B</v>
          </cell>
          <cell r="AJ52" t="str">
            <v>B</v>
          </cell>
          <cell r="AK52" t="str">
            <v>A</v>
          </cell>
          <cell r="AL52" t="str">
            <v>B</v>
          </cell>
          <cell r="AM52" t="str">
            <v>A</v>
          </cell>
          <cell r="AN52" t="str">
            <v>B</v>
          </cell>
          <cell r="AO52" t="str">
            <v>B</v>
          </cell>
          <cell r="AP52" t="str">
            <v>B</v>
          </cell>
          <cell r="AQ52" t="str">
            <v>C</v>
          </cell>
          <cell r="AR52" t="str">
            <v>C</v>
          </cell>
          <cell r="AS52" t="str">
            <v>A</v>
          </cell>
          <cell r="AT52" t="str">
            <v>C</v>
          </cell>
          <cell r="AU52" t="str">
            <v>A</v>
          </cell>
          <cell r="AV52" t="str">
            <v>C</v>
          </cell>
          <cell r="AW52" t="str">
            <v>C</v>
          </cell>
          <cell r="AX52" t="str">
            <v>C</v>
          </cell>
          <cell r="AY52" t="str">
            <v>B</v>
          </cell>
          <cell r="AZ52" t="str">
            <v>A</v>
          </cell>
          <cell r="BA52" t="str">
            <v>B</v>
          </cell>
          <cell r="BB52" t="str">
            <v>A</v>
          </cell>
          <cell r="BC52" t="str">
            <v>A</v>
          </cell>
          <cell r="BD52" t="str">
            <v>B</v>
          </cell>
          <cell r="BE52" t="str">
            <v>B</v>
          </cell>
          <cell r="BF52" t="str">
            <v>C</v>
          </cell>
          <cell r="BG52" t="str">
            <v>C</v>
          </cell>
          <cell r="BH52" t="str">
            <v>C</v>
          </cell>
          <cell r="BI52" t="str">
            <v>C</v>
          </cell>
          <cell r="BJ52" t="str">
            <v>A</v>
          </cell>
          <cell r="BK52" t="str">
            <v>B</v>
          </cell>
          <cell r="BL52" t="str">
            <v>B</v>
          </cell>
          <cell r="BM52" t="str">
            <v>C</v>
          </cell>
          <cell r="BN52" t="str">
            <v>A</v>
          </cell>
          <cell r="BO52" t="str">
            <v>A</v>
          </cell>
          <cell r="BP52" t="str">
            <v>A</v>
          </cell>
          <cell r="BQ52" t="str">
            <v>A</v>
          </cell>
        </row>
        <row r="53">
          <cell r="Z53" t="str">
            <v>99810043</v>
          </cell>
          <cell r="AA53" t="str">
            <v>99.7.025.40033.04619</v>
          </cell>
          <cell r="AB53" t="str">
            <v>UMMI SHOLIKAH</v>
          </cell>
          <cell r="AC53" t="str">
            <v>REO FLORES NTT</v>
          </cell>
          <cell r="AD53">
            <v>29644</v>
          </cell>
          <cell r="AE53" t="str">
            <v>B</v>
          </cell>
          <cell r="AF53" t="str">
            <v>C</v>
          </cell>
          <cell r="AG53" t="str">
            <v>B</v>
          </cell>
          <cell r="AH53" t="str">
            <v>B</v>
          </cell>
          <cell r="AI53" t="str">
            <v>B</v>
          </cell>
          <cell r="AJ53" t="str">
            <v>B</v>
          </cell>
          <cell r="AK53" t="str">
            <v>A</v>
          </cell>
          <cell r="AL53" t="str">
            <v>C</v>
          </cell>
          <cell r="AM53" t="str">
            <v>A</v>
          </cell>
          <cell r="AN53" t="str">
            <v>B</v>
          </cell>
          <cell r="AO53" t="str">
            <v>A</v>
          </cell>
          <cell r="AP53" t="str">
            <v>B</v>
          </cell>
          <cell r="AQ53" t="str">
            <v>C</v>
          </cell>
          <cell r="AR53" t="str">
            <v>C</v>
          </cell>
          <cell r="AS53" t="str">
            <v>A</v>
          </cell>
          <cell r="AT53" t="str">
            <v>C</v>
          </cell>
          <cell r="AU53" t="str">
            <v>C</v>
          </cell>
          <cell r="AV53" t="str">
            <v>B</v>
          </cell>
          <cell r="AW53" t="str">
            <v>A</v>
          </cell>
          <cell r="AX53" t="str">
            <v>B</v>
          </cell>
          <cell r="AY53" t="str">
            <v>C</v>
          </cell>
          <cell r="AZ53" t="str">
            <v>B</v>
          </cell>
          <cell r="BA53" t="str">
            <v>B</v>
          </cell>
          <cell r="BB53" t="str">
            <v>C</v>
          </cell>
          <cell r="BC53" t="str">
            <v>C</v>
          </cell>
          <cell r="BD53" t="str">
            <v>B</v>
          </cell>
          <cell r="BE53" t="str">
            <v>A</v>
          </cell>
          <cell r="BF53" t="str">
            <v>A</v>
          </cell>
          <cell r="BG53" t="str">
            <v>B</v>
          </cell>
          <cell r="BH53" t="str">
            <v>C</v>
          </cell>
          <cell r="BI53" t="str">
            <v>B</v>
          </cell>
          <cell r="BJ53" t="str">
            <v>B</v>
          </cell>
          <cell r="BK53" t="str">
            <v>B</v>
          </cell>
          <cell r="BL53" t="str">
            <v>B</v>
          </cell>
          <cell r="BM53" t="str">
            <v>B</v>
          </cell>
          <cell r="BN53" t="str">
            <v>B</v>
          </cell>
          <cell r="BO53" t="str">
            <v>A</v>
          </cell>
          <cell r="BP53" t="str">
            <v>A</v>
          </cell>
          <cell r="BQ53" t="str">
            <v>A</v>
          </cell>
        </row>
        <row r="54">
          <cell r="Z54" t="str">
            <v>99810044</v>
          </cell>
          <cell r="AA54" t="str">
            <v>99.7.025.40033.04620</v>
          </cell>
          <cell r="AB54" t="str">
            <v>VIKTOR LAWRY</v>
          </cell>
          <cell r="AC54" t="str">
            <v>KUPANG</v>
          </cell>
          <cell r="AD54">
            <v>29534</v>
          </cell>
          <cell r="AE54" t="str">
            <v>C</v>
          </cell>
          <cell r="AF54" t="str">
            <v>B</v>
          </cell>
          <cell r="AG54" t="str">
            <v>A</v>
          </cell>
          <cell r="AH54" t="str">
            <v>A</v>
          </cell>
          <cell r="AI54" t="str">
            <v>A</v>
          </cell>
          <cell r="AJ54" t="str">
            <v>B</v>
          </cell>
          <cell r="AK54" t="str">
            <v>A</v>
          </cell>
          <cell r="AL54" t="str">
            <v>C</v>
          </cell>
          <cell r="AM54" t="str">
            <v>B</v>
          </cell>
          <cell r="AN54" t="str">
            <v>B</v>
          </cell>
          <cell r="AO54" t="str">
            <v>C</v>
          </cell>
          <cell r="AP54" t="str">
            <v>A</v>
          </cell>
          <cell r="AQ54" t="str">
            <v>B</v>
          </cell>
          <cell r="AR54" t="str">
            <v>A</v>
          </cell>
          <cell r="AS54" t="str">
            <v>A</v>
          </cell>
          <cell r="AT54" t="str">
            <v>A</v>
          </cell>
          <cell r="AU54" t="str">
            <v>C</v>
          </cell>
          <cell r="AV54" t="str">
            <v>B</v>
          </cell>
          <cell r="AW54" t="str">
            <v>B</v>
          </cell>
          <cell r="AX54" t="str">
            <v>A</v>
          </cell>
          <cell r="AY54" t="str">
            <v>B</v>
          </cell>
          <cell r="AZ54" t="str">
            <v>A</v>
          </cell>
          <cell r="BA54" t="str">
            <v>B</v>
          </cell>
          <cell r="BB54" t="str">
            <v>C</v>
          </cell>
          <cell r="BC54" t="str">
            <v>C</v>
          </cell>
          <cell r="BD54" t="str">
            <v>B</v>
          </cell>
          <cell r="BE54" t="str">
            <v>B</v>
          </cell>
          <cell r="BF54" t="str">
            <v>C</v>
          </cell>
          <cell r="BG54" t="str">
            <v>A</v>
          </cell>
          <cell r="BH54" t="str">
            <v>A</v>
          </cell>
          <cell r="BI54" t="str">
            <v>B</v>
          </cell>
          <cell r="BJ54" t="str">
            <v>A</v>
          </cell>
          <cell r="BK54" t="str">
            <v>B</v>
          </cell>
          <cell r="BL54" t="str">
            <v>B</v>
          </cell>
          <cell r="BM54" t="str">
            <v>C</v>
          </cell>
          <cell r="BN54" t="str">
            <v>A</v>
          </cell>
          <cell r="BO54" t="str">
            <v>A</v>
          </cell>
          <cell r="BP54" t="str">
            <v>A</v>
          </cell>
          <cell r="BQ54" t="str">
            <v>C</v>
          </cell>
        </row>
        <row r="55">
          <cell r="Z55" t="str">
            <v>99810045</v>
          </cell>
          <cell r="AA55" t="str">
            <v>99.7.025.40033.04621</v>
          </cell>
          <cell r="AB55" t="str">
            <v>AGIL GUDBAN</v>
          </cell>
          <cell r="AC55" t="str">
            <v>BLITAR</v>
          </cell>
          <cell r="AD55">
            <v>27442</v>
          </cell>
          <cell r="AE55" t="str">
            <v>C</v>
          </cell>
          <cell r="AF55" t="str">
            <v>C</v>
          </cell>
          <cell r="AG55" t="str">
            <v>C</v>
          </cell>
          <cell r="AH55" t="str">
            <v>C</v>
          </cell>
          <cell r="AI55" t="str">
            <v>C</v>
          </cell>
          <cell r="AJ55" t="str">
            <v>C</v>
          </cell>
          <cell r="AK55" t="str">
            <v>B</v>
          </cell>
          <cell r="AL55" t="str">
            <v>C</v>
          </cell>
          <cell r="AM55" t="str">
            <v>B</v>
          </cell>
          <cell r="AN55" t="str">
            <v>C</v>
          </cell>
          <cell r="AO55" t="str">
            <v>A</v>
          </cell>
          <cell r="AP55" t="str">
            <v>A</v>
          </cell>
          <cell r="AQ55" t="str">
            <v>B</v>
          </cell>
          <cell r="AR55" t="str">
            <v>A</v>
          </cell>
          <cell r="AS55" t="str">
            <v>C</v>
          </cell>
          <cell r="AT55" t="str">
            <v>B</v>
          </cell>
          <cell r="AU55" t="str">
            <v>B</v>
          </cell>
          <cell r="AV55" t="str">
            <v>B</v>
          </cell>
          <cell r="AW55" t="str">
            <v>C</v>
          </cell>
          <cell r="AX55" t="str">
            <v>C</v>
          </cell>
          <cell r="AY55" t="str">
            <v>A</v>
          </cell>
          <cell r="AZ55" t="str">
            <v>A</v>
          </cell>
          <cell r="BA55" t="str">
            <v>A</v>
          </cell>
          <cell r="BB55" t="str">
            <v>B</v>
          </cell>
          <cell r="BC55" t="str">
            <v>B</v>
          </cell>
          <cell r="BD55" t="str">
            <v>C</v>
          </cell>
          <cell r="BE55" t="str">
            <v>A</v>
          </cell>
          <cell r="BF55" t="str">
            <v>A</v>
          </cell>
          <cell r="BG55" t="str">
            <v>A</v>
          </cell>
          <cell r="BH55" t="str">
            <v>A</v>
          </cell>
          <cell r="BI55" t="str">
            <v>A</v>
          </cell>
          <cell r="BJ55" t="str">
            <v>C</v>
          </cell>
          <cell r="BK55" t="str">
            <v>A</v>
          </cell>
          <cell r="BL55" t="str">
            <v>C</v>
          </cell>
          <cell r="BM55" t="str">
            <v>A</v>
          </cell>
          <cell r="BN55" t="str">
            <v>A</v>
          </cell>
          <cell r="BO55" t="str">
            <v>C</v>
          </cell>
          <cell r="BP55" t="str">
            <v>A</v>
          </cell>
          <cell r="BQ55" t="str">
            <v>A</v>
          </cell>
        </row>
        <row r="56">
          <cell r="Z56" t="str">
            <v>99810046</v>
          </cell>
          <cell r="AA56" t="str">
            <v>99.7.025.40033.04622</v>
          </cell>
          <cell r="AB56" t="str">
            <v>YUDHA ANSHORI</v>
          </cell>
          <cell r="AC56" t="str">
            <v>BALIKPAPAN</v>
          </cell>
          <cell r="AD56">
            <v>28620</v>
          </cell>
          <cell r="AE56" t="str">
            <v>B</v>
          </cell>
          <cell r="AF56" t="str">
            <v>B</v>
          </cell>
          <cell r="AG56" t="str">
            <v>A</v>
          </cell>
          <cell r="AH56" t="str">
            <v>A</v>
          </cell>
          <cell r="AI56" t="str">
            <v>C</v>
          </cell>
          <cell r="AJ56" t="str">
            <v>B</v>
          </cell>
          <cell r="AK56" t="str">
            <v>A</v>
          </cell>
          <cell r="AL56" t="str">
            <v>B</v>
          </cell>
          <cell r="AM56" t="str">
            <v>A</v>
          </cell>
          <cell r="AN56" t="str">
            <v>A</v>
          </cell>
          <cell r="AO56" t="str">
            <v>C</v>
          </cell>
          <cell r="AP56" t="str">
            <v>B</v>
          </cell>
          <cell r="AQ56" t="str">
            <v>C</v>
          </cell>
          <cell r="AR56" t="str">
            <v>A</v>
          </cell>
          <cell r="AS56" t="str">
            <v>A</v>
          </cell>
          <cell r="AT56" t="str">
            <v>A</v>
          </cell>
          <cell r="AU56" t="str">
            <v>A</v>
          </cell>
          <cell r="AV56" t="str">
            <v>A</v>
          </cell>
          <cell r="AW56" t="str">
            <v>C</v>
          </cell>
          <cell r="AX56" t="str">
            <v>A</v>
          </cell>
          <cell r="AY56" t="str">
            <v>A</v>
          </cell>
          <cell r="AZ56" t="str">
            <v>B</v>
          </cell>
          <cell r="BA56" t="str">
            <v>A</v>
          </cell>
          <cell r="BB56" t="str">
            <v>C</v>
          </cell>
          <cell r="BC56" t="str">
            <v>C</v>
          </cell>
          <cell r="BD56" t="str">
            <v>B</v>
          </cell>
          <cell r="BE56" t="str">
            <v>C</v>
          </cell>
          <cell r="BF56" t="str">
            <v>B</v>
          </cell>
          <cell r="BG56" t="str">
            <v>A</v>
          </cell>
          <cell r="BH56" t="str">
            <v>A</v>
          </cell>
          <cell r="BI56" t="str">
            <v>C</v>
          </cell>
          <cell r="BJ56" t="str">
            <v>B</v>
          </cell>
          <cell r="BK56" t="str">
            <v>C</v>
          </cell>
          <cell r="BL56" t="str">
            <v>C</v>
          </cell>
          <cell r="BM56" t="str">
            <v>A</v>
          </cell>
          <cell r="BN56" t="str">
            <v>C</v>
          </cell>
          <cell r="BO56" t="str">
            <v>A</v>
          </cell>
          <cell r="BP56" t="str">
            <v>C</v>
          </cell>
          <cell r="BQ56" t="str">
            <v>B</v>
          </cell>
        </row>
        <row r="57">
          <cell r="Z57" t="str">
            <v>99810047</v>
          </cell>
          <cell r="AA57" t="str">
            <v>99.7.025.40033.04623</v>
          </cell>
          <cell r="AB57" t="str">
            <v>SANDY ABADI</v>
          </cell>
          <cell r="AC57" t="str">
            <v>PONGGAK BLITAR</v>
          </cell>
          <cell r="AD57">
            <v>30221</v>
          </cell>
          <cell r="AE57" t="str">
            <v>B</v>
          </cell>
          <cell r="AF57" t="str">
            <v>B</v>
          </cell>
          <cell r="AG57" t="str">
            <v>B</v>
          </cell>
          <cell r="AH57" t="str">
            <v>C</v>
          </cell>
          <cell r="AI57" t="str">
            <v>C</v>
          </cell>
          <cell r="AJ57" t="str">
            <v>B</v>
          </cell>
          <cell r="AK57" t="str">
            <v>A</v>
          </cell>
          <cell r="AL57" t="str">
            <v>B</v>
          </cell>
          <cell r="AM57" t="str">
            <v>A</v>
          </cell>
          <cell r="AN57" t="str">
            <v>B</v>
          </cell>
          <cell r="AO57" t="str">
            <v>A</v>
          </cell>
          <cell r="AP57" t="str">
            <v>B</v>
          </cell>
          <cell r="AQ57" t="str">
            <v>C</v>
          </cell>
          <cell r="AR57" t="str">
            <v>B</v>
          </cell>
          <cell r="AS57" t="str">
            <v>C</v>
          </cell>
          <cell r="AT57" t="str">
            <v>B</v>
          </cell>
          <cell r="AU57" t="str">
            <v>C</v>
          </cell>
          <cell r="AV57" t="str">
            <v>C</v>
          </cell>
          <cell r="AW57" t="str">
            <v>C</v>
          </cell>
          <cell r="AX57" t="str">
            <v>C</v>
          </cell>
          <cell r="AY57" t="str">
            <v>A</v>
          </cell>
          <cell r="AZ57" t="str">
            <v>A</v>
          </cell>
          <cell r="BA57" t="str">
            <v>B</v>
          </cell>
          <cell r="BB57" t="str">
            <v>A</v>
          </cell>
          <cell r="BC57" t="str">
            <v>C</v>
          </cell>
          <cell r="BD57" t="str">
            <v>A</v>
          </cell>
          <cell r="BE57" t="str">
            <v>A</v>
          </cell>
          <cell r="BF57" t="str">
            <v>C</v>
          </cell>
          <cell r="BG57" t="str">
            <v>A</v>
          </cell>
          <cell r="BH57" t="str">
            <v>A</v>
          </cell>
          <cell r="BI57" t="str">
            <v>C</v>
          </cell>
          <cell r="BJ57" t="str">
            <v>C</v>
          </cell>
          <cell r="BK57" t="str">
            <v>B</v>
          </cell>
          <cell r="BL57" t="str">
            <v>A</v>
          </cell>
          <cell r="BM57" t="str">
            <v>B</v>
          </cell>
          <cell r="BN57" t="str">
            <v>B</v>
          </cell>
          <cell r="BO57" t="str">
            <v>C</v>
          </cell>
          <cell r="BP57" t="str">
            <v>B</v>
          </cell>
          <cell r="BQ57" t="str">
            <v>B</v>
          </cell>
        </row>
        <row r="58">
          <cell r="Z58" t="str">
            <v>99810048</v>
          </cell>
          <cell r="AA58" t="str">
            <v>99.7.025.40033.04624</v>
          </cell>
          <cell r="AB58" t="str">
            <v>SULISTIANI</v>
          </cell>
          <cell r="AC58" t="str">
            <v>JAYAPURA</v>
          </cell>
          <cell r="AD58">
            <v>29519</v>
          </cell>
          <cell r="AE58" t="str">
            <v>C</v>
          </cell>
          <cell r="AF58" t="str">
            <v>A</v>
          </cell>
          <cell r="AG58" t="str">
            <v>B</v>
          </cell>
          <cell r="AH58" t="str">
            <v>B</v>
          </cell>
          <cell r="AI58" t="str">
            <v>C</v>
          </cell>
          <cell r="AJ58" t="str">
            <v>A</v>
          </cell>
          <cell r="AK58" t="str">
            <v>C</v>
          </cell>
          <cell r="AL58" t="str">
            <v>A</v>
          </cell>
          <cell r="AM58" t="str">
            <v>B</v>
          </cell>
          <cell r="AN58" t="str">
            <v>C</v>
          </cell>
          <cell r="AO58" t="str">
            <v>C</v>
          </cell>
          <cell r="AP58" t="str">
            <v>C</v>
          </cell>
          <cell r="AQ58" t="str">
            <v>C</v>
          </cell>
          <cell r="AR58" t="str">
            <v>A</v>
          </cell>
          <cell r="AS58" t="str">
            <v>C</v>
          </cell>
          <cell r="AT58" t="str">
            <v>B</v>
          </cell>
          <cell r="AU58" t="str">
            <v>A</v>
          </cell>
          <cell r="AV58" t="str">
            <v>A</v>
          </cell>
          <cell r="AW58" t="str">
            <v>C</v>
          </cell>
          <cell r="AX58" t="str">
            <v>C</v>
          </cell>
          <cell r="AY58" t="str">
            <v>A</v>
          </cell>
          <cell r="AZ58" t="str">
            <v>A</v>
          </cell>
          <cell r="BA58" t="str">
            <v>C</v>
          </cell>
          <cell r="BB58" t="str">
            <v>C</v>
          </cell>
          <cell r="BC58" t="str">
            <v>A</v>
          </cell>
          <cell r="BD58" t="str">
            <v>B</v>
          </cell>
          <cell r="BE58" t="str">
            <v>B</v>
          </cell>
          <cell r="BF58" t="str">
            <v>C</v>
          </cell>
          <cell r="BG58" t="str">
            <v>A</v>
          </cell>
          <cell r="BH58" t="str">
            <v>C</v>
          </cell>
          <cell r="BI58" t="str">
            <v>B</v>
          </cell>
          <cell r="BJ58" t="str">
            <v>B</v>
          </cell>
          <cell r="BK58" t="str">
            <v>B</v>
          </cell>
          <cell r="BL58" t="str">
            <v>B</v>
          </cell>
          <cell r="BM58" t="str">
            <v>A</v>
          </cell>
          <cell r="BN58" t="str">
            <v>B</v>
          </cell>
          <cell r="BO58" t="str">
            <v>C</v>
          </cell>
          <cell r="BP58" t="str">
            <v>C</v>
          </cell>
          <cell r="BQ58" t="str">
            <v>C</v>
          </cell>
        </row>
        <row r="59">
          <cell r="Z59" t="str">
            <v>99810049</v>
          </cell>
          <cell r="AA59" t="str">
            <v>99.7.025.40033.04625</v>
          </cell>
          <cell r="AB59" t="str">
            <v>RENNY EVANORA MANURUNG</v>
          </cell>
          <cell r="AC59" t="str">
            <v>BNAJRMASIN</v>
          </cell>
          <cell r="AD59">
            <v>29152</v>
          </cell>
          <cell r="AE59" t="str">
            <v>B</v>
          </cell>
          <cell r="AF59" t="str">
            <v>B</v>
          </cell>
          <cell r="AG59" t="str">
            <v>A</v>
          </cell>
          <cell r="AH59" t="str">
            <v>B</v>
          </cell>
          <cell r="AI59" t="str">
            <v>C</v>
          </cell>
          <cell r="AJ59" t="str">
            <v>C</v>
          </cell>
          <cell r="AK59" t="str">
            <v>A</v>
          </cell>
          <cell r="AL59" t="str">
            <v>A</v>
          </cell>
          <cell r="AM59" t="str">
            <v>B</v>
          </cell>
          <cell r="AN59" t="str">
            <v>B</v>
          </cell>
          <cell r="AO59" t="str">
            <v>C</v>
          </cell>
          <cell r="AP59" t="str">
            <v>A</v>
          </cell>
          <cell r="AQ59" t="str">
            <v>C</v>
          </cell>
          <cell r="AR59" t="str">
            <v>B</v>
          </cell>
          <cell r="AS59" t="str">
            <v>B</v>
          </cell>
          <cell r="AT59" t="str">
            <v>C</v>
          </cell>
          <cell r="AU59" t="str">
            <v>A</v>
          </cell>
          <cell r="AV59" t="str">
            <v>B</v>
          </cell>
          <cell r="AW59" t="str">
            <v>A</v>
          </cell>
          <cell r="AX59" t="str">
            <v>C</v>
          </cell>
          <cell r="AY59" t="str">
            <v>A</v>
          </cell>
          <cell r="AZ59" t="str">
            <v>C</v>
          </cell>
          <cell r="BA59" t="str">
            <v>C</v>
          </cell>
          <cell r="BB59" t="str">
            <v>C</v>
          </cell>
          <cell r="BC59" t="str">
            <v>A</v>
          </cell>
          <cell r="BD59" t="str">
            <v>B</v>
          </cell>
          <cell r="BE59" t="str">
            <v>C</v>
          </cell>
          <cell r="BF59" t="str">
            <v>B</v>
          </cell>
          <cell r="BG59" t="str">
            <v>C</v>
          </cell>
          <cell r="BH59" t="str">
            <v>C</v>
          </cell>
          <cell r="BI59" t="str">
            <v>B</v>
          </cell>
          <cell r="BJ59" t="str">
            <v>B</v>
          </cell>
          <cell r="BK59" t="str">
            <v>A</v>
          </cell>
          <cell r="BL59" t="str">
            <v>A</v>
          </cell>
          <cell r="BM59" t="str">
            <v>C</v>
          </cell>
          <cell r="BN59" t="str">
            <v>A</v>
          </cell>
          <cell r="BO59" t="str">
            <v>C</v>
          </cell>
          <cell r="BP59" t="str">
            <v>C</v>
          </cell>
          <cell r="BQ59" t="str">
            <v>C</v>
          </cell>
        </row>
        <row r="60">
          <cell r="Z60" t="str">
            <v>99810050</v>
          </cell>
          <cell r="AA60" t="str">
            <v>99.7.025.40033.04626</v>
          </cell>
          <cell r="AB60" t="str">
            <v>DIAMI HERLIANTI</v>
          </cell>
          <cell r="AC60" t="str">
            <v>MALANG</v>
          </cell>
          <cell r="AD60">
            <v>29634</v>
          </cell>
          <cell r="AE60" t="str">
            <v>B</v>
          </cell>
          <cell r="AF60" t="str">
            <v>B</v>
          </cell>
          <cell r="AG60" t="str">
            <v>A</v>
          </cell>
          <cell r="AH60" t="str">
            <v>A</v>
          </cell>
          <cell r="AI60" t="str">
            <v>B</v>
          </cell>
          <cell r="AJ60" t="str">
            <v>A</v>
          </cell>
          <cell r="AK60" t="str">
            <v>A</v>
          </cell>
          <cell r="AL60" t="str">
            <v>A</v>
          </cell>
          <cell r="AM60" t="str">
            <v>B</v>
          </cell>
          <cell r="AN60" t="str">
            <v>C</v>
          </cell>
          <cell r="AO60" t="str">
            <v>C</v>
          </cell>
          <cell r="AP60" t="str">
            <v>C</v>
          </cell>
          <cell r="AQ60" t="str">
            <v>B</v>
          </cell>
          <cell r="AR60" t="str">
            <v>B</v>
          </cell>
          <cell r="AS60" t="str">
            <v>B</v>
          </cell>
          <cell r="AT60" t="str">
            <v>B</v>
          </cell>
          <cell r="AU60" t="str">
            <v>B</v>
          </cell>
          <cell r="AV60" t="str">
            <v>B</v>
          </cell>
          <cell r="AW60" t="str">
            <v>A</v>
          </cell>
          <cell r="AX60" t="str">
            <v>C</v>
          </cell>
          <cell r="AY60" t="str">
            <v>A</v>
          </cell>
          <cell r="AZ60" t="str">
            <v>B</v>
          </cell>
          <cell r="BA60" t="str">
            <v>B</v>
          </cell>
          <cell r="BB60" t="str">
            <v>C</v>
          </cell>
          <cell r="BC60" t="str">
            <v>A</v>
          </cell>
          <cell r="BD60" t="str">
            <v>A</v>
          </cell>
          <cell r="BE60" t="str">
            <v>A</v>
          </cell>
          <cell r="BF60" t="str">
            <v>B</v>
          </cell>
          <cell r="BG60" t="str">
            <v>A</v>
          </cell>
          <cell r="BH60" t="str">
            <v>A</v>
          </cell>
          <cell r="BI60" t="str">
            <v>B</v>
          </cell>
          <cell r="BJ60" t="str">
            <v>A</v>
          </cell>
          <cell r="BK60" t="str">
            <v>B</v>
          </cell>
          <cell r="BL60" t="str">
            <v>B</v>
          </cell>
          <cell r="BM60" t="str">
            <v>A</v>
          </cell>
          <cell r="BN60" t="str">
            <v>A</v>
          </cell>
          <cell r="BO60" t="str">
            <v>B</v>
          </cell>
          <cell r="BP60" t="str">
            <v>C</v>
          </cell>
          <cell r="BQ60" t="str">
            <v>C</v>
          </cell>
        </row>
        <row r="61">
          <cell r="Z61" t="str">
            <v>99810051</v>
          </cell>
          <cell r="AA61" t="str">
            <v>99.7.025.40033.04627</v>
          </cell>
          <cell r="AB61" t="str">
            <v>AGUS PRIYONO</v>
          </cell>
          <cell r="AC61" t="str">
            <v>KUPANG</v>
          </cell>
          <cell r="AD61">
            <v>27093</v>
          </cell>
          <cell r="AE61" t="str">
            <v>A</v>
          </cell>
          <cell r="AF61" t="str">
            <v>B</v>
          </cell>
          <cell r="AG61" t="str">
            <v>B</v>
          </cell>
          <cell r="AH61" t="str">
            <v>C</v>
          </cell>
          <cell r="AI61" t="str">
            <v>C</v>
          </cell>
          <cell r="AJ61" t="str">
            <v>B</v>
          </cell>
          <cell r="AK61" t="str">
            <v>A</v>
          </cell>
          <cell r="AL61" t="str">
            <v>B</v>
          </cell>
          <cell r="AM61" t="str">
            <v>B</v>
          </cell>
          <cell r="AN61" t="str">
            <v>B</v>
          </cell>
          <cell r="AO61" t="str">
            <v>C</v>
          </cell>
          <cell r="AP61" t="str">
            <v>A</v>
          </cell>
          <cell r="AQ61" t="str">
            <v>B</v>
          </cell>
          <cell r="AR61" t="str">
            <v>A</v>
          </cell>
          <cell r="AS61" t="str">
            <v>A</v>
          </cell>
          <cell r="AT61" t="str">
            <v>B</v>
          </cell>
          <cell r="AU61" t="str">
            <v>A</v>
          </cell>
          <cell r="AV61" t="str">
            <v>A</v>
          </cell>
          <cell r="AW61" t="str">
            <v>C</v>
          </cell>
          <cell r="AX61" t="str">
            <v>A</v>
          </cell>
          <cell r="AY61" t="str">
            <v>B</v>
          </cell>
          <cell r="AZ61" t="str">
            <v>C</v>
          </cell>
          <cell r="BA61" t="str">
            <v>B</v>
          </cell>
          <cell r="BB61" t="str">
            <v>C</v>
          </cell>
          <cell r="BC61" t="str">
            <v>C</v>
          </cell>
          <cell r="BD61" t="str">
            <v>A</v>
          </cell>
          <cell r="BE61" t="str">
            <v>A</v>
          </cell>
          <cell r="BF61" t="str">
            <v>C</v>
          </cell>
          <cell r="BG61" t="str">
            <v>A</v>
          </cell>
          <cell r="BH61" t="str">
            <v>A</v>
          </cell>
          <cell r="BI61" t="str">
            <v>A</v>
          </cell>
          <cell r="BJ61" t="str">
            <v>B</v>
          </cell>
          <cell r="BK61" t="str">
            <v>A</v>
          </cell>
          <cell r="BL61" t="str">
            <v>C</v>
          </cell>
          <cell r="BM61" t="str">
            <v>B</v>
          </cell>
          <cell r="BN61" t="str">
            <v>B</v>
          </cell>
          <cell r="BO61" t="str">
            <v>B</v>
          </cell>
          <cell r="BP61" t="str">
            <v>B</v>
          </cell>
          <cell r="BQ61" t="str">
            <v>A</v>
          </cell>
        </row>
        <row r="62">
          <cell r="Z62" t="str">
            <v>99810052</v>
          </cell>
          <cell r="AA62" t="str">
            <v>99.7.025.40033.04629</v>
          </cell>
          <cell r="AB62" t="str">
            <v>LENY RUPIDARA</v>
          </cell>
          <cell r="AC62" t="str">
            <v>BANYUWANGI</v>
          </cell>
          <cell r="AD62">
            <v>28938</v>
          </cell>
          <cell r="AE62" t="str">
            <v>C</v>
          </cell>
          <cell r="AF62" t="str">
            <v>C</v>
          </cell>
          <cell r="AG62" t="str">
            <v>B</v>
          </cell>
          <cell r="AH62" t="str">
            <v>A</v>
          </cell>
          <cell r="AI62" t="str">
            <v>C</v>
          </cell>
          <cell r="AJ62" t="str">
            <v>A</v>
          </cell>
          <cell r="AK62" t="str">
            <v>C</v>
          </cell>
          <cell r="AL62" t="str">
            <v>B</v>
          </cell>
          <cell r="AM62" t="str">
            <v>C</v>
          </cell>
          <cell r="AN62" t="str">
            <v>B</v>
          </cell>
          <cell r="AO62" t="str">
            <v>C</v>
          </cell>
          <cell r="AP62" t="str">
            <v>B</v>
          </cell>
          <cell r="AQ62" t="str">
            <v>C</v>
          </cell>
          <cell r="AR62" t="str">
            <v>A</v>
          </cell>
          <cell r="AS62" t="str">
            <v>C</v>
          </cell>
          <cell r="AT62" t="str">
            <v>C</v>
          </cell>
          <cell r="AU62" t="str">
            <v>A</v>
          </cell>
          <cell r="AV62" t="str">
            <v>C</v>
          </cell>
          <cell r="AW62" t="str">
            <v>C</v>
          </cell>
          <cell r="AX62" t="str">
            <v>A</v>
          </cell>
          <cell r="AY62" t="str">
            <v>C</v>
          </cell>
          <cell r="AZ62" t="str">
            <v>C</v>
          </cell>
          <cell r="BA62" t="str">
            <v>A</v>
          </cell>
          <cell r="BB62" t="str">
            <v>B</v>
          </cell>
          <cell r="BC62" t="str">
            <v>C</v>
          </cell>
          <cell r="BD62" t="str">
            <v>C</v>
          </cell>
          <cell r="BE62" t="str">
            <v>A</v>
          </cell>
          <cell r="BF62" t="str">
            <v>A</v>
          </cell>
          <cell r="BG62" t="str">
            <v>C</v>
          </cell>
          <cell r="BH62" t="str">
            <v>A</v>
          </cell>
          <cell r="BI62" t="str">
            <v>A</v>
          </cell>
          <cell r="BJ62" t="str">
            <v>B</v>
          </cell>
          <cell r="BK62" t="str">
            <v>B</v>
          </cell>
          <cell r="BL62" t="str">
            <v>A</v>
          </cell>
          <cell r="BM62" t="str">
            <v>A</v>
          </cell>
          <cell r="BN62" t="str">
            <v>A</v>
          </cell>
          <cell r="BO62" t="str">
            <v>A</v>
          </cell>
          <cell r="BP62" t="str">
            <v>C</v>
          </cell>
          <cell r="BQ62" t="str">
            <v>A</v>
          </cell>
        </row>
        <row r="63">
          <cell r="Z63" t="str">
            <v>99810053</v>
          </cell>
          <cell r="AA63" t="str">
            <v>99.7.025.40033.04630</v>
          </cell>
          <cell r="AB63" t="str">
            <v>WINING YUNI PRESTINI</v>
          </cell>
          <cell r="AC63" t="str">
            <v>KEWAPANTE</v>
          </cell>
          <cell r="AD63">
            <v>28953</v>
          </cell>
          <cell r="AE63" t="str">
            <v>B</v>
          </cell>
          <cell r="AF63" t="str">
            <v>A</v>
          </cell>
          <cell r="AG63" t="str">
            <v>C</v>
          </cell>
          <cell r="AH63" t="str">
            <v>A</v>
          </cell>
          <cell r="AI63" t="str">
            <v>C</v>
          </cell>
          <cell r="AJ63" t="str">
            <v>A</v>
          </cell>
          <cell r="AK63" t="str">
            <v>B</v>
          </cell>
          <cell r="AL63" t="str">
            <v>A</v>
          </cell>
          <cell r="AM63" t="str">
            <v>C</v>
          </cell>
          <cell r="AN63" t="str">
            <v>A</v>
          </cell>
          <cell r="AO63" t="str">
            <v>A</v>
          </cell>
          <cell r="AP63" t="str">
            <v>B</v>
          </cell>
          <cell r="AQ63" t="str">
            <v>B</v>
          </cell>
          <cell r="AR63" t="str">
            <v>B</v>
          </cell>
          <cell r="AS63" t="str">
            <v>A</v>
          </cell>
          <cell r="AT63" t="str">
            <v>A</v>
          </cell>
          <cell r="AU63" t="str">
            <v>B</v>
          </cell>
          <cell r="AV63" t="str">
            <v>C</v>
          </cell>
          <cell r="AW63" t="str">
            <v>A</v>
          </cell>
          <cell r="AX63" t="str">
            <v>B</v>
          </cell>
          <cell r="AY63" t="str">
            <v>B</v>
          </cell>
          <cell r="AZ63" t="str">
            <v>C</v>
          </cell>
          <cell r="BA63" t="str">
            <v>A</v>
          </cell>
          <cell r="BB63" t="str">
            <v>A</v>
          </cell>
          <cell r="BC63" t="str">
            <v>A</v>
          </cell>
          <cell r="BD63" t="str">
            <v>C</v>
          </cell>
          <cell r="BE63" t="str">
            <v>C</v>
          </cell>
          <cell r="BF63" t="str">
            <v>C</v>
          </cell>
          <cell r="BG63" t="str">
            <v>A</v>
          </cell>
          <cell r="BH63" t="str">
            <v>A</v>
          </cell>
          <cell r="BI63" t="str">
            <v>A</v>
          </cell>
          <cell r="BJ63" t="str">
            <v>C</v>
          </cell>
          <cell r="BK63" t="str">
            <v>A</v>
          </cell>
          <cell r="BL63" t="str">
            <v>C</v>
          </cell>
          <cell r="BM63" t="str">
            <v>A</v>
          </cell>
          <cell r="BN63" t="str">
            <v>C</v>
          </cell>
          <cell r="BO63" t="str">
            <v>A</v>
          </cell>
          <cell r="BP63" t="str">
            <v>B</v>
          </cell>
          <cell r="BQ63" t="str">
            <v>A</v>
          </cell>
        </row>
        <row r="64">
          <cell r="Z64" t="str">
            <v>99810054</v>
          </cell>
          <cell r="AA64" t="str">
            <v>99.7.025.40033.04631</v>
          </cell>
          <cell r="AB64" t="str">
            <v>HARY SUPRAPTO</v>
          </cell>
          <cell r="AC64" t="str">
            <v>WEONG ELAR</v>
          </cell>
          <cell r="AD64">
            <v>27990</v>
          </cell>
          <cell r="AE64" t="str">
            <v>B</v>
          </cell>
          <cell r="AF64" t="str">
            <v>A</v>
          </cell>
          <cell r="AG64" t="str">
            <v>A</v>
          </cell>
          <cell r="AH64" t="str">
            <v>B</v>
          </cell>
          <cell r="AI64" t="str">
            <v>C</v>
          </cell>
          <cell r="AJ64" t="str">
            <v>C</v>
          </cell>
          <cell r="AK64" t="str">
            <v>B</v>
          </cell>
          <cell r="AL64" t="str">
            <v>A</v>
          </cell>
          <cell r="AM64" t="str">
            <v>C</v>
          </cell>
          <cell r="AN64" t="str">
            <v>B</v>
          </cell>
          <cell r="AO64" t="str">
            <v>C</v>
          </cell>
          <cell r="AP64" t="str">
            <v>B</v>
          </cell>
          <cell r="AQ64" t="str">
            <v>B</v>
          </cell>
          <cell r="AR64" t="str">
            <v>A</v>
          </cell>
          <cell r="AS64" t="str">
            <v>C</v>
          </cell>
          <cell r="AT64" t="str">
            <v>B</v>
          </cell>
          <cell r="AU64" t="str">
            <v>C</v>
          </cell>
          <cell r="AV64" t="str">
            <v>C</v>
          </cell>
          <cell r="AW64" t="str">
            <v>A</v>
          </cell>
          <cell r="AX64" t="str">
            <v>A</v>
          </cell>
          <cell r="AY64" t="str">
            <v>A</v>
          </cell>
          <cell r="AZ64" t="str">
            <v>B</v>
          </cell>
          <cell r="BA64" t="str">
            <v>B</v>
          </cell>
          <cell r="BB64" t="str">
            <v>A</v>
          </cell>
          <cell r="BC64" t="str">
            <v>B</v>
          </cell>
          <cell r="BD64" t="str">
            <v>C</v>
          </cell>
          <cell r="BE64" t="str">
            <v>B</v>
          </cell>
          <cell r="BF64" t="str">
            <v>A</v>
          </cell>
          <cell r="BG64" t="str">
            <v>A</v>
          </cell>
          <cell r="BH64" t="str">
            <v>B</v>
          </cell>
          <cell r="BI64" t="str">
            <v>B</v>
          </cell>
          <cell r="BJ64" t="str">
            <v>B</v>
          </cell>
          <cell r="BK64" t="str">
            <v>B</v>
          </cell>
          <cell r="BL64" t="str">
            <v>B</v>
          </cell>
          <cell r="BM64" t="str">
            <v>C</v>
          </cell>
          <cell r="BN64" t="str">
            <v>B</v>
          </cell>
          <cell r="BO64" t="str">
            <v>A</v>
          </cell>
          <cell r="BP64" t="str">
            <v>C</v>
          </cell>
          <cell r="BQ64" t="str">
            <v>C</v>
          </cell>
        </row>
        <row r="65">
          <cell r="Z65" t="str">
            <v>99810055</v>
          </cell>
          <cell r="AA65" t="str">
            <v>99.7.025.40033.04632</v>
          </cell>
          <cell r="AB65" t="str">
            <v>TIRZA MARSELINA CLAUDIANA</v>
          </cell>
          <cell r="AC65" t="str">
            <v>MALANG</v>
          </cell>
          <cell r="AD65">
            <v>29836</v>
          </cell>
          <cell r="AE65" t="str">
            <v>C</v>
          </cell>
          <cell r="AF65" t="str">
            <v>B</v>
          </cell>
          <cell r="AG65" t="str">
            <v>A</v>
          </cell>
          <cell r="AH65" t="str">
            <v>B</v>
          </cell>
          <cell r="AI65" t="str">
            <v>A</v>
          </cell>
          <cell r="AJ65" t="str">
            <v>C</v>
          </cell>
          <cell r="AK65" t="str">
            <v>C</v>
          </cell>
          <cell r="AL65" t="str">
            <v>C</v>
          </cell>
          <cell r="AM65" t="str">
            <v>C</v>
          </cell>
          <cell r="AN65" t="str">
            <v>B</v>
          </cell>
          <cell r="AO65" t="str">
            <v>B</v>
          </cell>
          <cell r="AP65" t="str">
            <v>C</v>
          </cell>
          <cell r="AQ65" t="str">
            <v>A</v>
          </cell>
          <cell r="AR65" t="str">
            <v>B</v>
          </cell>
          <cell r="AS65" t="str">
            <v>A</v>
          </cell>
          <cell r="AT65" t="str">
            <v>C</v>
          </cell>
          <cell r="AU65" t="str">
            <v>C</v>
          </cell>
          <cell r="AV65" t="str">
            <v>C</v>
          </cell>
          <cell r="AW65" t="str">
            <v>A</v>
          </cell>
          <cell r="AX65" t="str">
            <v>B</v>
          </cell>
          <cell r="AY65" t="str">
            <v>A</v>
          </cell>
          <cell r="AZ65" t="str">
            <v>B</v>
          </cell>
          <cell r="BA65" t="str">
            <v>B</v>
          </cell>
          <cell r="BB65" t="str">
            <v>B</v>
          </cell>
          <cell r="BC65" t="str">
            <v>A</v>
          </cell>
          <cell r="BD65" t="str">
            <v>C</v>
          </cell>
          <cell r="BE65" t="str">
            <v>B</v>
          </cell>
          <cell r="BF65" t="str">
            <v>B</v>
          </cell>
          <cell r="BG65" t="str">
            <v>B</v>
          </cell>
          <cell r="BH65" t="str">
            <v>C</v>
          </cell>
          <cell r="BI65" t="str">
            <v>A</v>
          </cell>
          <cell r="BJ65" t="str">
            <v>C</v>
          </cell>
          <cell r="BK65" t="str">
            <v>B</v>
          </cell>
          <cell r="BL65" t="str">
            <v>A</v>
          </cell>
          <cell r="BM65" t="str">
            <v>C</v>
          </cell>
          <cell r="BN65" t="str">
            <v>A</v>
          </cell>
          <cell r="BO65" t="str">
            <v>A</v>
          </cell>
          <cell r="BP65" t="str">
            <v>C</v>
          </cell>
          <cell r="BQ65" t="str">
            <v>B</v>
          </cell>
        </row>
        <row r="66">
          <cell r="Z66" t="str">
            <v>99810056</v>
          </cell>
          <cell r="AA66" t="str">
            <v>99.7.025.40033.04633</v>
          </cell>
          <cell r="AB66" t="str">
            <v>PETRUS PAO</v>
          </cell>
          <cell r="AC66" t="str">
            <v>MAGETAN</v>
          </cell>
          <cell r="AD66">
            <v>29782</v>
          </cell>
          <cell r="AE66" t="str">
            <v>A</v>
          </cell>
          <cell r="AF66" t="str">
            <v>A</v>
          </cell>
          <cell r="AG66" t="str">
            <v>C</v>
          </cell>
          <cell r="AH66" t="str">
            <v>B</v>
          </cell>
          <cell r="AI66" t="str">
            <v>A</v>
          </cell>
          <cell r="AJ66" t="str">
            <v>A</v>
          </cell>
          <cell r="AK66" t="str">
            <v>B</v>
          </cell>
          <cell r="AL66" t="str">
            <v>B</v>
          </cell>
          <cell r="AM66" t="str">
            <v>A</v>
          </cell>
          <cell r="AN66" t="str">
            <v>B</v>
          </cell>
          <cell r="AO66" t="str">
            <v>C</v>
          </cell>
          <cell r="AP66" t="str">
            <v>B</v>
          </cell>
          <cell r="AQ66" t="str">
            <v>C</v>
          </cell>
          <cell r="AR66" t="str">
            <v>C</v>
          </cell>
          <cell r="AS66" t="str">
            <v>C</v>
          </cell>
          <cell r="AT66" t="str">
            <v>A</v>
          </cell>
          <cell r="AU66" t="str">
            <v>C</v>
          </cell>
          <cell r="AV66" t="str">
            <v>C</v>
          </cell>
          <cell r="AW66" t="str">
            <v>B</v>
          </cell>
          <cell r="AX66" t="str">
            <v>A</v>
          </cell>
          <cell r="AY66" t="str">
            <v>C</v>
          </cell>
          <cell r="AZ66" t="str">
            <v>C</v>
          </cell>
          <cell r="BA66" t="str">
            <v>B</v>
          </cell>
          <cell r="BB66" t="str">
            <v>A</v>
          </cell>
          <cell r="BC66" t="str">
            <v>A</v>
          </cell>
          <cell r="BD66" t="str">
            <v>C</v>
          </cell>
          <cell r="BE66" t="str">
            <v>A</v>
          </cell>
          <cell r="BF66" t="str">
            <v>C</v>
          </cell>
          <cell r="BG66" t="str">
            <v>B</v>
          </cell>
          <cell r="BH66" t="str">
            <v>C</v>
          </cell>
          <cell r="BI66" t="str">
            <v>B</v>
          </cell>
          <cell r="BJ66" t="str">
            <v>B</v>
          </cell>
          <cell r="BK66" t="str">
            <v>A</v>
          </cell>
          <cell r="BL66" t="str">
            <v>B</v>
          </cell>
          <cell r="BM66" t="str">
            <v>B</v>
          </cell>
          <cell r="BN66" t="str">
            <v>B</v>
          </cell>
          <cell r="BO66" t="str">
            <v>B</v>
          </cell>
          <cell r="BP66" t="str">
            <v>A</v>
          </cell>
          <cell r="BQ66" t="str">
            <v>B</v>
          </cell>
        </row>
        <row r="67">
          <cell r="Z67" t="str">
            <v>99810057</v>
          </cell>
          <cell r="AA67" t="str">
            <v>99.7.025.40033.04634</v>
          </cell>
          <cell r="AB67" t="str">
            <v>ANANG WIJAYA</v>
          </cell>
          <cell r="AC67" t="str">
            <v>MALANG</v>
          </cell>
          <cell r="AD67">
            <v>29846</v>
          </cell>
          <cell r="AE67" t="str">
            <v>B</v>
          </cell>
          <cell r="AF67" t="str">
            <v>C</v>
          </cell>
          <cell r="AG67" t="str">
            <v>A</v>
          </cell>
          <cell r="AH67" t="str">
            <v>B</v>
          </cell>
          <cell r="AI67" t="str">
            <v>C</v>
          </cell>
          <cell r="AJ67" t="str">
            <v>C</v>
          </cell>
          <cell r="AK67" t="str">
            <v>A</v>
          </cell>
          <cell r="AL67" t="str">
            <v>C</v>
          </cell>
          <cell r="AM67" t="str">
            <v>B</v>
          </cell>
          <cell r="AN67" t="str">
            <v>A</v>
          </cell>
          <cell r="AO67" t="str">
            <v>C</v>
          </cell>
          <cell r="AP67" t="str">
            <v>B</v>
          </cell>
          <cell r="AQ67" t="str">
            <v>B</v>
          </cell>
          <cell r="AR67" t="str">
            <v>B</v>
          </cell>
          <cell r="AS67" t="str">
            <v>B</v>
          </cell>
          <cell r="AT67" t="str">
            <v>B</v>
          </cell>
          <cell r="AU67" t="str">
            <v>A</v>
          </cell>
          <cell r="AV67" t="str">
            <v>B</v>
          </cell>
          <cell r="AW67" t="str">
            <v>B</v>
          </cell>
          <cell r="AX67" t="str">
            <v>A</v>
          </cell>
          <cell r="AY67" t="str">
            <v>C</v>
          </cell>
          <cell r="AZ67" t="str">
            <v>C</v>
          </cell>
          <cell r="BA67" t="str">
            <v>A</v>
          </cell>
          <cell r="BB67" t="str">
            <v>C</v>
          </cell>
          <cell r="BC67" t="str">
            <v>C</v>
          </cell>
          <cell r="BD67" t="str">
            <v>B</v>
          </cell>
          <cell r="BE67" t="str">
            <v>C</v>
          </cell>
          <cell r="BF67" t="str">
            <v>B</v>
          </cell>
          <cell r="BG67" t="str">
            <v>B</v>
          </cell>
          <cell r="BH67" t="str">
            <v>B</v>
          </cell>
          <cell r="BI67" t="str">
            <v>B</v>
          </cell>
          <cell r="BJ67" t="str">
            <v>C</v>
          </cell>
          <cell r="BK67" t="str">
            <v>A</v>
          </cell>
          <cell r="BL67" t="str">
            <v>B</v>
          </cell>
          <cell r="BM67" t="str">
            <v>A</v>
          </cell>
          <cell r="BN67" t="str">
            <v>A</v>
          </cell>
          <cell r="BO67" t="str">
            <v>C</v>
          </cell>
          <cell r="BP67" t="str">
            <v>A</v>
          </cell>
          <cell r="BQ67" t="str">
            <v>A</v>
          </cell>
        </row>
        <row r="68">
          <cell r="Z68" t="str">
            <v>99810058</v>
          </cell>
          <cell r="AA68" t="str">
            <v>99.7.025.40033.04635</v>
          </cell>
          <cell r="AB68" t="str">
            <v>KENDHI NOVIANA</v>
          </cell>
          <cell r="AC68" t="str">
            <v>BALIK PAPAN</v>
          </cell>
          <cell r="AD68">
            <v>29588</v>
          </cell>
          <cell r="AE68" t="str">
            <v>B</v>
          </cell>
          <cell r="AF68" t="str">
            <v>B</v>
          </cell>
          <cell r="AG68" t="str">
            <v>B</v>
          </cell>
          <cell r="AH68" t="str">
            <v>C</v>
          </cell>
          <cell r="AI68" t="str">
            <v>C</v>
          </cell>
          <cell r="AJ68" t="str">
            <v>C</v>
          </cell>
          <cell r="AK68" t="str">
            <v>C</v>
          </cell>
          <cell r="AL68" t="str">
            <v>C</v>
          </cell>
          <cell r="AM68" t="str">
            <v>C</v>
          </cell>
          <cell r="AN68" t="str">
            <v>A</v>
          </cell>
          <cell r="AO68" t="str">
            <v>C</v>
          </cell>
          <cell r="AP68" t="str">
            <v>A</v>
          </cell>
          <cell r="AQ68" t="str">
            <v>B</v>
          </cell>
          <cell r="AR68" t="str">
            <v>C</v>
          </cell>
          <cell r="AS68" t="str">
            <v>A</v>
          </cell>
          <cell r="AT68" t="str">
            <v>A</v>
          </cell>
          <cell r="AU68" t="str">
            <v>B</v>
          </cell>
          <cell r="AV68" t="str">
            <v>B</v>
          </cell>
          <cell r="AW68" t="str">
            <v>C</v>
          </cell>
          <cell r="AX68" t="str">
            <v>A</v>
          </cell>
          <cell r="AY68" t="str">
            <v>A</v>
          </cell>
          <cell r="AZ68" t="str">
            <v>B</v>
          </cell>
          <cell r="BA68" t="str">
            <v>B</v>
          </cell>
          <cell r="BB68" t="str">
            <v>C</v>
          </cell>
          <cell r="BC68" t="str">
            <v>A</v>
          </cell>
          <cell r="BD68" t="str">
            <v>A</v>
          </cell>
          <cell r="BE68" t="str">
            <v>C</v>
          </cell>
          <cell r="BF68" t="str">
            <v>A</v>
          </cell>
          <cell r="BG68" t="str">
            <v>A</v>
          </cell>
          <cell r="BH68" t="str">
            <v>A</v>
          </cell>
          <cell r="BI68" t="str">
            <v>B</v>
          </cell>
          <cell r="BJ68" t="str">
            <v>B</v>
          </cell>
          <cell r="BK68" t="str">
            <v>B</v>
          </cell>
          <cell r="BL68" t="str">
            <v>B</v>
          </cell>
          <cell r="BM68" t="str">
            <v>A</v>
          </cell>
          <cell r="BN68" t="str">
            <v>C</v>
          </cell>
          <cell r="BO68" t="str">
            <v>A</v>
          </cell>
          <cell r="BP68" t="str">
            <v>C</v>
          </cell>
          <cell r="BQ68" t="str">
            <v>B</v>
          </cell>
        </row>
        <row r="69">
          <cell r="Z69" t="str">
            <v>99810059</v>
          </cell>
          <cell r="AA69" t="str">
            <v>99.7.025.40033.04636</v>
          </cell>
          <cell r="AB69" t="str">
            <v>WERENFRIDUS K HASSDAR</v>
          </cell>
          <cell r="AC69" t="str">
            <v>MALANG</v>
          </cell>
          <cell r="AD69">
            <v>29654</v>
          </cell>
          <cell r="AE69" t="str">
            <v>B</v>
          </cell>
          <cell r="AF69" t="str">
            <v>A</v>
          </cell>
          <cell r="AG69" t="str">
            <v>B</v>
          </cell>
          <cell r="AH69" t="str">
            <v>A</v>
          </cell>
          <cell r="AI69" t="str">
            <v>B</v>
          </cell>
          <cell r="AJ69" t="str">
            <v>B</v>
          </cell>
          <cell r="AK69" t="str">
            <v>C</v>
          </cell>
          <cell r="AL69" t="str">
            <v>A</v>
          </cell>
          <cell r="AM69" t="str">
            <v>B</v>
          </cell>
          <cell r="AN69" t="str">
            <v>A</v>
          </cell>
          <cell r="AO69" t="str">
            <v>B</v>
          </cell>
          <cell r="AP69" t="str">
            <v>A</v>
          </cell>
          <cell r="AQ69" t="str">
            <v>B</v>
          </cell>
          <cell r="AR69" t="str">
            <v>A</v>
          </cell>
          <cell r="AS69" t="str">
            <v>B</v>
          </cell>
          <cell r="AT69" t="str">
            <v>B</v>
          </cell>
          <cell r="AU69" t="str">
            <v>A</v>
          </cell>
          <cell r="AV69" t="str">
            <v>B</v>
          </cell>
          <cell r="AW69" t="str">
            <v>C</v>
          </cell>
          <cell r="AX69" t="str">
            <v>C</v>
          </cell>
          <cell r="AY69" t="str">
            <v>C</v>
          </cell>
          <cell r="AZ69" t="str">
            <v>C</v>
          </cell>
          <cell r="BA69" t="str">
            <v>A</v>
          </cell>
          <cell r="BB69" t="str">
            <v>A</v>
          </cell>
          <cell r="BC69" t="str">
            <v>A</v>
          </cell>
          <cell r="BD69" t="str">
            <v>B</v>
          </cell>
          <cell r="BE69" t="str">
            <v>B</v>
          </cell>
          <cell r="BF69" t="str">
            <v>A</v>
          </cell>
          <cell r="BG69" t="str">
            <v>B</v>
          </cell>
          <cell r="BH69" t="str">
            <v>B</v>
          </cell>
          <cell r="BI69" t="str">
            <v>B</v>
          </cell>
          <cell r="BJ69" t="str">
            <v>A</v>
          </cell>
          <cell r="BK69" t="str">
            <v>A</v>
          </cell>
          <cell r="BL69" t="str">
            <v>C</v>
          </cell>
          <cell r="BM69" t="str">
            <v>A</v>
          </cell>
          <cell r="BN69" t="str">
            <v>C</v>
          </cell>
          <cell r="BO69" t="str">
            <v>A</v>
          </cell>
          <cell r="BP69" t="str">
            <v>C</v>
          </cell>
          <cell r="BQ69" t="str">
            <v>C</v>
          </cell>
        </row>
        <row r="70">
          <cell r="Z70" t="str">
            <v>99810060</v>
          </cell>
          <cell r="AA70" t="str">
            <v>99.7.025.40033.04637</v>
          </cell>
          <cell r="AB70" t="str">
            <v>ERIKKO IRSANJA SHAJARWO</v>
          </cell>
          <cell r="AC70" t="str">
            <v>PONTIANAK</v>
          </cell>
          <cell r="AD70">
            <v>28861</v>
          </cell>
          <cell r="AE70" t="str">
            <v>A</v>
          </cell>
          <cell r="AF70" t="str">
            <v>C</v>
          </cell>
          <cell r="AG70" t="str">
            <v>A</v>
          </cell>
          <cell r="AH70" t="str">
            <v>B</v>
          </cell>
          <cell r="AI70" t="str">
            <v>A</v>
          </cell>
          <cell r="AJ70" t="str">
            <v>A</v>
          </cell>
          <cell r="AK70" t="str">
            <v>A</v>
          </cell>
          <cell r="AL70" t="str">
            <v>C</v>
          </cell>
          <cell r="AM70" t="str">
            <v>B</v>
          </cell>
          <cell r="AN70" t="str">
            <v>C</v>
          </cell>
          <cell r="AO70" t="str">
            <v>B</v>
          </cell>
          <cell r="AP70" t="str">
            <v>C</v>
          </cell>
          <cell r="AQ70" t="str">
            <v>C</v>
          </cell>
          <cell r="AR70" t="str">
            <v>A</v>
          </cell>
          <cell r="AS70" t="str">
            <v>B</v>
          </cell>
          <cell r="AT70" t="str">
            <v>B</v>
          </cell>
          <cell r="AU70" t="str">
            <v>A</v>
          </cell>
          <cell r="AV70" t="str">
            <v>C</v>
          </cell>
          <cell r="AW70" t="str">
            <v>A</v>
          </cell>
          <cell r="AX70" t="str">
            <v>A</v>
          </cell>
          <cell r="AY70" t="str">
            <v>B</v>
          </cell>
          <cell r="AZ70" t="str">
            <v>A</v>
          </cell>
          <cell r="BA70" t="str">
            <v>C</v>
          </cell>
          <cell r="BB70" t="str">
            <v>C</v>
          </cell>
          <cell r="BC70" t="str">
            <v>B</v>
          </cell>
          <cell r="BD70" t="str">
            <v>C</v>
          </cell>
          <cell r="BE70" t="str">
            <v>A</v>
          </cell>
          <cell r="BF70" t="str">
            <v>B</v>
          </cell>
          <cell r="BG70" t="str">
            <v>C</v>
          </cell>
          <cell r="BH70" t="str">
            <v>B</v>
          </cell>
          <cell r="BI70" t="str">
            <v>A</v>
          </cell>
          <cell r="BJ70" t="str">
            <v>C</v>
          </cell>
          <cell r="BK70" t="str">
            <v>C</v>
          </cell>
          <cell r="BL70" t="str">
            <v>C</v>
          </cell>
          <cell r="BM70" t="str">
            <v>A</v>
          </cell>
          <cell r="BN70" t="str">
            <v>A</v>
          </cell>
          <cell r="BO70" t="str">
            <v>B</v>
          </cell>
          <cell r="BP70" t="str">
            <v>B</v>
          </cell>
          <cell r="BQ70" t="str">
            <v>C</v>
          </cell>
        </row>
        <row r="71">
          <cell r="Z71" t="str">
            <v>99810061</v>
          </cell>
          <cell r="AA71" t="str">
            <v>99.7.025.40033.04638</v>
          </cell>
          <cell r="AB71" t="str">
            <v>DWI REGANANTA</v>
          </cell>
          <cell r="AC71" t="str">
            <v>PUTUSSIBAU</v>
          </cell>
          <cell r="AD71">
            <v>29662</v>
          </cell>
          <cell r="AE71" t="str">
            <v>C</v>
          </cell>
          <cell r="AF71" t="str">
            <v>B</v>
          </cell>
          <cell r="AG71" t="str">
            <v>B</v>
          </cell>
          <cell r="AH71" t="str">
            <v>A</v>
          </cell>
          <cell r="AI71" t="str">
            <v>B</v>
          </cell>
          <cell r="AJ71" t="str">
            <v>C</v>
          </cell>
          <cell r="AK71" t="str">
            <v>C</v>
          </cell>
          <cell r="AL71" t="str">
            <v>A</v>
          </cell>
          <cell r="AM71" t="str">
            <v>A</v>
          </cell>
          <cell r="AN71" t="str">
            <v>B</v>
          </cell>
          <cell r="AO71" t="str">
            <v>A</v>
          </cell>
          <cell r="AP71" t="str">
            <v>C</v>
          </cell>
          <cell r="AQ71" t="str">
            <v>B</v>
          </cell>
          <cell r="AR71" t="str">
            <v>C</v>
          </cell>
          <cell r="AS71" t="str">
            <v>B</v>
          </cell>
          <cell r="AT71" t="str">
            <v>C</v>
          </cell>
          <cell r="AU71" t="str">
            <v>B</v>
          </cell>
          <cell r="AV71" t="str">
            <v>A</v>
          </cell>
          <cell r="AW71" t="str">
            <v>A</v>
          </cell>
          <cell r="AX71" t="str">
            <v>A</v>
          </cell>
          <cell r="AY71" t="str">
            <v>C</v>
          </cell>
          <cell r="AZ71" t="str">
            <v>C</v>
          </cell>
          <cell r="BA71" t="str">
            <v>A</v>
          </cell>
          <cell r="BB71" t="str">
            <v>C</v>
          </cell>
          <cell r="BC71" t="str">
            <v>C</v>
          </cell>
          <cell r="BD71" t="str">
            <v>C</v>
          </cell>
          <cell r="BE71" t="str">
            <v>A</v>
          </cell>
          <cell r="BF71" t="str">
            <v>C</v>
          </cell>
          <cell r="BG71" t="str">
            <v>C</v>
          </cell>
          <cell r="BH71" t="str">
            <v>B</v>
          </cell>
          <cell r="BI71" t="str">
            <v>B</v>
          </cell>
          <cell r="BJ71" t="str">
            <v>B</v>
          </cell>
          <cell r="BK71" t="str">
            <v>B</v>
          </cell>
          <cell r="BL71" t="str">
            <v>B</v>
          </cell>
          <cell r="BM71" t="str">
            <v>B</v>
          </cell>
          <cell r="BN71" t="str">
            <v>B</v>
          </cell>
          <cell r="BO71" t="str">
            <v>B</v>
          </cell>
          <cell r="BP71" t="str">
            <v>A</v>
          </cell>
          <cell r="BQ71" t="str">
            <v>A</v>
          </cell>
        </row>
        <row r="72">
          <cell r="Z72" t="str">
            <v>99810062</v>
          </cell>
          <cell r="AA72" t="str">
            <v>99.7.025.40033.04639</v>
          </cell>
          <cell r="AB72" t="str">
            <v>ERMA ASMIDASARI</v>
          </cell>
          <cell r="AC72" t="str">
            <v>KEDIRI</v>
          </cell>
          <cell r="AD72">
            <v>29735</v>
          </cell>
          <cell r="AE72" t="str">
            <v>C</v>
          </cell>
          <cell r="AF72" t="str">
            <v>B</v>
          </cell>
          <cell r="AG72" t="str">
            <v>C</v>
          </cell>
          <cell r="AH72" t="str">
            <v>B</v>
          </cell>
          <cell r="AI72" t="str">
            <v>B</v>
          </cell>
          <cell r="AJ72" t="str">
            <v>B</v>
          </cell>
          <cell r="AK72" t="str">
            <v>A</v>
          </cell>
          <cell r="AL72" t="str">
            <v>C</v>
          </cell>
          <cell r="AM72" t="str">
            <v>A</v>
          </cell>
          <cell r="AN72" t="str">
            <v>C</v>
          </cell>
          <cell r="AO72" t="str">
            <v>C</v>
          </cell>
          <cell r="AP72" t="str">
            <v>B</v>
          </cell>
          <cell r="AQ72" t="str">
            <v>A</v>
          </cell>
          <cell r="AR72" t="str">
            <v>C</v>
          </cell>
          <cell r="AS72" t="str">
            <v>C</v>
          </cell>
          <cell r="AT72" t="str">
            <v>C</v>
          </cell>
          <cell r="AU72" t="str">
            <v>A</v>
          </cell>
          <cell r="AV72" t="str">
            <v>A</v>
          </cell>
          <cell r="AW72" t="str">
            <v>B</v>
          </cell>
          <cell r="AX72" t="str">
            <v>B</v>
          </cell>
          <cell r="AY72" t="str">
            <v>B</v>
          </cell>
          <cell r="AZ72" t="str">
            <v>C</v>
          </cell>
          <cell r="BA72" t="str">
            <v>B</v>
          </cell>
          <cell r="BB72" t="str">
            <v>C</v>
          </cell>
          <cell r="BC72" t="str">
            <v>B</v>
          </cell>
          <cell r="BD72" t="str">
            <v>A</v>
          </cell>
          <cell r="BE72" t="str">
            <v>A</v>
          </cell>
          <cell r="BF72" t="str">
            <v>C</v>
          </cell>
          <cell r="BG72" t="str">
            <v>B</v>
          </cell>
          <cell r="BH72" t="str">
            <v>C</v>
          </cell>
          <cell r="BI72" t="str">
            <v>B</v>
          </cell>
          <cell r="BJ72" t="str">
            <v>C</v>
          </cell>
          <cell r="BK72" t="str">
            <v>A</v>
          </cell>
          <cell r="BL72" t="str">
            <v>B</v>
          </cell>
          <cell r="BM72" t="str">
            <v>B</v>
          </cell>
          <cell r="BN72" t="str">
            <v>A</v>
          </cell>
          <cell r="BO72" t="str">
            <v>A</v>
          </cell>
          <cell r="BP72" t="str">
            <v>B</v>
          </cell>
          <cell r="BQ72" t="str">
            <v>C</v>
          </cell>
        </row>
        <row r="73">
          <cell r="Z73" t="str">
            <v>99810063</v>
          </cell>
          <cell r="AA73" t="str">
            <v>99.7.025.40033.04640</v>
          </cell>
          <cell r="AB73" t="str">
            <v>FERALINA</v>
          </cell>
          <cell r="AC73" t="str">
            <v>MAGETAN</v>
          </cell>
          <cell r="AD73">
            <v>29593</v>
          </cell>
          <cell r="AE73" t="str">
            <v>C</v>
          </cell>
          <cell r="AF73" t="str">
            <v>C</v>
          </cell>
          <cell r="AG73" t="str">
            <v>C</v>
          </cell>
          <cell r="AH73" t="str">
            <v>A</v>
          </cell>
          <cell r="AI73" t="str">
            <v>A</v>
          </cell>
          <cell r="AJ73" t="str">
            <v>A</v>
          </cell>
          <cell r="AK73" t="str">
            <v>C</v>
          </cell>
          <cell r="AL73" t="str">
            <v>A</v>
          </cell>
          <cell r="AM73" t="str">
            <v>A</v>
          </cell>
          <cell r="AN73" t="str">
            <v>C</v>
          </cell>
          <cell r="AO73" t="str">
            <v>C</v>
          </cell>
          <cell r="AP73" t="str">
            <v>A</v>
          </cell>
          <cell r="AQ73" t="str">
            <v>A</v>
          </cell>
          <cell r="AR73" t="str">
            <v>C</v>
          </cell>
          <cell r="AS73" t="str">
            <v>A</v>
          </cell>
          <cell r="AT73" t="str">
            <v>C</v>
          </cell>
          <cell r="AU73" t="str">
            <v>B</v>
          </cell>
          <cell r="AV73" t="str">
            <v>B</v>
          </cell>
          <cell r="AW73" t="str">
            <v>B</v>
          </cell>
          <cell r="AX73" t="str">
            <v>B</v>
          </cell>
          <cell r="AY73" t="str">
            <v>C</v>
          </cell>
          <cell r="AZ73" t="str">
            <v>C</v>
          </cell>
          <cell r="BA73" t="str">
            <v>B</v>
          </cell>
          <cell r="BB73" t="str">
            <v>B</v>
          </cell>
          <cell r="BC73" t="str">
            <v>A</v>
          </cell>
          <cell r="BD73" t="str">
            <v>A</v>
          </cell>
          <cell r="BE73" t="str">
            <v>C</v>
          </cell>
          <cell r="BF73" t="str">
            <v>A</v>
          </cell>
          <cell r="BG73" t="str">
            <v>C</v>
          </cell>
          <cell r="BH73" t="str">
            <v>A</v>
          </cell>
          <cell r="BI73" t="str">
            <v>A</v>
          </cell>
          <cell r="BJ73" t="str">
            <v>B</v>
          </cell>
          <cell r="BK73" t="str">
            <v>C</v>
          </cell>
          <cell r="BL73" t="str">
            <v>A</v>
          </cell>
          <cell r="BM73" t="str">
            <v>B</v>
          </cell>
          <cell r="BN73" t="str">
            <v>A</v>
          </cell>
          <cell r="BO73" t="str">
            <v>B</v>
          </cell>
          <cell r="BP73" t="str">
            <v>C</v>
          </cell>
          <cell r="BQ73" t="str">
            <v>B</v>
          </cell>
        </row>
        <row r="74">
          <cell r="Z74" t="str">
            <v>99810064</v>
          </cell>
          <cell r="AA74" t="str">
            <v>99.7.025.40033.04641</v>
          </cell>
          <cell r="AB74" t="str">
            <v>SUPRAPTI RENRININGRUM</v>
          </cell>
          <cell r="AC74" t="str">
            <v>MANADO</v>
          </cell>
          <cell r="AD74">
            <v>29872</v>
          </cell>
          <cell r="AE74" t="str">
            <v>C</v>
          </cell>
          <cell r="AF74" t="str">
            <v>A</v>
          </cell>
          <cell r="AG74" t="str">
            <v>C</v>
          </cell>
          <cell r="AH74" t="str">
            <v>C</v>
          </cell>
          <cell r="AI74" t="str">
            <v>B</v>
          </cell>
          <cell r="AJ74" t="str">
            <v>B</v>
          </cell>
          <cell r="AK74" t="str">
            <v>C</v>
          </cell>
          <cell r="AL74" t="str">
            <v>A</v>
          </cell>
          <cell r="AM74" t="str">
            <v>B</v>
          </cell>
          <cell r="AN74" t="str">
            <v>B</v>
          </cell>
          <cell r="AO74" t="str">
            <v>A</v>
          </cell>
          <cell r="AP74" t="str">
            <v>C</v>
          </cell>
          <cell r="AQ74" t="str">
            <v>B</v>
          </cell>
          <cell r="AR74" t="str">
            <v>B</v>
          </cell>
          <cell r="AS74" t="str">
            <v>C</v>
          </cell>
          <cell r="AT74" t="str">
            <v>A</v>
          </cell>
          <cell r="AU74" t="str">
            <v>A</v>
          </cell>
          <cell r="AV74" t="str">
            <v>A</v>
          </cell>
          <cell r="AW74" t="str">
            <v>C</v>
          </cell>
          <cell r="AX74" t="str">
            <v>A</v>
          </cell>
          <cell r="AY74" t="str">
            <v>B</v>
          </cell>
          <cell r="AZ74" t="str">
            <v>C</v>
          </cell>
          <cell r="BA74" t="str">
            <v>B</v>
          </cell>
          <cell r="BB74" t="str">
            <v>A</v>
          </cell>
          <cell r="BC74" t="str">
            <v>B</v>
          </cell>
          <cell r="BD74" t="str">
            <v>C</v>
          </cell>
          <cell r="BE74" t="str">
            <v>C</v>
          </cell>
          <cell r="BF74" t="str">
            <v>C</v>
          </cell>
          <cell r="BG74" t="str">
            <v>B</v>
          </cell>
          <cell r="BH74" t="str">
            <v>B</v>
          </cell>
          <cell r="BI74" t="str">
            <v>C</v>
          </cell>
          <cell r="BJ74" t="str">
            <v>A</v>
          </cell>
          <cell r="BK74" t="str">
            <v>A</v>
          </cell>
          <cell r="BL74" t="str">
            <v>C</v>
          </cell>
          <cell r="BM74" t="str">
            <v>C</v>
          </cell>
          <cell r="BN74" t="str">
            <v>C</v>
          </cell>
          <cell r="BO74" t="str">
            <v>A</v>
          </cell>
          <cell r="BP74" t="str">
            <v>C</v>
          </cell>
          <cell r="BQ74" t="str">
            <v>C</v>
          </cell>
        </row>
        <row r="75">
          <cell r="Z75" t="str">
            <v>99810065</v>
          </cell>
          <cell r="AA75" t="str">
            <v>99.7.025.40033.04642</v>
          </cell>
          <cell r="AB75" t="str">
            <v>SULISTYANINGRUM</v>
          </cell>
          <cell r="AC75" t="str">
            <v>MAGETAN</v>
          </cell>
          <cell r="AD75">
            <v>29593</v>
          </cell>
          <cell r="AE75" t="str">
            <v>C</v>
          </cell>
          <cell r="AF75" t="str">
            <v>B</v>
          </cell>
          <cell r="AG75" t="str">
            <v>B</v>
          </cell>
          <cell r="AH75" t="str">
            <v>A</v>
          </cell>
          <cell r="AI75" t="str">
            <v>B</v>
          </cell>
          <cell r="AJ75" t="str">
            <v>C</v>
          </cell>
          <cell r="AK75" t="str">
            <v>C</v>
          </cell>
          <cell r="AL75" t="str">
            <v>C</v>
          </cell>
          <cell r="AM75" t="str">
            <v>B</v>
          </cell>
          <cell r="AN75" t="str">
            <v>C</v>
          </cell>
          <cell r="AO75" t="str">
            <v>C</v>
          </cell>
          <cell r="AP75" t="str">
            <v>A</v>
          </cell>
          <cell r="AQ75" t="str">
            <v>C</v>
          </cell>
          <cell r="AR75" t="str">
            <v>C</v>
          </cell>
          <cell r="AS75" t="str">
            <v>A</v>
          </cell>
          <cell r="AT75" t="str">
            <v>C</v>
          </cell>
          <cell r="AU75" t="str">
            <v>C</v>
          </cell>
          <cell r="AV75" t="str">
            <v>B</v>
          </cell>
          <cell r="AW75" t="str">
            <v>A</v>
          </cell>
          <cell r="AX75" t="str">
            <v>B</v>
          </cell>
          <cell r="AY75" t="str">
            <v>A</v>
          </cell>
          <cell r="AZ75" t="str">
            <v>A</v>
          </cell>
          <cell r="BA75" t="str">
            <v>B</v>
          </cell>
          <cell r="BB75" t="str">
            <v>A</v>
          </cell>
          <cell r="BC75" t="str">
            <v>A</v>
          </cell>
          <cell r="BD75" t="str">
            <v>B</v>
          </cell>
          <cell r="BE75" t="str">
            <v>C</v>
          </cell>
          <cell r="BF75" t="str">
            <v>A</v>
          </cell>
          <cell r="BG75" t="str">
            <v>B</v>
          </cell>
          <cell r="BH75" t="str">
            <v>B</v>
          </cell>
          <cell r="BI75" t="str">
            <v>B</v>
          </cell>
          <cell r="BJ75" t="str">
            <v>C</v>
          </cell>
          <cell r="BK75" t="str">
            <v>A</v>
          </cell>
          <cell r="BL75" t="str">
            <v>C</v>
          </cell>
          <cell r="BM75" t="str">
            <v>A</v>
          </cell>
          <cell r="BN75" t="str">
            <v>C</v>
          </cell>
          <cell r="BO75" t="str">
            <v>A</v>
          </cell>
          <cell r="BP75" t="str">
            <v>A</v>
          </cell>
          <cell r="BQ75" t="str">
            <v>B</v>
          </cell>
        </row>
        <row r="76">
          <cell r="Z76" t="str">
            <v>99810066</v>
          </cell>
          <cell r="AA76" t="str">
            <v>99.7.025.40033.04643</v>
          </cell>
          <cell r="AB76" t="str">
            <v>ROLLY MANOPPO</v>
          </cell>
          <cell r="AC76" t="str">
            <v>SURABAYA</v>
          </cell>
          <cell r="AD76">
            <v>29967</v>
          </cell>
          <cell r="AE76" t="str">
            <v>B</v>
          </cell>
          <cell r="AF76" t="str">
            <v>C</v>
          </cell>
          <cell r="AG76" t="str">
            <v>C</v>
          </cell>
          <cell r="AH76" t="str">
            <v>B</v>
          </cell>
          <cell r="AI76" t="str">
            <v>C</v>
          </cell>
          <cell r="AJ76" t="str">
            <v>B</v>
          </cell>
          <cell r="AK76" t="str">
            <v>B</v>
          </cell>
          <cell r="AL76" t="str">
            <v>A</v>
          </cell>
          <cell r="AM76" t="str">
            <v>A</v>
          </cell>
          <cell r="AN76" t="str">
            <v>B</v>
          </cell>
          <cell r="AO76" t="str">
            <v>C</v>
          </cell>
          <cell r="AP76" t="str">
            <v>B</v>
          </cell>
          <cell r="AQ76" t="str">
            <v>A</v>
          </cell>
          <cell r="AR76" t="str">
            <v>B</v>
          </cell>
          <cell r="AS76" t="str">
            <v>B</v>
          </cell>
          <cell r="AT76" t="str">
            <v>A</v>
          </cell>
          <cell r="AU76" t="str">
            <v>B</v>
          </cell>
          <cell r="AV76" t="str">
            <v>A</v>
          </cell>
          <cell r="AW76" t="str">
            <v>A</v>
          </cell>
          <cell r="AX76" t="str">
            <v>A</v>
          </cell>
          <cell r="AY76" t="str">
            <v>C</v>
          </cell>
          <cell r="AZ76" t="str">
            <v>C</v>
          </cell>
          <cell r="BA76" t="str">
            <v>A</v>
          </cell>
          <cell r="BB76" t="str">
            <v>C</v>
          </cell>
          <cell r="BC76" t="str">
            <v>B</v>
          </cell>
          <cell r="BD76" t="str">
            <v>B</v>
          </cell>
          <cell r="BE76" t="str">
            <v>B</v>
          </cell>
          <cell r="BF76" t="str">
            <v>A</v>
          </cell>
          <cell r="BG76" t="str">
            <v>B</v>
          </cell>
          <cell r="BH76" t="str">
            <v>A</v>
          </cell>
          <cell r="BI76" t="str">
            <v>C</v>
          </cell>
          <cell r="BJ76" t="str">
            <v>B</v>
          </cell>
          <cell r="BK76" t="str">
            <v>A</v>
          </cell>
          <cell r="BL76" t="str">
            <v>C</v>
          </cell>
          <cell r="BM76" t="str">
            <v>A</v>
          </cell>
          <cell r="BN76" t="str">
            <v>B</v>
          </cell>
          <cell r="BO76" t="str">
            <v>B</v>
          </cell>
          <cell r="BP76" t="str">
            <v>B</v>
          </cell>
          <cell r="BQ76" t="str">
            <v>A</v>
          </cell>
        </row>
        <row r="77">
          <cell r="Z77" t="str">
            <v>99810067</v>
          </cell>
          <cell r="AA77" t="str">
            <v>99.7.025.40033.04644</v>
          </cell>
          <cell r="AB77" t="str">
            <v>EMILYA SARI</v>
          </cell>
          <cell r="AC77" t="str">
            <v>BLITAR</v>
          </cell>
          <cell r="AD77">
            <v>29659</v>
          </cell>
          <cell r="AE77" t="str">
            <v>A</v>
          </cell>
          <cell r="AF77" t="str">
            <v>B</v>
          </cell>
          <cell r="AG77" t="str">
            <v>A</v>
          </cell>
          <cell r="AH77" t="str">
            <v>B</v>
          </cell>
          <cell r="AI77" t="str">
            <v>A</v>
          </cell>
          <cell r="AJ77" t="str">
            <v>B</v>
          </cell>
          <cell r="AK77" t="str">
            <v>A</v>
          </cell>
          <cell r="AL77" t="str">
            <v>B</v>
          </cell>
          <cell r="AM77" t="str">
            <v>A</v>
          </cell>
          <cell r="AN77" t="str">
            <v>B</v>
          </cell>
          <cell r="AO77" t="str">
            <v>C</v>
          </cell>
          <cell r="AP77" t="str">
            <v>C</v>
          </cell>
          <cell r="AQ77" t="str">
            <v>A</v>
          </cell>
          <cell r="AR77" t="str">
            <v>A</v>
          </cell>
          <cell r="AS77" t="str">
            <v>A</v>
          </cell>
          <cell r="AT77" t="str">
            <v>B</v>
          </cell>
          <cell r="AU77" t="str">
            <v>B</v>
          </cell>
          <cell r="AV77" t="str">
            <v>C</v>
          </cell>
          <cell r="AW77" t="str">
            <v>A</v>
          </cell>
          <cell r="AX77" t="str">
            <v>C</v>
          </cell>
          <cell r="AY77" t="str">
            <v>C</v>
          </cell>
          <cell r="AZ77" t="str">
            <v>B</v>
          </cell>
          <cell r="BA77" t="str">
            <v>B</v>
          </cell>
          <cell r="BB77" t="str">
            <v>A</v>
          </cell>
          <cell r="BC77" t="str">
            <v>C</v>
          </cell>
          <cell r="BD77" t="str">
            <v>B</v>
          </cell>
          <cell r="BE77" t="str">
            <v>A</v>
          </cell>
          <cell r="BF77" t="str">
            <v>C</v>
          </cell>
          <cell r="BG77" t="str">
            <v>C</v>
          </cell>
          <cell r="BH77" t="str">
            <v>C</v>
          </cell>
          <cell r="BI77" t="str">
            <v>A</v>
          </cell>
          <cell r="BJ77" t="str">
            <v>B</v>
          </cell>
          <cell r="BK77" t="str">
            <v>A</v>
          </cell>
          <cell r="BL77" t="str">
            <v>A</v>
          </cell>
          <cell r="BM77" t="str">
            <v>A</v>
          </cell>
          <cell r="BN77" t="str">
            <v>C</v>
          </cell>
          <cell r="BO77" t="str">
            <v>A</v>
          </cell>
          <cell r="BP77" t="str">
            <v>C</v>
          </cell>
          <cell r="BQ77" t="str">
            <v>B</v>
          </cell>
        </row>
        <row r="78">
          <cell r="Z78" t="str">
            <v>99810068</v>
          </cell>
          <cell r="AA78" t="str">
            <v>99.7.025.40033.04645</v>
          </cell>
          <cell r="AB78" t="str">
            <v>ANTON MURGITO</v>
          </cell>
          <cell r="AC78" t="str">
            <v>JAWABARAT</v>
          </cell>
          <cell r="AD78">
            <v>29664</v>
          </cell>
          <cell r="AE78" t="str">
            <v>A</v>
          </cell>
          <cell r="AF78" t="str">
            <v>C</v>
          </cell>
          <cell r="AG78" t="str">
            <v>A</v>
          </cell>
          <cell r="AH78" t="str">
            <v>A</v>
          </cell>
          <cell r="AI78" t="str">
            <v>B</v>
          </cell>
          <cell r="AJ78" t="str">
            <v>B</v>
          </cell>
          <cell r="AK78" t="str">
            <v>C</v>
          </cell>
          <cell r="AL78" t="str">
            <v>B</v>
          </cell>
          <cell r="AM78" t="str">
            <v>A</v>
          </cell>
          <cell r="AN78" t="str">
            <v>C</v>
          </cell>
          <cell r="AO78" t="str">
            <v>B</v>
          </cell>
          <cell r="AP78" t="str">
            <v>B</v>
          </cell>
          <cell r="AQ78" t="str">
            <v>B</v>
          </cell>
          <cell r="AR78" t="str">
            <v>C</v>
          </cell>
          <cell r="AS78" t="str">
            <v>B</v>
          </cell>
          <cell r="AT78" t="str">
            <v>C</v>
          </cell>
          <cell r="AU78" t="str">
            <v>B</v>
          </cell>
          <cell r="AV78" t="str">
            <v>C</v>
          </cell>
          <cell r="AW78" t="str">
            <v>B</v>
          </cell>
          <cell r="AX78" t="str">
            <v>B</v>
          </cell>
          <cell r="AY78" t="str">
            <v>A</v>
          </cell>
          <cell r="AZ78" t="str">
            <v>B</v>
          </cell>
          <cell r="BA78" t="str">
            <v>B</v>
          </cell>
          <cell r="BB78" t="str">
            <v>A</v>
          </cell>
          <cell r="BC78" t="str">
            <v>B</v>
          </cell>
          <cell r="BD78" t="str">
            <v>C</v>
          </cell>
          <cell r="BE78" t="str">
            <v>C</v>
          </cell>
          <cell r="BF78" t="str">
            <v>A</v>
          </cell>
          <cell r="BG78" t="str">
            <v>A</v>
          </cell>
          <cell r="BH78" t="str">
            <v>C</v>
          </cell>
          <cell r="BI78" t="str">
            <v>C</v>
          </cell>
          <cell r="BJ78" t="str">
            <v>C</v>
          </cell>
          <cell r="BK78" t="str">
            <v>A</v>
          </cell>
          <cell r="BL78" t="str">
            <v>B</v>
          </cell>
          <cell r="BM78" t="str">
            <v>A</v>
          </cell>
          <cell r="BN78" t="str">
            <v>C</v>
          </cell>
          <cell r="BO78" t="str">
            <v>B</v>
          </cell>
          <cell r="BP78" t="str">
            <v>A</v>
          </cell>
          <cell r="BQ78" t="str">
            <v>B</v>
          </cell>
        </row>
        <row r="79">
          <cell r="Z79" t="str">
            <v>99810069</v>
          </cell>
          <cell r="AA79" t="str">
            <v>99.7.025.40033.04646</v>
          </cell>
          <cell r="AB79" t="str">
            <v>LINUKPLIK RANTAUWATI</v>
          </cell>
          <cell r="AC79" t="str">
            <v>BALIKPAPAN</v>
          </cell>
          <cell r="AD79">
            <v>28936</v>
          </cell>
          <cell r="AE79" t="str">
            <v>A</v>
          </cell>
          <cell r="AF79" t="str">
            <v>A</v>
          </cell>
          <cell r="AG79" t="str">
            <v>B</v>
          </cell>
          <cell r="AH79" t="str">
            <v>A</v>
          </cell>
          <cell r="AI79" t="str">
            <v>A</v>
          </cell>
          <cell r="AJ79" t="str">
            <v>A</v>
          </cell>
          <cell r="AK79" t="str">
            <v>A</v>
          </cell>
          <cell r="AL79" t="str">
            <v>A</v>
          </cell>
          <cell r="AM79" t="str">
            <v>A</v>
          </cell>
          <cell r="AN79" t="str">
            <v>B</v>
          </cell>
          <cell r="AO79" t="str">
            <v>A</v>
          </cell>
          <cell r="AP79" t="str">
            <v>B</v>
          </cell>
          <cell r="AQ79" t="str">
            <v>C</v>
          </cell>
          <cell r="AR79" t="str">
            <v>B</v>
          </cell>
          <cell r="AS79" t="str">
            <v>A</v>
          </cell>
          <cell r="AT79" t="str">
            <v>A</v>
          </cell>
          <cell r="AU79" t="str">
            <v>A</v>
          </cell>
          <cell r="AV79" t="str">
            <v>A</v>
          </cell>
          <cell r="AW79" t="str">
            <v>C</v>
          </cell>
          <cell r="AX79" t="str">
            <v>C</v>
          </cell>
          <cell r="AY79" t="str">
            <v>C</v>
          </cell>
          <cell r="AZ79" t="str">
            <v>C</v>
          </cell>
          <cell r="BA79" t="str">
            <v>B</v>
          </cell>
          <cell r="BB79" t="str">
            <v>B</v>
          </cell>
          <cell r="BC79" t="str">
            <v>B</v>
          </cell>
          <cell r="BD79" t="str">
            <v>A</v>
          </cell>
          <cell r="BE79" t="str">
            <v>A</v>
          </cell>
          <cell r="BF79" t="str">
            <v>A</v>
          </cell>
          <cell r="BG79" t="str">
            <v>A</v>
          </cell>
          <cell r="BH79" t="str">
            <v>C</v>
          </cell>
          <cell r="BI79" t="str">
            <v>A</v>
          </cell>
          <cell r="BJ79" t="str">
            <v>A</v>
          </cell>
          <cell r="BK79" t="str">
            <v>B</v>
          </cell>
          <cell r="BL79" t="str">
            <v>A</v>
          </cell>
          <cell r="BM79" t="str">
            <v>A</v>
          </cell>
          <cell r="BN79" t="str">
            <v>B</v>
          </cell>
          <cell r="BO79" t="str">
            <v>C</v>
          </cell>
          <cell r="BP79" t="str">
            <v>C</v>
          </cell>
          <cell r="BQ79" t="str">
            <v>A</v>
          </cell>
        </row>
        <row r="80">
          <cell r="Z80" t="str">
            <v>99810070</v>
          </cell>
          <cell r="AA80" t="str">
            <v>99.7.025.40033.04647</v>
          </cell>
          <cell r="AB80" t="str">
            <v>SITI KODRYAH NURMLAWATI BM</v>
          </cell>
          <cell r="AC80" t="str">
            <v>SIDOARJO</v>
          </cell>
          <cell r="AD80">
            <v>28064</v>
          </cell>
          <cell r="AE80" t="str">
            <v>A</v>
          </cell>
          <cell r="AF80" t="str">
            <v>C</v>
          </cell>
          <cell r="AG80" t="str">
            <v>C</v>
          </cell>
          <cell r="AH80" t="str">
            <v>B</v>
          </cell>
          <cell r="AI80" t="str">
            <v>A</v>
          </cell>
          <cell r="AJ80" t="str">
            <v>C</v>
          </cell>
          <cell r="AK80" t="str">
            <v>A</v>
          </cell>
          <cell r="AL80" t="str">
            <v>B</v>
          </cell>
          <cell r="AM80" t="str">
            <v>C</v>
          </cell>
          <cell r="AN80" t="str">
            <v>B</v>
          </cell>
          <cell r="AO80" t="str">
            <v>B</v>
          </cell>
          <cell r="AP80" t="str">
            <v>C</v>
          </cell>
          <cell r="AQ80" t="str">
            <v>A</v>
          </cell>
          <cell r="AR80" t="str">
            <v>C</v>
          </cell>
          <cell r="AS80" t="str">
            <v>A</v>
          </cell>
          <cell r="AT80" t="str">
            <v>B</v>
          </cell>
          <cell r="AU80" t="str">
            <v>C</v>
          </cell>
          <cell r="AV80" t="str">
            <v>C</v>
          </cell>
          <cell r="AW80" t="str">
            <v>A</v>
          </cell>
          <cell r="AX80" t="str">
            <v>A</v>
          </cell>
          <cell r="AY80" t="str">
            <v>A</v>
          </cell>
          <cell r="AZ80" t="str">
            <v>A</v>
          </cell>
          <cell r="BA80" t="str">
            <v>B</v>
          </cell>
          <cell r="BB80" t="str">
            <v>C</v>
          </cell>
          <cell r="BC80" t="str">
            <v>B</v>
          </cell>
          <cell r="BD80" t="str">
            <v>A</v>
          </cell>
          <cell r="BE80" t="str">
            <v>C</v>
          </cell>
          <cell r="BF80" t="str">
            <v>A</v>
          </cell>
          <cell r="BG80" t="str">
            <v>C</v>
          </cell>
          <cell r="BH80" t="str">
            <v>A</v>
          </cell>
          <cell r="BI80" t="str">
            <v>A</v>
          </cell>
          <cell r="BJ80" t="str">
            <v>B</v>
          </cell>
          <cell r="BK80" t="str">
            <v>B</v>
          </cell>
          <cell r="BL80" t="str">
            <v>C</v>
          </cell>
          <cell r="BM80" t="str">
            <v>C</v>
          </cell>
          <cell r="BN80" t="str">
            <v>A</v>
          </cell>
          <cell r="BO80" t="str">
            <v>C</v>
          </cell>
          <cell r="BP80" t="str">
            <v>B</v>
          </cell>
          <cell r="BQ80" t="str">
            <v>B</v>
          </cell>
        </row>
        <row r="81">
          <cell r="Z81" t="str">
            <v>99810071</v>
          </cell>
          <cell r="AA81" t="str">
            <v>99.7.025.40033.04648</v>
          </cell>
          <cell r="AB81" t="str">
            <v>MAARYUDHA MUZAKIR</v>
          </cell>
          <cell r="AC81" t="str">
            <v>MALANG</v>
          </cell>
          <cell r="AD81">
            <v>23379</v>
          </cell>
          <cell r="AE81" t="str">
            <v>B</v>
          </cell>
          <cell r="AF81" t="str">
            <v>C</v>
          </cell>
          <cell r="AG81" t="str">
            <v>C</v>
          </cell>
          <cell r="AH81" t="str">
            <v>B</v>
          </cell>
          <cell r="AI81" t="str">
            <v>B</v>
          </cell>
          <cell r="AJ81" t="str">
            <v>A</v>
          </cell>
          <cell r="AK81" t="str">
            <v>C</v>
          </cell>
          <cell r="AL81" t="str">
            <v>B</v>
          </cell>
          <cell r="AM81" t="str">
            <v>C</v>
          </cell>
          <cell r="AN81" t="str">
            <v>A</v>
          </cell>
          <cell r="AO81" t="str">
            <v>A</v>
          </cell>
          <cell r="AP81" t="str">
            <v>A</v>
          </cell>
          <cell r="AQ81" t="str">
            <v>A</v>
          </cell>
          <cell r="AR81" t="str">
            <v>C</v>
          </cell>
          <cell r="AS81" t="str">
            <v>C</v>
          </cell>
          <cell r="AT81" t="str">
            <v>A</v>
          </cell>
          <cell r="AU81" t="str">
            <v>B</v>
          </cell>
          <cell r="AV81" t="str">
            <v>A</v>
          </cell>
          <cell r="AW81" t="str">
            <v>A</v>
          </cell>
          <cell r="AX81" t="str">
            <v>C</v>
          </cell>
          <cell r="AY81" t="str">
            <v>B</v>
          </cell>
          <cell r="AZ81" t="str">
            <v>A</v>
          </cell>
          <cell r="BA81" t="str">
            <v>B</v>
          </cell>
          <cell r="BB81" t="str">
            <v>C</v>
          </cell>
          <cell r="BC81" t="str">
            <v>A</v>
          </cell>
          <cell r="BD81" t="str">
            <v>B</v>
          </cell>
          <cell r="BE81" t="str">
            <v>A</v>
          </cell>
          <cell r="BF81" t="str">
            <v>C</v>
          </cell>
          <cell r="BG81" t="str">
            <v>C</v>
          </cell>
          <cell r="BH81" t="str">
            <v>C</v>
          </cell>
          <cell r="BI81" t="str">
            <v>A</v>
          </cell>
          <cell r="BJ81" t="str">
            <v>C</v>
          </cell>
          <cell r="BK81" t="str">
            <v>C</v>
          </cell>
          <cell r="BL81" t="str">
            <v>B</v>
          </cell>
          <cell r="BM81" t="str">
            <v>A</v>
          </cell>
          <cell r="BN81" t="str">
            <v>A</v>
          </cell>
          <cell r="BO81" t="str">
            <v>A</v>
          </cell>
          <cell r="BP81" t="str">
            <v>C</v>
          </cell>
          <cell r="BQ81" t="str">
            <v>A</v>
          </cell>
        </row>
        <row r="82">
          <cell r="Z82" t="str">
            <v>99810072</v>
          </cell>
          <cell r="AA82" t="str">
            <v>99.7.025.40033.04649</v>
          </cell>
          <cell r="AB82" t="str">
            <v>ANIK NURAINIYAH</v>
          </cell>
          <cell r="AC82" t="str">
            <v>L E S</v>
          </cell>
          <cell r="AD82">
            <v>29447</v>
          </cell>
          <cell r="AE82" t="str">
            <v>C</v>
          </cell>
          <cell r="AF82" t="str">
            <v>A</v>
          </cell>
          <cell r="AG82" t="str">
            <v>B</v>
          </cell>
          <cell r="AH82" t="str">
            <v>A</v>
          </cell>
          <cell r="AI82" t="str">
            <v>C</v>
          </cell>
          <cell r="AJ82" t="str">
            <v>C</v>
          </cell>
          <cell r="AK82" t="str">
            <v>B</v>
          </cell>
          <cell r="AL82" t="str">
            <v>C</v>
          </cell>
          <cell r="AM82" t="str">
            <v>A</v>
          </cell>
          <cell r="AN82" t="str">
            <v>A</v>
          </cell>
          <cell r="AO82" t="str">
            <v>A</v>
          </cell>
          <cell r="AP82" t="str">
            <v>B</v>
          </cell>
          <cell r="AQ82" t="str">
            <v>A</v>
          </cell>
          <cell r="AR82" t="str">
            <v>A</v>
          </cell>
          <cell r="AS82" t="str">
            <v>A</v>
          </cell>
          <cell r="AT82" t="str">
            <v>A</v>
          </cell>
          <cell r="AU82" t="str">
            <v>B</v>
          </cell>
          <cell r="AV82" t="str">
            <v>A</v>
          </cell>
          <cell r="AW82" t="str">
            <v>B</v>
          </cell>
          <cell r="AX82" t="str">
            <v>A</v>
          </cell>
          <cell r="AY82" t="str">
            <v>C</v>
          </cell>
          <cell r="AZ82" t="str">
            <v>A</v>
          </cell>
          <cell r="BA82" t="str">
            <v>B</v>
          </cell>
          <cell r="BB82" t="str">
            <v>C</v>
          </cell>
          <cell r="BC82" t="str">
            <v>B</v>
          </cell>
          <cell r="BD82" t="str">
            <v>B</v>
          </cell>
          <cell r="BE82" t="str">
            <v>C</v>
          </cell>
          <cell r="BF82" t="str">
            <v>B</v>
          </cell>
          <cell r="BG82" t="str">
            <v>A</v>
          </cell>
          <cell r="BH82" t="str">
            <v>C</v>
          </cell>
          <cell r="BI82" t="str">
            <v>A</v>
          </cell>
          <cell r="BJ82" t="str">
            <v>C</v>
          </cell>
          <cell r="BK82" t="str">
            <v>B</v>
          </cell>
          <cell r="BL82" t="str">
            <v>B</v>
          </cell>
          <cell r="BM82" t="str">
            <v>B</v>
          </cell>
          <cell r="BN82" t="str">
            <v>B</v>
          </cell>
          <cell r="BO82" t="str">
            <v>C</v>
          </cell>
          <cell r="BP82" t="str">
            <v>B</v>
          </cell>
          <cell r="BQ82" t="str">
            <v>A</v>
          </cell>
        </row>
        <row r="83">
          <cell r="Z83" t="str">
            <v>99810073</v>
          </cell>
          <cell r="AA83" t="str">
            <v>99.7.025.40033.04650</v>
          </cell>
          <cell r="AB83" t="str">
            <v>MOCH. MASTOTOK ILLAH</v>
          </cell>
          <cell r="AC83" t="str">
            <v>SORONG</v>
          </cell>
          <cell r="AD83">
            <v>29777</v>
          </cell>
          <cell r="AE83" t="str">
            <v>C</v>
          </cell>
          <cell r="AF83" t="str">
            <v>B</v>
          </cell>
          <cell r="AG83" t="str">
            <v>B</v>
          </cell>
          <cell r="AH83" t="str">
            <v>C</v>
          </cell>
          <cell r="AI83" t="str">
            <v>B</v>
          </cell>
          <cell r="AJ83" t="str">
            <v>B</v>
          </cell>
          <cell r="AK83" t="str">
            <v>B</v>
          </cell>
          <cell r="AL83" t="str">
            <v>B</v>
          </cell>
          <cell r="AM83" t="str">
            <v>C</v>
          </cell>
          <cell r="AN83" t="str">
            <v>C</v>
          </cell>
          <cell r="AO83" t="str">
            <v>B</v>
          </cell>
          <cell r="AP83" t="str">
            <v>B</v>
          </cell>
          <cell r="AQ83" t="str">
            <v>A</v>
          </cell>
          <cell r="AR83" t="str">
            <v>B</v>
          </cell>
          <cell r="AS83" t="str">
            <v>B</v>
          </cell>
          <cell r="AT83" t="str">
            <v>C</v>
          </cell>
          <cell r="AU83" t="str">
            <v>B</v>
          </cell>
          <cell r="AV83" t="str">
            <v>C</v>
          </cell>
          <cell r="AW83" t="str">
            <v>C</v>
          </cell>
          <cell r="AX83" t="str">
            <v>C</v>
          </cell>
          <cell r="AY83" t="str">
            <v>B</v>
          </cell>
          <cell r="AZ83" t="str">
            <v>C</v>
          </cell>
          <cell r="BA83" t="str">
            <v>A</v>
          </cell>
          <cell r="BB83" t="str">
            <v>A</v>
          </cell>
          <cell r="BC83" t="str">
            <v>A</v>
          </cell>
          <cell r="BD83" t="str">
            <v>A</v>
          </cell>
          <cell r="BE83" t="str">
            <v>C</v>
          </cell>
          <cell r="BF83" t="str">
            <v>A</v>
          </cell>
          <cell r="BG83" t="str">
            <v>B</v>
          </cell>
          <cell r="BH83" t="str">
            <v>B</v>
          </cell>
          <cell r="BI83" t="str">
            <v>A</v>
          </cell>
          <cell r="BJ83" t="str">
            <v>A</v>
          </cell>
          <cell r="BK83" t="str">
            <v>B</v>
          </cell>
          <cell r="BL83" t="str">
            <v>C</v>
          </cell>
          <cell r="BM83" t="str">
            <v>A</v>
          </cell>
          <cell r="BN83" t="str">
            <v>B</v>
          </cell>
          <cell r="BO83" t="str">
            <v>C</v>
          </cell>
          <cell r="BP83" t="str">
            <v>C</v>
          </cell>
          <cell r="BQ83" t="str">
            <v>B</v>
          </cell>
        </row>
        <row r="84">
          <cell r="Z84" t="str">
            <v>99810074</v>
          </cell>
          <cell r="AA84" t="str">
            <v>99.7.025.40033.04651</v>
          </cell>
          <cell r="AB84" t="str">
            <v>GEDE ADI ASENING</v>
          </cell>
          <cell r="AC84" t="str">
            <v>TABANAN BALI</v>
          </cell>
          <cell r="AD84">
            <v>29517</v>
          </cell>
          <cell r="AE84" t="str">
            <v>B</v>
          </cell>
          <cell r="AF84" t="str">
            <v>B</v>
          </cell>
          <cell r="AG84" t="str">
            <v>B</v>
          </cell>
          <cell r="AH84" t="str">
            <v>C</v>
          </cell>
          <cell r="AI84" t="str">
            <v>B</v>
          </cell>
          <cell r="AJ84" t="str">
            <v>B</v>
          </cell>
          <cell r="AK84" t="str">
            <v>B</v>
          </cell>
          <cell r="AL84" t="str">
            <v>C</v>
          </cell>
          <cell r="AM84" t="str">
            <v>B</v>
          </cell>
          <cell r="AN84" t="str">
            <v>C</v>
          </cell>
          <cell r="AO84" t="str">
            <v>B</v>
          </cell>
          <cell r="AP84" t="str">
            <v>A</v>
          </cell>
          <cell r="AQ84" t="str">
            <v>C</v>
          </cell>
          <cell r="AR84" t="str">
            <v>A</v>
          </cell>
          <cell r="AS84" t="str">
            <v>A</v>
          </cell>
          <cell r="AT84" t="str">
            <v>C</v>
          </cell>
          <cell r="AU84" t="str">
            <v>C</v>
          </cell>
          <cell r="AV84" t="str">
            <v>B</v>
          </cell>
          <cell r="AW84" t="str">
            <v>A</v>
          </cell>
          <cell r="AX84" t="str">
            <v>C</v>
          </cell>
          <cell r="AY84" t="str">
            <v>C</v>
          </cell>
          <cell r="AZ84" t="str">
            <v>C</v>
          </cell>
          <cell r="BA84" t="str">
            <v>A</v>
          </cell>
          <cell r="BB84" t="str">
            <v>C</v>
          </cell>
          <cell r="BC84" t="str">
            <v>C</v>
          </cell>
          <cell r="BD84" t="str">
            <v>C</v>
          </cell>
          <cell r="BE84" t="str">
            <v>C</v>
          </cell>
          <cell r="BF84" t="str">
            <v>B</v>
          </cell>
          <cell r="BG84" t="str">
            <v>C</v>
          </cell>
          <cell r="BH84" t="str">
            <v>C</v>
          </cell>
          <cell r="BI84" t="str">
            <v>A</v>
          </cell>
          <cell r="BJ84" t="str">
            <v>C</v>
          </cell>
          <cell r="BK84" t="str">
            <v>B</v>
          </cell>
          <cell r="BL84" t="str">
            <v>C</v>
          </cell>
          <cell r="BM84" t="str">
            <v>B</v>
          </cell>
          <cell r="BN84" t="str">
            <v>B</v>
          </cell>
          <cell r="BO84" t="str">
            <v>C</v>
          </cell>
          <cell r="BP84" t="str">
            <v>C</v>
          </cell>
          <cell r="BQ84" t="str">
            <v>B</v>
          </cell>
        </row>
        <row r="85">
          <cell r="Z85" t="str">
            <v>99810075</v>
          </cell>
          <cell r="AA85" t="str">
            <v>99.7.025.40033.04652</v>
          </cell>
          <cell r="AB85" t="str">
            <v>STENLLY A. RACHMAN</v>
          </cell>
          <cell r="AC85" t="str">
            <v>KEDIRI</v>
          </cell>
          <cell r="AD85">
            <v>27648</v>
          </cell>
          <cell r="AE85" t="str">
            <v>C</v>
          </cell>
          <cell r="AF85" t="str">
            <v>B</v>
          </cell>
          <cell r="AG85" t="str">
            <v>C</v>
          </cell>
          <cell r="AH85" t="str">
            <v>C</v>
          </cell>
          <cell r="AI85" t="str">
            <v>C</v>
          </cell>
          <cell r="AJ85" t="str">
            <v>C</v>
          </cell>
          <cell r="AK85" t="str">
            <v>B</v>
          </cell>
          <cell r="AL85" t="str">
            <v>C</v>
          </cell>
          <cell r="AM85" t="str">
            <v>C</v>
          </cell>
          <cell r="AN85" t="str">
            <v>A</v>
          </cell>
          <cell r="AO85" t="str">
            <v>C</v>
          </cell>
          <cell r="AP85" t="str">
            <v>B</v>
          </cell>
          <cell r="AQ85" t="str">
            <v>B</v>
          </cell>
          <cell r="AR85" t="str">
            <v>A</v>
          </cell>
          <cell r="AS85" t="str">
            <v>A</v>
          </cell>
          <cell r="AT85" t="str">
            <v>A</v>
          </cell>
          <cell r="AU85" t="str">
            <v>B</v>
          </cell>
          <cell r="AV85" t="str">
            <v>C</v>
          </cell>
          <cell r="AW85" t="str">
            <v>A</v>
          </cell>
          <cell r="AX85" t="str">
            <v>C</v>
          </cell>
          <cell r="AY85" t="str">
            <v>B</v>
          </cell>
          <cell r="AZ85" t="str">
            <v>C</v>
          </cell>
          <cell r="BA85" t="str">
            <v>C</v>
          </cell>
          <cell r="BB85" t="str">
            <v>B</v>
          </cell>
          <cell r="BC85" t="str">
            <v>B</v>
          </cell>
          <cell r="BD85" t="str">
            <v>C</v>
          </cell>
          <cell r="BE85" t="str">
            <v>C</v>
          </cell>
          <cell r="BF85" t="str">
            <v>A</v>
          </cell>
          <cell r="BG85" t="str">
            <v>B</v>
          </cell>
          <cell r="BH85" t="str">
            <v>A</v>
          </cell>
          <cell r="BI85" t="str">
            <v>B</v>
          </cell>
          <cell r="BJ85" t="str">
            <v>B</v>
          </cell>
          <cell r="BK85" t="str">
            <v>C</v>
          </cell>
          <cell r="BL85" t="str">
            <v>C</v>
          </cell>
          <cell r="BM85" t="str">
            <v>A</v>
          </cell>
          <cell r="BN85" t="str">
            <v>C</v>
          </cell>
          <cell r="BO85" t="str">
            <v>A</v>
          </cell>
          <cell r="BP85" t="str">
            <v>A</v>
          </cell>
          <cell r="BQ85" t="str">
            <v>B</v>
          </cell>
        </row>
        <row r="86">
          <cell r="Z86" t="str">
            <v>99810076</v>
          </cell>
          <cell r="AA86" t="str">
            <v>99.7.025.40033.04653</v>
          </cell>
          <cell r="AB86" t="str">
            <v>LUH GEDE EKA PADMA DEWI</v>
          </cell>
          <cell r="AC86" t="str">
            <v>UJUNGPANDANG</v>
          </cell>
          <cell r="AD86">
            <v>29521</v>
          </cell>
          <cell r="AE86" t="str">
            <v>C</v>
          </cell>
          <cell r="AF86" t="str">
            <v>C</v>
          </cell>
          <cell r="AG86" t="str">
            <v>C</v>
          </cell>
          <cell r="AH86" t="str">
            <v>A</v>
          </cell>
          <cell r="AI86" t="str">
            <v>A</v>
          </cell>
          <cell r="AJ86" t="str">
            <v>C</v>
          </cell>
          <cell r="AK86" t="str">
            <v>C</v>
          </cell>
          <cell r="AL86" t="str">
            <v>C</v>
          </cell>
          <cell r="AM86" t="str">
            <v>C</v>
          </cell>
          <cell r="AN86" t="str">
            <v>A</v>
          </cell>
          <cell r="AO86" t="str">
            <v>B</v>
          </cell>
          <cell r="AP86" t="str">
            <v>A</v>
          </cell>
          <cell r="AQ86" t="str">
            <v>C</v>
          </cell>
          <cell r="AR86" t="str">
            <v>C</v>
          </cell>
          <cell r="AS86" t="str">
            <v>A</v>
          </cell>
          <cell r="AT86" t="str">
            <v>B</v>
          </cell>
          <cell r="AU86" t="str">
            <v>C</v>
          </cell>
          <cell r="AV86" t="str">
            <v>B</v>
          </cell>
          <cell r="AW86" t="str">
            <v>A</v>
          </cell>
          <cell r="AX86" t="str">
            <v>B</v>
          </cell>
          <cell r="AY86" t="str">
            <v>B</v>
          </cell>
          <cell r="AZ86" t="str">
            <v>B</v>
          </cell>
          <cell r="BA86" t="str">
            <v>B</v>
          </cell>
          <cell r="BB86" t="str">
            <v>A</v>
          </cell>
          <cell r="BC86" t="str">
            <v>B</v>
          </cell>
          <cell r="BD86" t="str">
            <v>C</v>
          </cell>
          <cell r="BE86" t="str">
            <v>A</v>
          </cell>
          <cell r="BF86" t="str">
            <v>B</v>
          </cell>
          <cell r="BG86" t="str">
            <v>A</v>
          </cell>
          <cell r="BH86" t="str">
            <v>C</v>
          </cell>
          <cell r="BI86" t="str">
            <v>A</v>
          </cell>
          <cell r="BJ86" t="str">
            <v>A</v>
          </cell>
          <cell r="BK86" t="str">
            <v>A</v>
          </cell>
          <cell r="BL86" t="str">
            <v>B</v>
          </cell>
          <cell r="BM86" t="str">
            <v>B</v>
          </cell>
          <cell r="BN86" t="str">
            <v>A</v>
          </cell>
          <cell r="BO86" t="str">
            <v>C</v>
          </cell>
          <cell r="BP86" t="str">
            <v>C</v>
          </cell>
          <cell r="BQ86" t="str">
            <v>C</v>
          </cell>
        </row>
        <row r="87">
          <cell r="Z87" t="str">
            <v>99810077</v>
          </cell>
          <cell r="AA87" t="str">
            <v>99.7.025.40033.04654</v>
          </cell>
          <cell r="AB87" t="str">
            <v>M. IWAN MUKAFFI</v>
          </cell>
          <cell r="AC87" t="str">
            <v>MALANG</v>
          </cell>
          <cell r="AD87">
            <v>29260</v>
          </cell>
          <cell r="AE87" t="str">
            <v>A</v>
          </cell>
          <cell r="AF87" t="str">
            <v>C</v>
          </cell>
          <cell r="AG87" t="str">
            <v>B</v>
          </cell>
          <cell r="AH87" t="str">
            <v>C</v>
          </cell>
          <cell r="AI87" t="str">
            <v>C</v>
          </cell>
          <cell r="AJ87" t="str">
            <v>B</v>
          </cell>
          <cell r="AK87" t="str">
            <v>B</v>
          </cell>
          <cell r="AL87" t="str">
            <v>C</v>
          </cell>
          <cell r="AM87" t="str">
            <v>A</v>
          </cell>
          <cell r="AN87" t="str">
            <v>A</v>
          </cell>
          <cell r="AO87" t="str">
            <v>B</v>
          </cell>
          <cell r="AP87" t="str">
            <v>A</v>
          </cell>
          <cell r="AQ87" t="str">
            <v>C</v>
          </cell>
          <cell r="AR87" t="str">
            <v>B</v>
          </cell>
          <cell r="AS87" t="str">
            <v>B</v>
          </cell>
          <cell r="AT87" t="str">
            <v>A</v>
          </cell>
          <cell r="AU87" t="str">
            <v>A</v>
          </cell>
          <cell r="AV87" t="str">
            <v>B</v>
          </cell>
          <cell r="AW87" t="str">
            <v>A</v>
          </cell>
          <cell r="AX87" t="str">
            <v>A</v>
          </cell>
          <cell r="AY87" t="str">
            <v>C</v>
          </cell>
          <cell r="AZ87" t="str">
            <v>A</v>
          </cell>
          <cell r="BA87" t="str">
            <v>A</v>
          </cell>
          <cell r="BB87" t="str">
            <v>A</v>
          </cell>
          <cell r="BC87" t="str">
            <v>C</v>
          </cell>
          <cell r="BD87" t="str">
            <v>C</v>
          </cell>
          <cell r="BE87" t="str">
            <v>A</v>
          </cell>
          <cell r="BF87" t="str">
            <v>C</v>
          </cell>
          <cell r="BG87" t="str">
            <v>A</v>
          </cell>
          <cell r="BH87" t="str">
            <v>B</v>
          </cell>
          <cell r="BI87" t="str">
            <v>C</v>
          </cell>
          <cell r="BJ87" t="str">
            <v>C</v>
          </cell>
          <cell r="BK87" t="str">
            <v>B</v>
          </cell>
          <cell r="BL87" t="str">
            <v>C</v>
          </cell>
          <cell r="BM87" t="str">
            <v>B</v>
          </cell>
          <cell r="BN87" t="str">
            <v>B</v>
          </cell>
          <cell r="BO87" t="str">
            <v>B</v>
          </cell>
          <cell r="BP87" t="str">
            <v>C</v>
          </cell>
          <cell r="BQ87" t="str">
            <v>C</v>
          </cell>
        </row>
        <row r="88">
          <cell r="Z88" t="str">
            <v>99810078</v>
          </cell>
          <cell r="AA88" t="str">
            <v>99.7.025.40033.04655</v>
          </cell>
          <cell r="AB88" t="str">
            <v>MUHAMMAD WILDAN</v>
          </cell>
          <cell r="AC88" t="str">
            <v>BANGKALAN</v>
          </cell>
          <cell r="AD88">
            <v>29743</v>
          </cell>
          <cell r="AE88" t="str">
            <v>B</v>
          </cell>
          <cell r="AF88" t="str">
            <v>B</v>
          </cell>
          <cell r="AG88" t="str">
            <v>A</v>
          </cell>
          <cell r="AH88" t="str">
            <v>C</v>
          </cell>
          <cell r="AI88" t="str">
            <v>B</v>
          </cell>
          <cell r="AJ88" t="str">
            <v>B</v>
          </cell>
          <cell r="AK88" t="str">
            <v>A</v>
          </cell>
          <cell r="AL88" t="str">
            <v>A</v>
          </cell>
          <cell r="AM88" t="str">
            <v>B</v>
          </cell>
          <cell r="AN88" t="str">
            <v>A</v>
          </cell>
          <cell r="AO88" t="str">
            <v>B</v>
          </cell>
          <cell r="AP88" t="str">
            <v>A</v>
          </cell>
          <cell r="AQ88" t="str">
            <v>C</v>
          </cell>
          <cell r="AR88" t="str">
            <v>C</v>
          </cell>
          <cell r="AS88" t="str">
            <v>B</v>
          </cell>
          <cell r="AT88" t="str">
            <v>B</v>
          </cell>
          <cell r="AU88" t="str">
            <v>C</v>
          </cell>
          <cell r="AV88" t="str">
            <v>C</v>
          </cell>
          <cell r="AW88" t="str">
            <v>A</v>
          </cell>
          <cell r="AX88" t="str">
            <v>A</v>
          </cell>
          <cell r="AY88" t="str">
            <v>A</v>
          </cell>
          <cell r="AZ88" t="str">
            <v>C</v>
          </cell>
          <cell r="BA88" t="str">
            <v>A</v>
          </cell>
          <cell r="BB88" t="str">
            <v>C</v>
          </cell>
          <cell r="BC88" t="str">
            <v>C</v>
          </cell>
          <cell r="BD88" t="str">
            <v>B</v>
          </cell>
          <cell r="BE88" t="str">
            <v>C</v>
          </cell>
          <cell r="BF88" t="str">
            <v>C</v>
          </cell>
          <cell r="BG88" t="str">
            <v>A</v>
          </cell>
          <cell r="BH88" t="str">
            <v>A</v>
          </cell>
          <cell r="BI88" t="str">
            <v>A</v>
          </cell>
          <cell r="BJ88" t="str">
            <v>C</v>
          </cell>
          <cell r="BK88" t="str">
            <v>A</v>
          </cell>
          <cell r="BL88" t="str">
            <v>C</v>
          </cell>
          <cell r="BM88" t="str">
            <v>B</v>
          </cell>
          <cell r="BN88" t="str">
            <v>A</v>
          </cell>
          <cell r="BO88" t="str">
            <v>C</v>
          </cell>
          <cell r="BP88" t="str">
            <v>C</v>
          </cell>
          <cell r="BQ88" t="str">
            <v>A</v>
          </cell>
        </row>
        <row r="89">
          <cell r="Z89" t="str">
            <v>99810079</v>
          </cell>
          <cell r="AA89" t="str">
            <v>99.7.025.40033.04656</v>
          </cell>
          <cell r="AB89" t="str">
            <v>RUCI HELMI REINALDHI</v>
          </cell>
          <cell r="AC89" t="str">
            <v>NGANJUK</v>
          </cell>
          <cell r="AD89">
            <v>30021</v>
          </cell>
          <cell r="AE89" t="str">
            <v>B</v>
          </cell>
          <cell r="AF89" t="str">
            <v>A</v>
          </cell>
          <cell r="AG89" t="str">
            <v>A</v>
          </cell>
          <cell r="AH89" t="str">
            <v>A</v>
          </cell>
          <cell r="AI89" t="str">
            <v>B</v>
          </cell>
          <cell r="AJ89" t="str">
            <v>A</v>
          </cell>
          <cell r="AK89" t="str">
            <v>C</v>
          </cell>
          <cell r="AL89" t="str">
            <v>B</v>
          </cell>
          <cell r="AM89" t="str">
            <v>B</v>
          </cell>
          <cell r="AN89" t="str">
            <v>B</v>
          </cell>
          <cell r="AO89" t="str">
            <v>C</v>
          </cell>
          <cell r="AP89" t="str">
            <v>C</v>
          </cell>
          <cell r="AQ89" t="str">
            <v>A</v>
          </cell>
          <cell r="AR89" t="str">
            <v>B</v>
          </cell>
          <cell r="AS89" t="str">
            <v>B</v>
          </cell>
          <cell r="AT89" t="str">
            <v>B</v>
          </cell>
          <cell r="AU89" t="str">
            <v>B</v>
          </cell>
          <cell r="AV89" t="str">
            <v>A</v>
          </cell>
          <cell r="AW89" t="str">
            <v>A</v>
          </cell>
          <cell r="AX89" t="str">
            <v>B</v>
          </cell>
          <cell r="AY89" t="str">
            <v>C</v>
          </cell>
          <cell r="AZ89" t="str">
            <v>A</v>
          </cell>
          <cell r="BA89" t="str">
            <v>A</v>
          </cell>
          <cell r="BB89" t="str">
            <v>B</v>
          </cell>
          <cell r="BC89" t="str">
            <v>C</v>
          </cell>
          <cell r="BD89" t="str">
            <v>C</v>
          </cell>
          <cell r="BE89" t="str">
            <v>B</v>
          </cell>
          <cell r="BF89" t="str">
            <v>A</v>
          </cell>
          <cell r="BG89" t="str">
            <v>A</v>
          </cell>
          <cell r="BH89" t="str">
            <v>C</v>
          </cell>
          <cell r="BI89" t="str">
            <v>B</v>
          </cell>
          <cell r="BJ89" t="str">
            <v>A</v>
          </cell>
          <cell r="BK89" t="str">
            <v>B</v>
          </cell>
          <cell r="BL89" t="str">
            <v>C</v>
          </cell>
          <cell r="BM89" t="str">
            <v>B</v>
          </cell>
          <cell r="BN89" t="str">
            <v>B</v>
          </cell>
          <cell r="BO89" t="str">
            <v>B</v>
          </cell>
          <cell r="BP89" t="str">
            <v>B</v>
          </cell>
          <cell r="BQ89" t="str">
            <v>B</v>
          </cell>
        </row>
        <row r="90">
          <cell r="Z90" t="str">
            <v>99810080</v>
          </cell>
          <cell r="AA90" t="str">
            <v>99.7.025.40033.04657</v>
          </cell>
          <cell r="AB90" t="str">
            <v>IRMA YUNI HARTATIK ADYS</v>
          </cell>
          <cell r="AC90" t="str">
            <v>PROBOLINGGO</v>
          </cell>
          <cell r="AD90">
            <v>29794</v>
          </cell>
          <cell r="AE90" t="str">
            <v>A</v>
          </cell>
          <cell r="AF90" t="str">
            <v>B</v>
          </cell>
          <cell r="AG90" t="str">
            <v>A</v>
          </cell>
          <cell r="AH90" t="str">
            <v>A</v>
          </cell>
          <cell r="AI90" t="str">
            <v>C</v>
          </cell>
          <cell r="AJ90" t="str">
            <v>A</v>
          </cell>
          <cell r="AK90" t="str">
            <v>A</v>
          </cell>
          <cell r="AL90" t="str">
            <v>B</v>
          </cell>
          <cell r="AM90" t="str">
            <v>C</v>
          </cell>
          <cell r="AN90" t="str">
            <v>C</v>
          </cell>
          <cell r="AO90" t="str">
            <v>A</v>
          </cell>
          <cell r="AP90" t="str">
            <v>C</v>
          </cell>
          <cell r="AQ90" t="str">
            <v>C</v>
          </cell>
          <cell r="AR90" t="str">
            <v>A</v>
          </cell>
          <cell r="AS90" t="str">
            <v>A</v>
          </cell>
          <cell r="AT90" t="str">
            <v>A</v>
          </cell>
          <cell r="AU90" t="str">
            <v>C</v>
          </cell>
          <cell r="AV90" t="str">
            <v>C</v>
          </cell>
          <cell r="AW90" t="str">
            <v>B</v>
          </cell>
          <cell r="AX90" t="str">
            <v>C</v>
          </cell>
          <cell r="AY90" t="str">
            <v>B</v>
          </cell>
          <cell r="AZ90" t="str">
            <v>C</v>
          </cell>
          <cell r="BA90" t="str">
            <v>C</v>
          </cell>
          <cell r="BB90" t="str">
            <v>A</v>
          </cell>
          <cell r="BC90" t="str">
            <v>B</v>
          </cell>
          <cell r="BD90" t="str">
            <v>B</v>
          </cell>
          <cell r="BE90" t="str">
            <v>C</v>
          </cell>
          <cell r="BF90" t="str">
            <v>B</v>
          </cell>
          <cell r="BG90" t="str">
            <v>A</v>
          </cell>
          <cell r="BH90" t="str">
            <v>C</v>
          </cell>
          <cell r="BI90" t="str">
            <v>A</v>
          </cell>
          <cell r="BJ90" t="str">
            <v>C</v>
          </cell>
          <cell r="BK90" t="str">
            <v>A</v>
          </cell>
          <cell r="BL90" t="str">
            <v>B</v>
          </cell>
          <cell r="BM90" t="str">
            <v>A</v>
          </cell>
          <cell r="BN90" t="str">
            <v>C</v>
          </cell>
          <cell r="BO90" t="str">
            <v>C</v>
          </cell>
          <cell r="BP90" t="str">
            <v>A</v>
          </cell>
          <cell r="BQ90" t="str">
            <v>B</v>
          </cell>
        </row>
        <row r="91">
          <cell r="Z91" t="str">
            <v>99810081</v>
          </cell>
          <cell r="AA91" t="str">
            <v>99.7.025.40033.04658</v>
          </cell>
          <cell r="AB91" t="str">
            <v>SAMSON RISANG HERO WARDHANA</v>
          </cell>
          <cell r="AC91" t="str">
            <v>JAKARTA</v>
          </cell>
          <cell r="AD91">
            <v>28647</v>
          </cell>
          <cell r="AE91" t="str">
            <v>B</v>
          </cell>
          <cell r="AF91" t="str">
            <v>B</v>
          </cell>
          <cell r="AG91" t="str">
            <v>C</v>
          </cell>
          <cell r="AH91" t="str">
            <v>B</v>
          </cell>
          <cell r="AI91" t="str">
            <v>B</v>
          </cell>
          <cell r="AJ91" t="str">
            <v>A</v>
          </cell>
          <cell r="AK91" t="str">
            <v>B</v>
          </cell>
          <cell r="AL91" t="str">
            <v>A</v>
          </cell>
          <cell r="AM91" t="str">
            <v>A</v>
          </cell>
          <cell r="AN91" t="str">
            <v>C</v>
          </cell>
          <cell r="AO91" t="str">
            <v>A</v>
          </cell>
          <cell r="AP91" t="str">
            <v>A</v>
          </cell>
          <cell r="AQ91" t="str">
            <v>B</v>
          </cell>
          <cell r="AR91" t="str">
            <v>C</v>
          </cell>
          <cell r="AS91" t="str">
            <v>C</v>
          </cell>
          <cell r="AT91" t="str">
            <v>A</v>
          </cell>
          <cell r="AU91" t="str">
            <v>C</v>
          </cell>
          <cell r="AV91" t="str">
            <v>C</v>
          </cell>
          <cell r="AW91" t="str">
            <v>B</v>
          </cell>
          <cell r="AX91" t="str">
            <v>C</v>
          </cell>
          <cell r="AY91" t="str">
            <v>A</v>
          </cell>
          <cell r="AZ91" t="str">
            <v>C</v>
          </cell>
          <cell r="BA91" t="str">
            <v>C</v>
          </cell>
          <cell r="BB91" t="str">
            <v>A</v>
          </cell>
          <cell r="BC91" t="str">
            <v>C</v>
          </cell>
          <cell r="BD91" t="str">
            <v>B</v>
          </cell>
          <cell r="BE91" t="str">
            <v>A</v>
          </cell>
          <cell r="BF91" t="str">
            <v>A</v>
          </cell>
          <cell r="BG91" t="str">
            <v>A</v>
          </cell>
          <cell r="BH91" t="str">
            <v>C</v>
          </cell>
          <cell r="BI91" t="str">
            <v>B</v>
          </cell>
          <cell r="BJ91" t="str">
            <v>A</v>
          </cell>
          <cell r="BK91" t="str">
            <v>A</v>
          </cell>
          <cell r="BL91" t="str">
            <v>C</v>
          </cell>
          <cell r="BM91" t="str">
            <v>A</v>
          </cell>
          <cell r="BN91" t="str">
            <v>C</v>
          </cell>
          <cell r="BO91" t="str">
            <v>A</v>
          </cell>
          <cell r="BP91" t="str">
            <v>C</v>
          </cell>
          <cell r="BQ91" t="str">
            <v>C</v>
          </cell>
        </row>
        <row r="92">
          <cell r="Z92" t="str">
            <v>99810082</v>
          </cell>
          <cell r="AA92" t="str">
            <v>99.7.025.40033.04659</v>
          </cell>
          <cell r="AB92" t="str">
            <v>MOCHAMAD YUSUF ARIFIN</v>
          </cell>
          <cell r="AC92" t="str">
            <v>KEDIRI</v>
          </cell>
          <cell r="AD92">
            <v>29779</v>
          </cell>
          <cell r="AE92" t="str">
            <v>C</v>
          </cell>
          <cell r="AF92" t="str">
            <v>B</v>
          </cell>
          <cell r="AG92" t="str">
            <v>C</v>
          </cell>
          <cell r="AH92" t="str">
            <v>B</v>
          </cell>
          <cell r="AI92" t="str">
            <v>A</v>
          </cell>
          <cell r="AJ92" t="str">
            <v>A</v>
          </cell>
          <cell r="AK92" t="str">
            <v>A</v>
          </cell>
          <cell r="AL92" t="str">
            <v>A</v>
          </cell>
          <cell r="AM92" t="str">
            <v>A</v>
          </cell>
          <cell r="AN92" t="str">
            <v>A</v>
          </cell>
          <cell r="AO92" t="str">
            <v>A</v>
          </cell>
          <cell r="AP92" t="str">
            <v>B</v>
          </cell>
          <cell r="AQ92" t="str">
            <v>B</v>
          </cell>
          <cell r="AR92" t="str">
            <v>A</v>
          </cell>
          <cell r="AS92" t="str">
            <v>C</v>
          </cell>
          <cell r="AT92" t="str">
            <v>C</v>
          </cell>
          <cell r="AU92" t="str">
            <v>C</v>
          </cell>
          <cell r="AV92" t="str">
            <v>C</v>
          </cell>
          <cell r="AW92" t="str">
            <v>B</v>
          </cell>
          <cell r="AX92" t="str">
            <v>B</v>
          </cell>
          <cell r="AY92" t="str">
            <v>C</v>
          </cell>
          <cell r="AZ92" t="str">
            <v>B</v>
          </cell>
          <cell r="BA92" t="str">
            <v>C</v>
          </cell>
          <cell r="BB92" t="str">
            <v>A</v>
          </cell>
          <cell r="BC92" t="str">
            <v>A</v>
          </cell>
          <cell r="BD92" t="str">
            <v>B</v>
          </cell>
          <cell r="BE92" t="str">
            <v>C</v>
          </cell>
          <cell r="BF92" t="str">
            <v>C</v>
          </cell>
          <cell r="BG92" t="str">
            <v>A</v>
          </cell>
          <cell r="BH92" t="str">
            <v>C</v>
          </cell>
          <cell r="BI92" t="str">
            <v>B</v>
          </cell>
          <cell r="BJ92" t="str">
            <v>C</v>
          </cell>
          <cell r="BK92" t="str">
            <v>C</v>
          </cell>
          <cell r="BL92" t="str">
            <v>B</v>
          </cell>
          <cell r="BM92" t="str">
            <v>B</v>
          </cell>
          <cell r="BN92" t="str">
            <v>A</v>
          </cell>
          <cell r="BO92" t="str">
            <v>C</v>
          </cell>
          <cell r="BP92" t="str">
            <v>C</v>
          </cell>
          <cell r="BQ92" t="str">
            <v>A</v>
          </cell>
        </row>
        <row r="93">
          <cell r="Z93" t="str">
            <v>99810083</v>
          </cell>
          <cell r="AA93" t="str">
            <v>99.7.025.40033.04660</v>
          </cell>
          <cell r="AB93" t="str">
            <v>AGUNG PRIYO UTOMO</v>
          </cell>
          <cell r="AC93" t="str">
            <v>MALANG</v>
          </cell>
          <cell r="AD93">
            <v>28883</v>
          </cell>
          <cell r="AE93" t="str">
            <v>A</v>
          </cell>
          <cell r="AF93" t="str">
            <v>C</v>
          </cell>
          <cell r="AG93" t="str">
            <v>C</v>
          </cell>
          <cell r="AH93" t="str">
            <v>C</v>
          </cell>
          <cell r="AI93" t="str">
            <v>B</v>
          </cell>
          <cell r="AJ93" t="str">
            <v>A</v>
          </cell>
          <cell r="AK93" t="str">
            <v>A</v>
          </cell>
          <cell r="AL93" t="str">
            <v>B</v>
          </cell>
          <cell r="AM93" t="str">
            <v>C</v>
          </cell>
          <cell r="AN93" t="str">
            <v>A</v>
          </cell>
          <cell r="AO93" t="str">
            <v>A</v>
          </cell>
          <cell r="AP93" t="str">
            <v>A</v>
          </cell>
          <cell r="AQ93" t="str">
            <v>B</v>
          </cell>
          <cell r="AR93" t="str">
            <v>C</v>
          </cell>
          <cell r="AS93" t="str">
            <v>A</v>
          </cell>
          <cell r="AT93" t="str">
            <v>A</v>
          </cell>
          <cell r="AU93" t="str">
            <v>A</v>
          </cell>
          <cell r="AV93" t="str">
            <v>B</v>
          </cell>
          <cell r="AW93" t="str">
            <v>A</v>
          </cell>
          <cell r="AX93" t="str">
            <v>C</v>
          </cell>
          <cell r="AY93" t="str">
            <v>C</v>
          </cell>
          <cell r="AZ93" t="str">
            <v>A</v>
          </cell>
          <cell r="BA93" t="str">
            <v>A</v>
          </cell>
          <cell r="BB93" t="str">
            <v>A</v>
          </cell>
          <cell r="BC93" t="str">
            <v>B</v>
          </cell>
          <cell r="BD93" t="str">
            <v>A</v>
          </cell>
          <cell r="BE93" t="str">
            <v>A</v>
          </cell>
          <cell r="BF93" t="str">
            <v>B</v>
          </cell>
          <cell r="BG93" t="str">
            <v>A</v>
          </cell>
          <cell r="BH93" t="str">
            <v>A</v>
          </cell>
          <cell r="BI93" t="str">
            <v>A</v>
          </cell>
          <cell r="BJ93" t="str">
            <v>A</v>
          </cell>
          <cell r="BK93" t="str">
            <v>C</v>
          </cell>
          <cell r="BL93" t="str">
            <v>A</v>
          </cell>
          <cell r="BM93" t="str">
            <v>A</v>
          </cell>
          <cell r="BN93" t="str">
            <v>C</v>
          </cell>
          <cell r="BO93" t="str">
            <v>C</v>
          </cell>
          <cell r="BP93" t="str">
            <v>B</v>
          </cell>
          <cell r="BQ93" t="str">
            <v>C</v>
          </cell>
        </row>
        <row r="94">
          <cell r="Z94" t="str">
            <v>99810084</v>
          </cell>
          <cell r="AA94" t="str">
            <v>99.7.025.40033.04691</v>
          </cell>
          <cell r="AB94" t="str">
            <v>NING SUSIATI</v>
          </cell>
          <cell r="AC94" t="str">
            <v>MALANG</v>
          </cell>
          <cell r="AD94">
            <v>29036</v>
          </cell>
          <cell r="AE94" t="str">
            <v>B</v>
          </cell>
          <cell r="AF94" t="str">
            <v>A</v>
          </cell>
          <cell r="AG94" t="str">
            <v>C</v>
          </cell>
          <cell r="AH94" t="str">
            <v>B</v>
          </cell>
          <cell r="AI94" t="str">
            <v>C</v>
          </cell>
          <cell r="AJ94" t="str">
            <v>A</v>
          </cell>
          <cell r="AK94" t="str">
            <v>C</v>
          </cell>
          <cell r="AL94" t="str">
            <v>B</v>
          </cell>
          <cell r="AM94" t="str">
            <v>B</v>
          </cell>
          <cell r="AN94" t="str">
            <v>B</v>
          </cell>
          <cell r="AO94" t="str">
            <v>A</v>
          </cell>
          <cell r="AP94" t="str">
            <v>C</v>
          </cell>
          <cell r="AQ94" t="str">
            <v>C</v>
          </cell>
          <cell r="AR94" t="str">
            <v>C</v>
          </cell>
          <cell r="AS94" t="str">
            <v>A</v>
          </cell>
          <cell r="AT94" t="str">
            <v>A</v>
          </cell>
          <cell r="AU94" t="str">
            <v>B</v>
          </cell>
          <cell r="AV94" t="str">
            <v>C</v>
          </cell>
          <cell r="AW94" t="str">
            <v>B</v>
          </cell>
          <cell r="AX94" t="str">
            <v>B</v>
          </cell>
          <cell r="AY94" t="str">
            <v>B</v>
          </cell>
          <cell r="AZ94" t="str">
            <v>C</v>
          </cell>
          <cell r="BA94" t="str">
            <v>C</v>
          </cell>
          <cell r="BB94" t="str">
            <v>C</v>
          </cell>
          <cell r="BC94" t="str">
            <v>B</v>
          </cell>
          <cell r="BD94" t="str">
            <v>C</v>
          </cell>
          <cell r="BE94" t="str">
            <v>B</v>
          </cell>
          <cell r="BF94" t="str">
            <v>B</v>
          </cell>
          <cell r="BG94" t="str">
            <v>C</v>
          </cell>
          <cell r="BH94" t="str">
            <v>C</v>
          </cell>
          <cell r="BI94" t="str">
            <v>B</v>
          </cell>
          <cell r="BJ94" t="str">
            <v>C</v>
          </cell>
          <cell r="BK94" t="str">
            <v>A</v>
          </cell>
          <cell r="BL94" t="str">
            <v>C</v>
          </cell>
          <cell r="BM94" t="str">
            <v>C</v>
          </cell>
          <cell r="BN94" t="str">
            <v>A</v>
          </cell>
          <cell r="BO94" t="str">
            <v>A</v>
          </cell>
          <cell r="BP94" t="str">
            <v>C</v>
          </cell>
          <cell r="BQ94" t="str">
            <v>A</v>
          </cell>
        </row>
        <row r="95">
          <cell r="Z95" t="str">
            <v>99810085</v>
          </cell>
          <cell r="AA95" t="str">
            <v>99.7.025.40033.04662</v>
          </cell>
          <cell r="AB95" t="str">
            <v>FILLA IRANIKA</v>
          </cell>
          <cell r="AC95" t="str">
            <v>BALIKPAPAN</v>
          </cell>
          <cell r="AD95">
            <v>30027</v>
          </cell>
          <cell r="AE95" t="str">
            <v>A</v>
          </cell>
          <cell r="AF95" t="str">
            <v>C</v>
          </cell>
          <cell r="AG95" t="str">
            <v>B</v>
          </cell>
          <cell r="AH95" t="str">
            <v>B</v>
          </cell>
          <cell r="AI95" t="str">
            <v>B</v>
          </cell>
          <cell r="AJ95" t="str">
            <v>C</v>
          </cell>
          <cell r="AK95" t="str">
            <v>B</v>
          </cell>
          <cell r="AL95" t="str">
            <v>C</v>
          </cell>
          <cell r="AM95" t="str">
            <v>B</v>
          </cell>
          <cell r="AN95" t="str">
            <v>C</v>
          </cell>
          <cell r="AO95" t="str">
            <v>C</v>
          </cell>
          <cell r="AP95" t="str">
            <v>A</v>
          </cell>
          <cell r="AQ95" t="str">
            <v>B</v>
          </cell>
          <cell r="AR95" t="str">
            <v>B</v>
          </cell>
          <cell r="AS95" t="str">
            <v>B</v>
          </cell>
          <cell r="AT95" t="str">
            <v>C</v>
          </cell>
          <cell r="AU95" t="str">
            <v>A</v>
          </cell>
          <cell r="AV95" t="str">
            <v>C</v>
          </cell>
          <cell r="AW95" t="str">
            <v>B</v>
          </cell>
          <cell r="AX95" t="str">
            <v>C</v>
          </cell>
          <cell r="AY95" t="str">
            <v>A</v>
          </cell>
          <cell r="AZ95" t="str">
            <v>A</v>
          </cell>
          <cell r="BA95" t="str">
            <v>A</v>
          </cell>
          <cell r="BB95" t="str">
            <v>B</v>
          </cell>
          <cell r="BC95" t="str">
            <v>B</v>
          </cell>
          <cell r="BD95" t="str">
            <v>C</v>
          </cell>
          <cell r="BE95" t="str">
            <v>B</v>
          </cell>
          <cell r="BF95" t="str">
            <v>C</v>
          </cell>
          <cell r="BG95" t="str">
            <v>A</v>
          </cell>
          <cell r="BH95" t="str">
            <v>A</v>
          </cell>
          <cell r="BI95" t="str">
            <v>B</v>
          </cell>
          <cell r="BJ95" t="str">
            <v>A</v>
          </cell>
          <cell r="BK95" t="str">
            <v>A</v>
          </cell>
          <cell r="BL95" t="str">
            <v>B</v>
          </cell>
          <cell r="BM95" t="str">
            <v>A</v>
          </cell>
          <cell r="BN95" t="str">
            <v>A</v>
          </cell>
          <cell r="BO95" t="str">
            <v>B</v>
          </cell>
          <cell r="BP95" t="str">
            <v>C</v>
          </cell>
          <cell r="BQ95" t="str">
            <v>C</v>
          </cell>
        </row>
        <row r="96">
          <cell r="Z96" t="str">
            <v>99810086</v>
          </cell>
          <cell r="AA96" t="str">
            <v>99.7.025.40033.04692</v>
          </cell>
          <cell r="AB96" t="str">
            <v>ZAKY BAHTIAR</v>
          </cell>
          <cell r="AC96" t="str">
            <v>BANYUWANGI</v>
          </cell>
          <cell r="AD96">
            <v>29403</v>
          </cell>
          <cell r="AE96" t="str">
            <v>B</v>
          </cell>
          <cell r="AF96" t="str">
            <v>B</v>
          </cell>
          <cell r="AG96" t="str">
            <v>C</v>
          </cell>
          <cell r="AH96" t="str">
            <v>B</v>
          </cell>
          <cell r="AI96" t="str">
            <v>B</v>
          </cell>
          <cell r="AJ96" t="str">
            <v>A</v>
          </cell>
          <cell r="AK96" t="str">
            <v>B</v>
          </cell>
          <cell r="AL96" t="str">
            <v>A</v>
          </cell>
          <cell r="AM96" t="str">
            <v>A</v>
          </cell>
          <cell r="AN96" t="str">
            <v>C</v>
          </cell>
          <cell r="AO96" t="str">
            <v>B</v>
          </cell>
          <cell r="AP96" t="str">
            <v>A</v>
          </cell>
          <cell r="AQ96" t="str">
            <v>C</v>
          </cell>
          <cell r="AR96" t="str">
            <v>C</v>
          </cell>
          <cell r="AS96" t="str">
            <v>A</v>
          </cell>
          <cell r="AT96" t="str">
            <v>C</v>
          </cell>
          <cell r="AU96" t="str">
            <v>C</v>
          </cell>
          <cell r="AV96" t="str">
            <v>C</v>
          </cell>
          <cell r="AW96" t="str">
            <v>C</v>
          </cell>
          <cell r="AX96" t="str">
            <v>A</v>
          </cell>
          <cell r="AY96" t="str">
            <v>C</v>
          </cell>
          <cell r="AZ96" t="str">
            <v>B</v>
          </cell>
          <cell r="BA96" t="str">
            <v>A</v>
          </cell>
          <cell r="BB96" t="str">
            <v>C</v>
          </cell>
          <cell r="BC96" t="str">
            <v>A</v>
          </cell>
          <cell r="BD96" t="str">
            <v>A</v>
          </cell>
          <cell r="BE96" t="str">
            <v>A</v>
          </cell>
          <cell r="BF96" t="str">
            <v>B</v>
          </cell>
          <cell r="BG96" t="str">
            <v>C</v>
          </cell>
          <cell r="BH96" t="str">
            <v>A</v>
          </cell>
          <cell r="BI96" t="str">
            <v>B</v>
          </cell>
          <cell r="BJ96" t="str">
            <v>C</v>
          </cell>
          <cell r="BK96" t="str">
            <v>A</v>
          </cell>
          <cell r="BL96" t="str">
            <v>C</v>
          </cell>
          <cell r="BM96" t="str">
            <v>C</v>
          </cell>
          <cell r="BN96" t="str">
            <v>B</v>
          </cell>
          <cell r="BO96" t="str">
            <v>A</v>
          </cell>
          <cell r="BP96" t="str">
            <v>A</v>
          </cell>
          <cell r="BQ96" t="str">
            <v>C</v>
          </cell>
        </row>
        <row r="97">
          <cell r="Z97" t="str">
            <v>99810087</v>
          </cell>
          <cell r="AA97" t="str">
            <v>99.7.025.40033.04693</v>
          </cell>
          <cell r="AB97" t="str">
            <v>RENDRA PRAMADANA</v>
          </cell>
          <cell r="AC97" t="str">
            <v>BANGKALAN</v>
          </cell>
          <cell r="AD97">
            <v>29648</v>
          </cell>
          <cell r="AE97" t="str">
            <v>A</v>
          </cell>
          <cell r="AF97" t="str">
            <v>B</v>
          </cell>
          <cell r="AG97" t="str">
            <v>B</v>
          </cell>
          <cell r="AH97" t="str">
            <v>B</v>
          </cell>
          <cell r="AI97" t="str">
            <v>B</v>
          </cell>
          <cell r="AJ97" t="str">
            <v>B</v>
          </cell>
          <cell r="AK97" t="str">
            <v>B</v>
          </cell>
          <cell r="AL97" t="str">
            <v>A</v>
          </cell>
          <cell r="AM97" t="str">
            <v>B</v>
          </cell>
          <cell r="AN97" t="str">
            <v>C</v>
          </cell>
          <cell r="AO97" t="str">
            <v>A</v>
          </cell>
          <cell r="AP97" t="str">
            <v>A</v>
          </cell>
          <cell r="AQ97" t="str">
            <v>C</v>
          </cell>
          <cell r="AR97" t="str">
            <v>C</v>
          </cell>
          <cell r="AS97" t="str">
            <v>C</v>
          </cell>
          <cell r="AT97" t="str">
            <v>C</v>
          </cell>
          <cell r="AU97" t="str">
            <v>A</v>
          </cell>
          <cell r="AV97" t="str">
            <v>A</v>
          </cell>
          <cell r="AW97" t="str">
            <v>A</v>
          </cell>
          <cell r="AX97" t="str">
            <v>B</v>
          </cell>
          <cell r="AY97" t="str">
            <v>C</v>
          </cell>
          <cell r="AZ97" t="str">
            <v>A</v>
          </cell>
          <cell r="BA97" t="str">
            <v>A</v>
          </cell>
          <cell r="BB97" t="str">
            <v>C</v>
          </cell>
          <cell r="BC97" t="str">
            <v>B</v>
          </cell>
          <cell r="BD97" t="str">
            <v>A</v>
          </cell>
          <cell r="BE97" t="str">
            <v>A</v>
          </cell>
          <cell r="BF97" t="str">
            <v>C</v>
          </cell>
          <cell r="BG97" t="str">
            <v>C</v>
          </cell>
          <cell r="BH97" t="str">
            <v>A</v>
          </cell>
          <cell r="BI97" t="str">
            <v>A</v>
          </cell>
          <cell r="BJ97" t="str">
            <v>A</v>
          </cell>
          <cell r="BK97" t="str">
            <v>C</v>
          </cell>
          <cell r="BL97" t="str">
            <v>B</v>
          </cell>
          <cell r="BM97" t="str">
            <v>C</v>
          </cell>
          <cell r="BN97" t="str">
            <v>C</v>
          </cell>
          <cell r="BO97" t="str">
            <v>A</v>
          </cell>
          <cell r="BP97" t="str">
            <v>C</v>
          </cell>
          <cell r="BQ97" t="str">
            <v>B</v>
          </cell>
        </row>
        <row r="98">
          <cell r="Z98" t="str">
            <v>99810088</v>
          </cell>
          <cell r="AA98" t="str">
            <v>99.7.025.40033.04694</v>
          </cell>
          <cell r="AB98" t="str">
            <v>LILI ARAFAH</v>
          </cell>
          <cell r="AC98" t="str">
            <v>MALANG</v>
          </cell>
          <cell r="AD98">
            <v>29674</v>
          </cell>
          <cell r="AE98" t="str">
            <v>C</v>
          </cell>
          <cell r="AF98" t="str">
            <v>A</v>
          </cell>
          <cell r="AG98" t="str">
            <v>A</v>
          </cell>
          <cell r="AH98" t="str">
            <v>A</v>
          </cell>
          <cell r="AI98" t="str">
            <v>A</v>
          </cell>
          <cell r="AJ98" t="str">
            <v>A</v>
          </cell>
          <cell r="AK98" t="str">
            <v>C</v>
          </cell>
          <cell r="AL98" t="str">
            <v>B</v>
          </cell>
          <cell r="AM98" t="str">
            <v>A</v>
          </cell>
          <cell r="AN98" t="str">
            <v>B</v>
          </cell>
          <cell r="AO98" t="str">
            <v>C</v>
          </cell>
          <cell r="AP98" t="str">
            <v>C</v>
          </cell>
          <cell r="AQ98" t="str">
            <v>C</v>
          </cell>
          <cell r="AR98" t="str">
            <v>C</v>
          </cell>
          <cell r="AS98" t="str">
            <v>A</v>
          </cell>
          <cell r="AT98" t="str">
            <v>C</v>
          </cell>
          <cell r="AU98" t="str">
            <v>C</v>
          </cell>
          <cell r="AV98" t="str">
            <v>A</v>
          </cell>
          <cell r="AW98" t="str">
            <v>B</v>
          </cell>
          <cell r="AX98" t="str">
            <v>A</v>
          </cell>
          <cell r="AY98" t="str">
            <v>B</v>
          </cell>
          <cell r="AZ98" t="str">
            <v>C</v>
          </cell>
          <cell r="BA98" t="str">
            <v>C</v>
          </cell>
          <cell r="BB98" t="str">
            <v>A</v>
          </cell>
          <cell r="BC98" t="str">
            <v>A</v>
          </cell>
          <cell r="BD98" t="str">
            <v>C</v>
          </cell>
          <cell r="BE98" t="str">
            <v>A</v>
          </cell>
          <cell r="BF98" t="str">
            <v>B</v>
          </cell>
          <cell r="BG98" t="str">
            <v>B</v>
          </cell>
          <cell r="BH98" t="str">
            <v>B</v>
          </cell>
          <cell r="BI98" t="str">
            <v>A</v>
          </cell>
          <cell r="BJ98" t="str">
            <v>C</v>
          </cell>
          <cell r="BK98" t="str">
            <v>B</v>
          </cell>
          <cell r="BL98" t="str">
            <v>A</v>
          </cell>
          <cell r="BM98" t="str">
            <v>C</v>
          </cell>
          <cell r="BN98" t="str">
            <v>B</v>
          </cell>
          <cell r="BO98" t="str">
            <v>B</v>
          </cell>
          <cell r="BP98" t="str">
            <v>C</v>
          </cell>
          <cell r="BQ98" t="str">
            <v>C</v>
          </cell>
        </row>
        <row r="105">
          <cell r="AA105" t="str">
            <v>afm100</v>
          </cell>
          <cell r="AB105" t="str">
            <v>Pengantar Ekonomi*</v>
          </cell>
          <cell r="AC105">
            <v>2</v>
          </cell>
        </row>
        <row r="106">
          <cell r="AA106" t="str">
            <v>afm101</v>
          </cell>
          <cell r="AB106" t="str">
            <v>Dasar - Dasar Akutansi</v>
          </cell>
          <cell r="AC106">
            <v>3</v>
          </cell>
        </row>
        <row r="107">
          <cell r="AA107" t="str">
            <v>afm102</v>
          </cell>
          <cell r="AB107" t="str">
            <v>Manajemen Sistem Informasi I</v>
          </cell>
          <cell r="AC107">
            <v>3</v>
          </cell>
        </row>
        <row r="108">
          <cell r="AA108" t="str">
            <v>afm103</v>
          </cell>
          <cell r="AB108" t="str">
            <v>Manajemen Umum</v>
          </cell>
          <cell r="AC108">
            <v>2</v>
          </cell>
        </row>
        <row r="109">
          <cell r="AA109" t="str">
            <v>afm104</v>
          </cell>
          <cell r="AB109" t="str">
            <v>Manajemen Sistem Informasi II *</v>
          </cell>
          <cell r="AC109">
            <v>2</v>
          </cell>
        </row>
        <row r="110">
          <cell r="AA110" t="str">
            <v>com100</v>
          </cell>
          <cell r="AB110" t="str">
            <v>Pascal I</v>
          </cell>
          <cell r="AC110">
            <v>2</v>
          </cell>
        </row>
        <row r="111">
          <cell r="AA111" t="str">
            <v>com101</v>
          </cell>
          <cell r="AB111" t="str">
            <v>Pascal II*</v>
          </cell>
          <cell r="AC111">
            <v>2</v>
          </cell>
        </row>
        <row r="112">
          <cell r="AA112" t="str">
            <v>com102</v>
          </cell>
          <cell r="AB112" t="str">
            <v>Logika dan Algoritma*</v>
          </cell>
          <cell r="AC112">
            <v>4</v>
          </cell>
        </row>
        <row r="113">
          <cell r="AA113" t="str">
            <v>com103</v>
          </cell>
          <cell r="AB113" t="str">
            <v>Pengenalan/Olah Data Elektronik*</v>
          </cell>
          <cell r="AC113">
            <v>2</v>
          </cell>
        </row>
        <row r="114">
          <cell r="AA114" t="str">
            <v>com104</v>
          </cell>
          <cell r="AB114" t="str">
            <v>COBOL I</v>
          </cell>
          <cell r="AC114">
            <v>2</v>
          </cell>
        </row>
        <row r="115">
          <cell r="AA115" t="str">
            <v>com105</v>
          </cell>
          <cell r="AB115" t="str">
            <v>COBOL II *</v>
          </cell>
          <cell r="AC115">
            <v>2</v>
          </cell>
        </row>
        <row r="116">
          <cell r="AA116" t="str">
            <v>com106</v>
          </cell>
          <cell r="AB116" t="str">
            <v>Struktur Data*</v>
          </cell>
          <cell r="AC116">
            <v>4</v>
          </cell>
        </row>
        <row r="117">
          <cell r="AA117" t="str">
            <v>com107</v>
          </cell>
          <cell r="AB117" t="str">
            <v>Sistem Basis Data I</v>
          </cell>
          <cell r="AC117">
            <v>2</v>
          </cell>
        </row>
        <row r="118">
          <cell r="AA118" t="str">
            <v>com108</v>
          </cell>
          <cell r="AB118" t="str">
            <v>Sistem Basis Data II *</v>
          </cell>
          <cell r="AC118">
            <v>2</v>
          </cell>
        </row>
        <row r="119">
          <cell r="AA119" t="str">
            <v>com109</v>
          </cell>
          <cell r="AB119" t="str">
            <v>Paket Program Niaga*</v>
          </cell>
          <cell r="AC119">
            <v>4</v>
          </cell>
        </row>
        <row r="120">
          <cell r="AA120" t="str">
            <v>com110</v>
          </cell>
          <cell r="AB120" t="str">
            <v>Sistem Operasi</v>
          </cell>
          <cell r="AC120">
            <v>4</v>
          </cell>
        </row>
        <row r="121">
          <cell r="AA121" t="str">
            <v>com111</v>
          </cell>
          <cell r="AB121" t="str">
            <v>Bahasa C</v>
          </cell>
          <cell r="AC121">
            <v>3</v>
          </cell>
        </row>
        <row r="122">
          <cell r="AA122" t="str">
            <v>com112</v>
          </cell>
          <cell r="AB122" t="str">
            <v>Tugas Program Basis Data</v>
          </cell>
          <cell r="AC122">
            <v>3</v>
          </cell>
        </row>
        <row r="123">
          <cell r="AA123" t="str">
            <v>com113</v>
          </cell>
          <cell r="AB123" t="str">
            <v>Manajemen Jaringan Komputer</v>
          </cell>
          <cell r="AC123">
            <v>4</v>
          </cell>
        </row>
        <row r="124">
          <cell r="AA124" t="str">
            <v>com114</v>
          </cell>
          <cell r="AB124" t="str">
            <v>Internet Publisher HTML</v>
          </cell>
          <cell r="AC124">
            <v>3</v>
          </cell>
        </row>
        <row r="125">
          <cell r="AA125" t="str">
            <v>com115</v>
          </cell>
          <cell r="AB125" t="str">
            <v>Pemrograman Visual</v>
          </cell>
          <cell r="AC125">
            <v>4</v>
          </cell>
        </row>
        <row r="126">
          <cell r="AA126" t="str">
            <v>com116</v>
          </cell>
          <cell r="AB126" t="str">
            <v>Pemrograman Berorientasi Object</v>
          </cell>
          <cell r="AC126">
            <v>4</v>
          </cell>
        </row>
        <row r="127">
          <cell r="AA127" t="str">
            <v>com117</v>
          </cell>
          <cell r="AB127" t="str">
            <v>Jaringan Komputer II</v>
          </cell>
          <cell r="AC127">
            <v>3</v>
          </cell>
        </row>
        <row r="128">
          <cell r="AA128" t="str">
            <v>com118</v>
          </cell>
          <cell r="AB128" t="str">
            <v>Pengelolaan Instalasi Komputer</v>
          </cell>
          <cell r="AC128">
            <v>2</v>
          </cell>
        </row>
        <row r="129">
          <cell r="AA129" t="str">
            <v>com119</v>
          </cell>
          <cell r="AB129" t="str">
            <v>PKL</v>
          </cell>
          <cell r="AC129">
            <v>3</v>
          </cell>
        </row>
        <row r="130">
          <cell r="AA130" t="str">
            <v>com120</v>
          </cell>
          <cell r="AB130" t="str">
            <v>Perancangan Sistem Informasi</v>
          </cell>
          <cell r="AC130">
            <v>4</v>
          </cell>
        </row>
        <row r="131">
          <cell r="AA131" t="str">
            <v>com121</v>
          </cell>
          <cell r="AB131" t="str">
            <v>Komunikasi data</v>
          </cell>
          <cell r="AC131">
            <v>4</v>
          </cell>
        </row>
        <row r="132">
          <cell r="AA132" t="str">
            <v>com122</v>
          </cell>
          <cell r="AB132" t="str">
            <v>Tugas Proyek</v>
          </cell>
          <cell r="AC132">
            <v>4</v>
          </cell>
        </row>
        <row r="133">
          <cell r="AA133" t="str">
            <v>lng100</v>
          </cell>
          <cell r="AB133" t="str">
            <v>Bahasa Inggris</v>
          </cell>
          <cell r="AC133">
            <v>2</v>
          </cell>
        </row>
        <row r="134">
          <cell r="AA134" t="str">
            <v>mat100</v>
          </cell>
          <cell r="AB134" t="str">
            <v>Aljabar Linier</v>
          </cell>
          <cell r="AC134">
            <v>2</v>
          </cell>
        </row>
        <row r="135">
          <cell r="AA135" t="str">
            <v>mat101</v>
          </cell>
          <cell r="AB135" t="str">
            <v>Kalkulus</v>
          </cell>
          <cell r="AC135">
            <v>3</v>
          </cell>
        </row>
        <row r="136">
          <cell r="AA136" t="str">
            <v>mat102</v>
          </cell>
          <cell r="AB136" t="str">
            <v>Teknik Riset Operasional</v>
          </cell>
          <cell r="AC136">
            <v>3</v>
          </cell>
        </row>
        <row r="137">
          <cell r="AA137" t="str">
            <v>soc100</v>
          </cell>
          <cell r="AB137" t="str">
            <v>Agama</v>
          </cell>
          <cell r="AC137">
            <v>2</v>
          </cell>
        </row>
        <row r="138">
          <cell r="AA138" t="str">
            <v>soc101</v>
          </cell>
          <cell r="AB138" t="str">
            <v>Pancasila*</v>
          </cell>
          <cell r="AC138">
            <v>2</v>
          </cell>
        </row>
        <row r="139">
          <cell r="AA139" t="str">
            <v>soc102</v>
          </cell>
          <cell r="AB139" t="str">
            <v>Kewiraan</v>
          </cell>
          <cell r="AC139">
            <v>2</v>
          </cell>
        </row>
        <row r="140">
          <cell r="AA140" t="str">
            <v>soc103</v>
          </cell>
          <cell r="AB140" t="str">
            <v>Metode Penelitian</v>
          </cell>
          <cell r="AC140">
            <v>2</v>
          </cell>
        </row>
        <row r="141">
          <cell r="AA141" t="str">
            <v>soc104</v>
          </cell>
          <cell r="AB141" t="str">
            <v>Perilaku Dalam Berorganisasi</v>
          </cell>
          <cell r="AC141">
            <v>2</v>
          </cell>
        </row>
        <row r="142">
          <cell r="AA142" t="str">
            <v>stat101</v>
          </cell>
          <cell r="AB142" t="str">
            <v>Statistik Probabilitas</v>
          </cell>
          <cell r="AC142">
            <v>3</v>
          </cell>
        </row>
        <row r="143">
          <cell r="AA143" t="str">
            <v>stat102</v>
          </cell>
          <cell r="AB143" t="str">
            <v>Stastistik Dekskriptif</v>
          </cell>
          <cell r="AC143">
            <v>4</v>
          </cell>
        </row>
      </sheetData>
      <sheetData sheetId="275"/>
      <sheetData sheetId="276">
        <row r="5">
          <cell r="F5" t="str">
            <v xml:space="preserve">Seratus Enam Ribu , Tujuh Ratus Empat Puluh </v>
          </cell>
        </row>
        <row r="11">
          <cell r="E11">
            <v>0</v>
          </cell>
        </row>
        <row r="12">
          <cell r="E12">
            <v>1</v>
          </cell>
          <cell r="F12" t="str">
            <v xml:space="preserve">satu </v>
          </cell>
        </row>
        <row r="13">
          <cell r="E13">
            <v>2</v>
          </cell>
          <cell r="F13" t="str">
            <v xml:space="preserve">dua </v>
          </cell>
        </row>
        <row r="14">
          <cell r="E14">
            <v>3</v>
          </cell>
          <cell r="F14" t="str">
            <v xml:space="preserve">tiga </v>
          </cell>
        </row>
        <row r="15">
          <cell r="E15">
            <v>4</v>
          </cell>
          <cell r="F15" t="str">
            <v xml:space="preserve">empat </v>
          </cell>
        </row>
        <row r="16">
          <cell r="E16">
            <v>5</v>
          </cell>
          <cell r="F16" t="str">
            <v xml:space="preserve"> lima </v>
          </cell>
        </row>
        <row r="17">
          <cell r="E17">
            <v>6</v>
          </cell>
          <cell r="F17" t="str">
            <v xml:space="preserve">enam </v>
          </cell>
        </row>
        <row r="18">
          <cell r="E18">
            <v>7</v>
          </cell>
          <cell r="F18" t="str">
            <v xml:space="preserve">tujuh </v>
          </cell>
        </row>
        <row r="19">
          <cell r="E19">
            <v>8</v>
          </cell>
          <cell r="F19" t="str">
            <v xml:space="preserve">delapan </v>
          </cell>
        </row>
        <row r="20">
          <cell r="E20">
            <v>9</v>
          </cell>
          <cell r="F20" t="str">
            <v xml:space="preserve">sembilan </v>
          </cell>
        </row>
      </sheetData>
      <sheetData sheetId="277">
        <row r="8">
          <cell r="E8">
            <v>0</v>
          </cell>
          <cell r="F8" t="str">
            <v>E</v>
          </cell>
        </row>
        <row r="9">
          <cell r="E9">
            <v>0.3</v>
          </cell>
          <cell r="F9" t="str">
            <v>D</v>
          </cell>
        </row>
        <row r="10">
          <cell r="E10">
            <v>0.4</v>
          </cell>
          <cell r="F10" t="str">
            <v>D+</v>
          </cell>
        </row>
        <row r="11">
          <cell r="E11">
            <v>0.5</v>
          </cell>
          <cell r="F11" t="str">
            <v>C-</v>
          </cell>
        </row>
        <row r="12">
          <cell r="E12">
            <v>0.56000000000000005</v>
          </cell>
          <cell r="F12" t="str">
            <v>C</v>
          </cell>
        </row>
        <row r="13">
          <cell r="E13">
            <v>0.6</v>
          </cell>
          <cell r="F13" t="str">
            <v>C+</v>
          </cell>
        </row>
        <row r="14">
          <cell r="E14">
            <v>0.65</v>
          </cell>
          <cell r="F14" t="str">
            <v>B-</v>
          </cell>
        </row>
        <row r="15">
          <cell r="E15">
            <v>0.7</v>
          </cell>
          <cell r="F15" t="str">
            <v>B</v>
          </cell>
        </row>
        <row r="16">
          <cell r="E16">
            <v>0.76</v>
          </cell>
          <cell r="F16" t="str">
            <v>B+</v>
          </cell>
        </row>
        <row r="17">
          <cell r="E17">
            <v>0.8</v>
          </cell>
          <cell r="F17" t="str">
            <v>A-</v>
          </cell>
        </row>
        <row r="18">
          <cell r="E18">
            <v>0.86</v>
          </cell>
          <cell r="F18" t="str">
            <v>A</v>
          </cell>
        </row>
      </sheetData>
      <sheetData sheetId="278">
        <row r="5">
          <cell r="A5" t="str">
            <v>POHON</v>
          </cell>
          <cell r="B5" t="str">
            <v xml:space="preserve">TINGGI </v>
          </cell>
          <cell r="C5" t="str">
            <v>UMUR</v>
          </cell>
          <cell r="D5" t="str">
            <v xml:space="preserve">HASIL </v>
          </cell>
          <cell r="E5" t="str">
            <v>UNTUNG</v>
          </cell>
        </row>
        <row r="6">
          <cell r="A6" t="str">
            <v>Apel</v>
          </cell>
          <cell r="B6">
            <v>180</v>
          </cell>
          <cell r="C6">
            <v>20</v>
          </cell>
          <cell r="D6">
            <v>14</v>
          </cell>
          <cell r="E6">
            <v>105000</v>
          </cell>
        </row>
        <row r="7">
          <cell r="A7" t="str">
            <v>Pear</v>
          </cell>
          <cell r="B7">
            <v>120</v>
          </cell>
          <cell r="C7">
            <v>12</v>
          </cell>
          <cell r="D7">
            <v>10</v>
          </cell>
          <cell r="E7">
            <v>96000</v>
          </cell>
        </row>
        <row r="8">
          <cell r="A8" t="str">
            <v>Cheri</v>
          </cell>
          <cell r="B8">
            <v>130</v>
          </cell>
          <cell r="C8">
            <v>14</v>
          </cell>
          <cell r="D8">
            <v>9</v>
          </cell>
          <cell r="E8">
            <v>105000</v>
          </cell>
        </row>
        <row r="9">
          <cell r="A9" t="str">
            <v>Apel</v>
          </cell>
          <cell r="B9">
            <v>140</v>
          </cell>
          <cell r="C9">
            <v>15</v>
          </cell>
          <cell r="D9">
            <v>10</v>
          </cell>
          <cell r="E9">
            <v>75000</v>
          </cell>
        </row>
        <row r="10">
          <cell r="A10" t="str">
            <v>Pear</v>
          </cell>
          <cell r="B10">
            <v>90</v>
          </cell>
          <cell r="D10">
            <v>8</v>
          </cell>
          <cell r="E10">
            <v>76000</v>
          </cell>
        </row>
        <row r="11">
          <cell r="A11" t="str">
            <v>Apel</v>
          </cell>
          <cell r="B11">
            <v>80</v>
          </cell>
          <cell r="C11">
            <v>9</v>
          </cell>
          <cell r="D11">
            <v>6</v>
          </cell>
          <cell r="E11">
            <v>45000</v>
          </cell>
        </row>
        <row r="12">
          <cell r="A12" t="str">
            <v>Pear</v>
          </cell>
          <cell r="B12">
            <v>102</v>
          </cell>
          <cell r="C12">
            <v>6</v>
          </cell>
          <cell r="D12">
            <v>12</v>
          </cell>
          <cell r="E12">
            <v>60000</v>
          </cell>
        </row>
        <row r="13">
          <cell r="A13" t="str">
            <v>Cheri</v>
          </cell>
          <cell r="B13">
            <v>88</v>
          </cell>
          <cell r="C13">
            <v>11</v>
          </cell>
          <cell r="D13">
            <v>10</v>
          </cell>
          <cell r="E13">
            <v>85000</v>
          </cell>
        </row>
        <row r="14">
          <cell r="A14" t="str">
            <v>Cheri</v>
          </cell>
          <cell r="B14">
            <v>124</v>
          </cell>
          <cell r="C14">
            <v>7</v>
          </cell>
          <cell r="D14">
            <v>5</v>
          </cell>
          <cell r="E14">
            <v>12000</v>
          </cell>
        </row>
        <row r="15">
          <cell r="A15" t="str">
            <v>Apel</v>
          </cell>
          <cell r="B15">
            <v>200</v>
          </cell>
          <cell r="D15">
            <v>16</v>
          </cell>
          <cell r="E15">
            <v>80000</v>
          </cell>
        </row>
        <row r="16">
          <cell r="A16" t="str">
            <v>Pear</v>
          </cell>
          <cell r="B16">
            <v>210</v>
          </cell>
          <cell r="C16">
            <v>8</v>
          </cell>
          <cell r="D16">
            <v>20</v>
          </cell>
          <cell r="E16">
            <v>60000</v>
          </cell>
        </row>
        <row r="17">
          <cell r="A17" t="str">
            <v>Pear</v>
          </cell>
          <cell r="B17">
            <v>120</v>
          </cell>
          <cell r="C17">
            <v>4</v>
          </cell>
          <cell r="D17">
            <v>6</v>
          </cell>
          <cell r="E17">
            <v>24000</v>
          </cell>
        </row>
      </sheetData>
      <sheetData sheetId="2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1"/>
  <sheetViews>
    <sheetView showGridLines="0" workbookViewId="0">
      <selection activeCell="A2" sqref="A2"/>
    </sheetView>
  </sheetViews>
  <sheetFormatPr defaultRowHeight="15" x14ac:dyDescent="0.25"/>
  <cols>
    <col min="1" max="1" width="73" bestFit="1" customWidth="1"/>
    <col min="2" max="2" width="31.140625" bestFit="1" customWidth="1"/>
  </cols>
  <sheetData>
    <row r="1" spans="1:2" x14ac:dyDescent="0.25">
      <c r="A1" s="22" t="s">
        <v>163</v>
      </c>
      <c r="B1" s="22" t="s">
        <v>165</v>
      </c>
    </row>
    <row r="2" spans="1:2" x14ac:dyDescent="0.25">
      <c r="A2" t="s">
        <v>162</v>
      </c>
      <c r="B2" s="33" t="s">
        <v>164</v>
      </c>
    </row>
    <row r="3" spans="1:2" x14ac:dyDescent="0.25">
      <c r="A3" t="s">
        <v>166</v>
      </c>
      <c r="B3" s="33" t="s">
        <v>167</v>
      </c>
    </row>
    <row r="4" spans="1:2" x14ac:dyDescent="0.25">
      <c r="A4" t="s">
        <v>169</v>
      </c>
      <c r="B4" s="33" t="s">
        <v>168</v>
      </c>
    </row>
    <row r="5" spans="1:2" x14ac:dyDescent="0.25">
      <c r="A5" t="s">
        <v>284</v>
      </c>
      <c r="B5" s="33" t="s">
        <v>286</v>
      </c>
    </row>
    <row r="6" spans="1:2" x14ac:dyDescent="0.25">
      <c r="A6" t="s">
        <v>285</v>
      </c>
      <c r="B6" s="33" t="s">
        <v>287</v>
      </c>
    </row>
    <row r="7" spans="1:2" x14ac:dyDescent="0.25">
      <c r="A7" t="s">
        <v>329</v>
      </c>
      <c r="B7" s="33" t="s">
        <v>330</v>
      </c>
    </row>
    <row r="8" spans="1:2" x14ac:dyDescent="0.25">
      <c r="A8" t="s">
        <v>406</v>
      </c>
      <c r="B8" s="69" t="s">
        <v>407</v>
      </c>
    </row>
    <row r="9" spans="1:2" x14ac:dyDescent="0.25">
      <c r="A9" t="s">
        <v>348</v>
      </c>
      <c r="B9" s="33" t="s">
        <v>347</v>
      </c>
    </row>
    <row r="10" spans="1:2" x14ac:dyDescent="0.25">
      <c r="A10" t="s">
        <v>513</v>
      </c>
      <c r="B10" s="32" t="s">
        <v>514</v>
      </c>
    </row>
    <row r="11" spans="1:2" x14ac:dyDescent="0.25">
      <c r="A11" t="s">
        <v>512</v>
      </c>
      <c r="B11" s="32" t="s">
        <v>515</v>
      </c>
    </row>
  </sheetData>
  <hyperlinks>
    <hyperlink ref="B2" location="'Introduction Interface'!A1" display="'Introduction Interface'!A1"/>
    <hyperlink ref="B3" location="'Relative dan Absolute Reference'!L3" display="'Relative dan Absolute Reference'!L3"/>
    <hyperlink ref="B4" location="'Relative dan Absolute Reference'!K3" display="'Relative dan Absolute Reference'!K3"/>
    <hyperlink ref="B5" location="'Function Pengolahan Numerik'!L3" display="'Function Pengolahan Numerik'!L3"/>
    <hyperlink ref="B6" location="'Function Pengolahan Numerik'!M3" display="'Function Pengolahan Numerik'!M3"/>
    <hyperlink ref="B7" location="'Function Pengolahan Teks'!A1" display="'Function Pengolahan Teks'!A1"/>
    <hyperlink ref="B9" location="'Conditional IF'!A1" display="'Conditional IF'!A1"/>
    <hyperlink ref="B8" location="Shortcut!A1" display="Shortcut!A1"/>
    <hyperlink ref="B10" location="'Conditional IF Store Data'!J3" display="'Conditional IF Store Data'!J3"/>
    <hyperlink ref="B11" location="'Conditional IF Store Data'!K3" display="'Conditional IF Store Data'!K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21"/>
  <sheetViews>
    <sheetView showGridLines="0" tabSelected="1" zoomScale="93" zoomScaleNormal="93" workbookViewId="0">
      <selection activeCell="I13" sqref="I13:J18"/>
    </sheetView>
  </sheetViews>
  <sheetFormatPr defaultColWidth="0" defaultRowHeight="12.75" zeroHeight="1" x14ac:dyDescent="0.2"/>
  <cols>
    <col min="1" max="11" width="8.7109375" style="1" customWidth="1"/>
    <col min="12" max="16384" width="8" style="1" hidden="1"/>
  </cols>
  <sheetData>
    <row r="1" spans="1:10" x14ac:dyDescent="0.2">
      <c r="A1" s="18"/>
      <c r="B1" s="73" t="s">
        <v>518</v>
      </c>
      <c r="H1" s="2"/>
    </row>
    <row r="2" spans="1:10" x14ac:dyDescent="0.2"/>
    <row r="3" spans="1:10" ht="13.5" thickBot="1" x14ac:dyDescent="0.25"/>
    <row r="4" spans="1:10" ht="14.25" thickTop="1" thickBot="1" x14ac:dyDescent="0.25">
      <c r="F4" s="3" t="s">
        <v>521</v>
      </c>
      <c r="H4" s="4" t="s">
        <v>522</v>
      </c>
    </row>
    <row r="5" spans="1:10" ht="14.25" thickTop="1" thickBot="1" x14ac:dyDescent="0.25">
      <c r="B5" s="5" t="s">
        <v>519</v>
      </c>
      <c r="F5" s="6"/>
    </row>
    <row r="6" spans="1:10" ht="14.25" thickTop="1" thickBot="1" x14ac:dyDescent="0.25">
      <c r="F6" s="6"/>
    </row>
    <row r="7" spans="1:10" ht="14.25" thickTop="1" thickBot="1" x14ac:dyDescent="0.25">
      <c r="D7" s="7" t="s">
        <v>520</v>
      </c>
      <c r="F7" s="6"/>
      <c r="H7" s="79" t="s">
        <v>527</v>
      </c>
    </row>
    <row r="8" spans="1:10" ht="14.25" thickTop="1" thickBot="1" x14ac:dyDescent="0.25">
      <c r="F8" s="8"/>
      <c r="H8" s="80"/>
    </row>
    <row r="9" spans="1:10" ht="14.25" thickTop="1" thickBot="1" x14ac:dyDescent="0.25">
      <c r="H9" s="80"/>
    </row>
    <row r="10" spans="1:10" ht="14.25" thickTop="1" thickBot="1" x14ac:dyDescent="0.25">
      <c r="B10" s="82" t="s">
        <v>523</v>
      </c>
      <c r="C10" s="83"/>
      <c r="D10" s="83"/>
      <c r="E10" s="84"/>
      <c r="H10" s="81"/>
    </row>
    <row r="11" spans="1:10" ht="13.5" thickTop="1" x14ac:dyDescent="0.2"/>
    <row r="12" spans="1:10" ht="13.5" thickBot="1" x14ac:dyDescent="0.25"/>
    <row r="13" spans="1:10" ht="14.25" thickTop="1" thickBot="1" x14ac:dyDescent="0.25">
      <c r="B13" s="5" t="s">
        <v>524</v>
      </c>
      <c r="D13" s="9" t="s">
        <v>525</v>
      </c>
      <c r="E13" s="10"/>
      <c r="F13" s="11"/>
      <c r="I13" s="85" t="s">
        <v>528</v>
      </c>
      <c r="J13" s="86"/>
    </row>
    <row r="14" spans="1:10" ht="13.5" thickTop="1" x14ac:dyDescent="0.2">
      <c r="D14" s="12"/>
      <c r="E14" s="13"/>
      <c r="F14" s="14"/>
      <c r="I14" s="87"/>
      <c r="J14" s="88"/>
    </row>
    <row r="15" spans="1:10" x14ac:dyDescent="0.2">
      <c r="D15" s="12"/>
      <c r="E15" s="13"/>
      <c r="F15" s="14"/>
      <c r="I15" s="87"/>
      <c r="J15" s="88"/>
    </row>
    <row r="16" spans="1:10" x14ac:dyDescent="0.2">
      <c r="D16" s="12"/>
      <c r="E16" s="13"/>
      <c r="F16" s="14"/>
      <c r="I16" s="87"/>
      <c r="J16" s="88"/>
    </row>
    <row r="17" spans="2:10" x14ac:dyDescent="0.2">
      <c r="D17" s="12"/>
      <c r="E17" s="13"/>
      <c r="F17" s="14"/>
      <c r="I17" s="87"/>
      <c r="J17" s="88"/>
    </row>
    <row r="18" spans="2:10" ht="13.5" thickBot="1" x14ac:dyDescent="0.25">
      <c r="D18" s="15"/>
      <c r="E18" s="16"/>
      <c r="F18" s="17"/>
      <c r="I18" s="89"/>
      <c r="J18" s="90"/>
    </row>
    <row r="19" spans="2:10" x14ac:dyDescent="0.2"/>
    <row r="20" spans="2:10" ht="14.25" thickTop="1" thickBot="1" x14ac:dyDescent="0.25">
      <c r="B20" s="91" t="s">
        <v>526</v>
      </c>
      <c r="C20" s="92"/>
      <c r="D20" s="92"/>
      <c r="E20" s="92"/>
      <c r="F20" s="92"/>
      <c r="G20" s="93"/>
    </row>
    <row r="21" spans="2:10" ht="13.5" thickTop="1" x14ac:dyDescent="0.2"/>
  </sheetData>
  <mergeCells count="4">
    <mergeCell ref="H7:H10"/>
    <mergeCell ref="B10:E10"/>
    <mergeCell ref="I13:J18"/>
    <mergeCell ref="B20:G20"/>
  </mergeCells>
  <conditionalFormatting sqref="H4">
    <cfRule type="cellIs" dxfId="23" priority="7" stopIfTrue="1" operator="equal">
      <formula>0</formula>
    </cfRule>
    <cfRule type="expression" dxfId="22" priority="8" stopIfTrue="1">
      <formula>UPPER($H$4)&lt;&gt;"H4"</formula>
    </cfRule>
  </conditionalFormatting>
  <conditionalFormatting sqref="H7:H10">
    <cfRule type="cellIs" dxfId="21" priority="5" stopIfTrue="1" operator="equal">
      <formula>0</formula>
    </cfRule>
    <cfRule type="expression" dxfId="20" priority="6" stopIfTrue="1">
      <formula>UPPER($H$7)&lt;&gt;"H7:H10"</formula>
    </cfRule>
  </conditionalFormatting>
  <conditionalFormatting sqref="I13:J18">
    <cfRule type="cellIs" dxfId="19" priority="3" stopIfTrue="1" operator="equal">
      <formula>0</formula>
    </cfRule>
    <cfRule type="expression" dxfId="18" priority="4" stopIfTrue="1">
      <formula>UPPER($I$13)&lt;&gt;"I13:J18"</formula>
    </cfRule>
  </conditionalFormatting>
  <conditionalFormatting sqref="B20:G20">
    <cfRule type="cellIs" dxfId="17" priority="1" stopIfTrue="1" operator="equal">
      <formula>0</formula>
    </cfRule>
    <cfRule type="expression" dxfId="16" priority="2" stopIfTrue="1">
      <formula>UPPER($B$20)&lt;&gt;"B20:G20"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102"/>
  <sheetViews>
    <sheetView showGridLines="0" topLeftCell="D1" zoomScale="77" zoomScaleNormal="77" workbookViewId="0">
      <pane ySplit="2" topLeftCell="A3" activePane="bottomLeft" state="frozen"/>
      <selection pane="bottomLeft" activeCell="S82" sqref="S82"/>
    </sheetView>
  </sheetViews>
  <sheetFormatPr defaultRowHeight="15" x14ac:dyDescent="0.25"/>
  <cols>
    <col min="1" max="1" width="28.5703125" bestFit="1" customWidth="1"/>
    <col min="2" max="2" width="8" customWidth="1"/>
    <col min="3" max="3" width="24.85546875" customWidth="1"/>
    <col min="4" max="4" width="13.140625" bestFit="1" customWidth="1"/>
    <col min="5" max="5" width="12.28515625" bestFit="1" customWidth="1"/>
    <col min="6" max="6" width="12.42578125" bestFit="1" customWidth="1"/>
    <col min="7" max="7" width="11.7109375" bestFit="1" customWidth="1"/>
    <col min="8" max="8" width="9.85546875" customWidth="1"/>
    <col min="9" max="9" width="11.7109375" bestFit="1" customWidth="1"/>
    <col min="10" max="10" width="9.140625" bestFit="1" customWidth="1"/>
    <col min="11" max="11" width="8.85546875" bestFit="1" customWidth="1"/>
    <col min="12" max="12" width="13.28515625" bestFit="1" customWidth="1"/>
    <col min="13" max="13" width="14" bestFit="1" customWidth="1"/>
  </cols>
  <sheetData>
    <row r="1" spans="1:13" x14ac:dyDescent="0.25">
      <c r="M1" s="23">
        <v>0.3</v>
      </c>
    </row>
    <row r="2" spans="1:13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121</v>
      </c>
      <c r="L2" s="22" t="s">
        <v>122</v>
      </c>
      <c r="M2" s="22" t="s">
        <v>127</v>
      </c>
    </row>
    <row r="3" spans="1:13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124</v>
      </c>
      <c r="G3" s="19">
        <v>40326</v>
      </c>
      <c r="H3">
        <v>669165933</v>
      </c>
      <c r="I3" s="19">
        <v>40356</v>
      </c>
      <c r="J3" s="21">
        <v>9925</v>
      </c>
      <c r="K3" s="21">
        <v>255.28</v>
      </c>
      <c r="L3" s="77">
        <f>K3*J3</f>
        <v>2533654</v>
      </c>
      <c r="M3" s="77">
        <f>L3*$M$1</f>
        <v>760096.2</v>
      </c>
    </row>
    <row r="4" spans="1:13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123</v>
      </c>
      <c r="G4" s="19">
        <v>41143</v>
      </c>
      <c r="H4">
        <v>963881480</v>
      </c>
      <c r="I4" s="19">
        <v>41167</v>
      </c>
      <c r="J4" s="21">
        <v>2804</v>
      </c>
      <c r="K4" s="21">
        <v>205.7</v>
      </c>
      <c r="L4" s="77">
        <f t="shared" ref="L4:L67" si="0">K4*J4</f>
        <v>576782.79999999993</v>
      </c>
      <c r="M4" s="77">
        <f t="shared" ref="M4:M67" si="1">L4*$M$1</f>
        <v>173034.83999999997</v>
      </c>
    </row>
    <row r="5" spans="1:13" x14ac:dyDescent="0.25">
      <c r="A5" t="s">
        <v>20</v>
      </c>
      <c r="B5" t="s">
        <v>16</v>
      </c>
      <c r="C5" t="s">
        <v>17</v>
      </c>
      <c r="D5" t="s">
        <v>21</v>
      </c>
      <c r="E5" t="s">
        <v>14</v>
      </c>
      <c r="F5" t="s">
        <v>125</v>
      </c>
      <c r="G5" s="19">
        <v>41761</v>
      </c>
      <c r="H5">
        <v>341417157</v>
      </c>
      <c r="I5" s="19">
        <v>41767</v>
      </c>
      <c r="J5" s="21">
        <v>1779</v>
      </c>
      <c r="K5" s="21">
        <v>651.21</v>
      </c>
      <c r="L5" s="77">
        <f t="shared" si="0"/>
        <v>1158502.5900000001</v>
      </c>
      <c r="M5" s="77">
        <f t="shared" si="1"/>
        <v>347550.777</v>
      </c>
    </row>
    <row r="6" spans="1:13" x14ac:dyDescent="0.25">
      <c r="A6" t="s">
        <v>22</v>
      </c>
      <c r="B6" t="s">
        <v>11</v>
      </c>
      <c r="C6" t="s">
        <v>23</v>
      </c>
      <c r="D6" t="s">
        <v>24</v>
      </c>
      <c r="E6" t="s">
        <v>19</v>
      </c>
      <c r="F6" t="s">
        <v>123</v>
      </c>
      <c r="G6" s="19">
        <v>41810</v>
      </c>
      <c r="H6">
        <v>514321792</v>
      </c>
      <c r="I6" s="19">
        <v>41825</v>
      </c>
      <c r="J6" s="21">
        <v>8102</v>
      </c>
      <c r="K6" s="21">
        <v>9.33</v>
      </c>
      <c r="L6" s="77">
        <f t="shared" si="0"/>
        <v>75591.66</v>
      </c>
      <c r="M6" s="77">
        <f t="shared" si="1"/>
        <v>22677.498</v>
      </c>
    </row>
    <row r="7" spans="1:13" x14ac:dyDescent="0.25">
      <c r="A7" t="s">
        <v>25</v>
      </c>
      <c r="B7" t="s">
        <v>11</v>
      </c>
      <c r="C7" t="s">
        <v>26</v>
      </c>
      <c r="D7" t="s">
        <v>21</v>
      </c>
      <c r="E7" t="s">
        <v>14</v>
      </c>
      <c r="F7" t="s">
        <v>125</v>
      </c>
      <c r="G7" s="19">
        <v>41306</v>
      </c>
      <c r="H7">
        <v>115456712</v>
      </c>
      <c r="I7" s="19">
        <v>41311</v>
      </c>
      <c r="J7" s="21">
        <v>5062</v>
      </c>
      <c r="K7" s="21">
        <v>651.21</v>
      </c>
      <c r="L7" s="77">
        <f t="shared" si="0"/>
        <v>3296425.02</v>
      </c>
      <c r="M7" s="77">
        <f t="shared" si="1"/>
        <v>988927.50599999994</v>
      </c>
    </row>
    <row r="8" spans="1:13" x14ac:dyDescent="0.25">
      <c r="A8" t="s">
        <v>27</v>
      </c>
      <c r="B8" t="s">
        <v>16</v>
      </c>
      <c r="C8" t="s">
        <v>17</v>
      </c>
      <c r="D8" t="s">
        <v>13</v>
      </c>
      <c r="E8" t="s">
        <v>19</v>
      </c>
      <c r="F8" t="s">
        <v>123</v>
      </c>
      <c r="G8" s="19">
        <v>42039</v>
      </c>
      <c r="H8">
        <v>547995746</v>
      </c>
      <c r="I8" s="19">
        <v>42056</v>
      </c>
      <c r="J8" s="21">
        <v>2974</v>
      </c>
      <c r="K8" s="21">
        <v>255.28</v>
      </c>
      <c r="L8" s="77">
        <f t="shared" si="0"/>
        <v>759202.72</v>
      </c>
      <c r="M8" s="77">
        <f t="shared" si="1"/>
        <v>227760.81599999999</v>
      </c>
    </row>
    <row r="9" spans="1:13" x14ac:dyDescent="0.25">
      <c r="A9" t="s">
        <v>28</v>
      </c>
      <c r="B9" t="s">
        <v>11</v>
      </c>
      <c r="C9" t="s">
        <v>29</v>
      </c>
      <c r="D9" t="s">
        <v>30</v>
      </c>
      <c r="E9" t="s">
        <v>14</v>
      </c>
      <c r="F9" t="s">
        <v>126</v>
      </c>
      <c r="G9" s="19">
        <v>40656</v>
      </c>
      <c r="H9">
        <v>135425221</v>
      </c>
      <c r="I9" s="19">
        <v>40660</v>
      </c>
      <c r="J9" s="21">
        <v>4187</v>
      </c>
      <c r="K9" s="21">
        <v>668.27</v>
      </c>
      <c r="L9" s="77">
        <f t="shared" si="0"/>
        <v>2798046.4899999998</v>
      </c>
      <c r="M9" s="77">
        <f t="shared" si="1"/>
        <v>839413.94699999993</v>
      </c>
    </row>
    <row r="10" spans="1:13" x14ac:dyDescent="0.25">
      <c r="A10" t="s">
        <v>31</v>
      </c>
      <c r="B10" t="s">
        <v>16</v>
      </c>
      <c r="C10" t="s">
        <v>32</v>
      </c>
      <c r="D10" t="s">
        <v>33</v>
      </c>
      <c r="E10" t="s">
        <v>19</v>
      </c>
      <c r="F10" t="s">
        <v>124</v>
      </c>
      <c r="G10" s="19">
        <v>41107</v>
      </c>
      <c r="H10">
        <v>871543967</v>
      </c>
      <c r="I10" s="19">
        <v>41117</v>
      </c>
      <c r="J10" s="21">
        <v>8082</v>
      </c>
      <c r="K10" s="21">
        <v>154.06</v>
      </c>
      <c r="L10" s="77">
        <f t="shared" si="0"/>
        <v>1245112.92</v>
      </c>
      <c r="M10" s="77">
        <f t="shared" si="1"/>
        <v>373533.87599999999</v>
      </c>
    </row>
    <row r="11" spans="1:13" x14ac:dyDescent="0.25">
      <c r="A11" t="s">
        <v>34</v>
      </c>
      <c r="B11" t="s">
        <v>35</v>
      </c>
      <c r="C11" t="s">
        <v>36</v>
      </c>
      <c r="D11" t="s">
        <v>37</v>
      </c>
      <c r="E11" t="s">
        <v>14</v>
      </c>
      <c r="F11" t="s">
        <v>126</v>
      </c>
      <c r="G11" s="19">
        <v>42199</v>
      </c>
      <c r="H11">
        <v>770463311</v>
      </c>
      <c r="I11" s="19">
        <v>42241</v>
      </c>
      <c r="J11" s="21">
        <v>6070</v>
      </c>
      <c r="K11" s="21">
        <v>81.73</v>
      </c>
      <c r="L11" s="77">
        <f t="shared" si="0"/>
        <v>496101.10000000003</v>
      </c>
      <c r="M11" s="77">
        <f t="shared" si="1"/>
        <v>148830.33000000002</v>
      </c>
    </row>
    <row r="12" spans="1:13" x14ac:dyDescent="0.25">
      <c r="A12" t="s">
        <v>38</v>
      </c>
      <c r="B12" t="s">
        <v>16</v>
      </c>
      <c r="C12" t="s">
        <v>17</v>
      </c>
      <c r="D12" t="s">
        <v>18</v>
      </c>
      <c r="E12" t="s">
        <v>19</v>
      </c>
      <c r="F12" t="s">
        <v>124</v>
      </c>
      <c r="G12" s="19">
        <v>41747</v>
      </c>
      <c r="H12">
        <v>616607081</v>
      </c>
      <c r="I12" s="19">
        <v>41789</v>
      </c>
      <c r="J12" s="21">
        <v>6593</v>
      </c>
      <c r="K12" s="21">
        <v>205.7</v>
      </c>
      <c r="L12" s="77">
        <f t="shared" si="0"/>
        <v>1356180.0999999999</v>
      </c>
      <c r="M12" s="77">
        <f t="shared" si="1"/>
        <v>406854.02999999997</v>
      </c>
    </row>
    <row r="13" spans="1:13" x14ac:dyDescent="0.25">
      <c r="A13" t="s">
        <v>39</v>
      </c>
      <c r="B13" t="s">
        <v>11</v>
      </c>
      <c r="C13" t="s">
        <v>39</v>
      </c>
      <c r="D13" t="s">
        <v>33</v>
      </c>
      <c r="E13" t="s">
        <v>19</v>
      </c>
      <c r="F13" t="s">
        <v>124</v>
      </c>
      <c r="G13" s="19">
        <v>40718</v>
      </c>
      <c r="H13">
        <v>814711606</v>
      </c>
      <c r="I13" s="19">
        <v>40736</v>
      </c>
      <c r="J13" s="21">
        <v>124</v>
      </c>
      <c r="K13" s="21">
        <v>154.06</v>
      </c>
      <c r="L13" s="77">
        <f t="shared" si="0"/>
        <v>19103.439999999999</v>
      </c>
      <c r="M13" s="77">
        <f t="shared" si="1"/>
        <v>5731.0319999999992</v>
      </c>
    </row>
    <row r="14" spans="1:13" x14ac:dyDescent="0.25">
      <c r="A14" t="s">
        <v>40</v>
      </c>
      <c r="B14" t="s">
        <v>35</v>
      </c>
      <c r="C14" t="s">
        <v>41</v>
      </c>
      <c r="D14" t="s">
        <v>42</v>
      </c>
      <c r="E14" t="s">
        <v>14</v>
      </c>
      <c r="F14" t="s">
        <v>124</v>
      </c>
      <c r="G14" s="19">
        <v>41853</v>
      </c>
      <c r="H14">
        <v>939825713</v>
      </c>
      <c r="I14" s="19">
        <v>41870</v>
      </c>
      <c r="J14" s="21">
        <v>4168</v>
      </c>
      <c r="K14" s="21">
        <v>109.28</v>
      </c>
      <c r="L14" s="77">
        <f t="shared" si="0"/>
        <v>455479.03999999998</v>
      </c>
      <c r="M14" s="77">
        <f t="shared" si="1"/>
        <v>136643.712</v>
      </c>
    </row>
    <row r="15" spans="1:13" x14ac:dyDescent="0.25">
      <c r="A15" t="s">
        <v>43</v>
      </c>
      <c r="B15" t="s">
        <v>16</v>
      </c>
      <c r="C15" t="s">
        <v>32</v>
      </c>
      <c r="D15" t="s">
        <v>42</v>
      </c>
      <c r="E15" t="s">
        <v>19</v>
      </c>
      <c r="F15" t="s">
        <v>125</v>
      </c>
      <c r="G15" s="19">
        <v>42748</v>
      </c>
      <c r="H15">
        <v>187310731</v>
      </c>
      <c r="I15" s="19">
        <v>42795</v>
      </c>
      <c r="J15" s="21">
        <v>8263</v>
      </c>
      <c r="K15" s="21">
        <v>109.28</v>
      </c>
      <c r="L15" s="77">
        <f t="shared" si="0"/>
        <v>902980.64</v>
      </c>
      <c r="M15" s="77">
        <f t="shared" si="1"/>
        <v>270894.19199999998</v>
      </c>
    </row>
    <row r="16" spans="1:13" x14ac:dyDescent="0.25">
      <c r="A16" t="s">
        <v>44</v>
      </c>
      <c r="B16" t="s">
        <v>16</v>
      </c>
      <c r="C16" t="s">
        <v>17</v>
      </c>
      <c r="D16" t="s">
        <v>30</v>
      </c>
      <c r="E16" t="s">
        <v>14</v>
      </c>
      <c r="F16" t="s">
        <v>124</v>
      </c>
      <c r="G16" s="19">
        <v>42774</v>
      </c>
      <c r="H16">
        <v>522840487</v>
      </c>
      <c r="I16" s="19">
        <v>42779</v>
      </c>
      <c r="J16" s="21">
        <v>8974</v>
      </c>
      <c r="K16" s="21">
        <v>668.27</v>
      </c>
      <c r="L16" s="77">
        <f t="shared" si="0"/>
        <v>5997054.9799999995</v>
      </c>
      <c r="M16" s="77">
        <f t="shared" si="1"/>
        <v>1799116.4939999997</v>
      </c>
    </row>
    <row r="17" spans="1:13" x14ac:dyDescent="0.25">
      <c r="A17" t="s">
        <v>45</v>
      </c>
      <c r="B17" t="s">
        <v>11</v>
      </c>
      <c r="C17" t="s">
        <v>46</v>
      </c>
      <c r="D17" t="s">
        <v>37</v>
      </c>
      <c r="E17" t="s">
        <v>14</v>
      </c>
      <c r="F17" t="s">
        <v>123</v>
      </c>
      <c r="G17" s="19">
        <v>41689</v>
      </c>
      <c r="H17">
        <v>832401311</v>
      </c>
      <c r="I17" s="19">
        <v>41693</v>
      </c>
      <c r="J17" s="21">
        <v>4901</v>
      </c>
      <c r="K17" s="21">
        <v>81.73</v>
      </c>
      <c r="L17" s="77">
        <f t="shared" si="0"/>
        <v>400558.73000000004</v>
      </c>
      <c r="M17" s="77">
        <f t="shared" si="1"/>
        <v>120167.61900000001</v>
      </c>
    </row>
    <row r="18" spans="1:13" x14ac:dyDescent="0.25">
      <c r="A18" t="s">
        <v>47</v>
      </c>
      <c r="B18" t="s">
        <v>16</v>
      </c>
      <c r="C18" t="s">
        <v>48</v>
      </c>
      <c r="D18" t="s">
        <v>42</v>
      </c>
      <c r="E18" t="s">
        <v>19</v>
      </c>
      <c r="F18" t="s">
        <v>126</v>
      </c>
      <c r="G18" s="19">
        <v>41022</v>
      </c>
      <c r="H18">
        <v>972292029</v>
      </c>
      <c r="I18" s="19">
        <v>41063</v>
      </c>
      <c r="J18" s="21">
        <v>1673</v>
      </c>
      <c r="K18" s="21">
        <v>109.28</v>
      </c>
      <c r="L18" s="77">
        <f t="shared" si="0"/>
        <v>182825.44</v>
      </c>
      <c r="M18" s="77">
        <f t="shared" si="1"/>
        <v>54847.631999999998</v>
      </c>
    </row>
    <row r="19" spans="1:13" x14ac:dyDescent="0.25">
      <c r="A19" t="s">
        <v>49</v>
      </c>
      <c r="B19" t="s">
        <v>16</v>
      </c>
      <c r="C19" t="s">
        <v>17</v>
      </c>
      <c r="D19" t="s">
        <v>50</v>
      </c>
      <c r="E19" t="s">
        <v>14</v>
      </c>
      <c r="F19" t="s">
        <v>126</v>
      </c>
      <c r="G19" s="19">
        <v>42693</v>
      </c>
      <c r="H19">
        <v>419123971</v>
      </c>
      <c r="I19" s="19">
        <v>42722</v>
      </c>
      <c r="J19" s="21">
        <v>6952</v>
      </c>
      <c r="K19" s="21">
        <v>437.2</v>
      </c>
      <c r="L19" s="77">
        <f t="shared" si="0"/>
        <v>3039414.4</v>
      </c>
      <c r="M19" s="77">
        <f t="shared" si="1"/>
        <v>911824.32</v>
      </c>
    </row>
    <row r="20" spans="1:13" x14ac:dyDescent="0.25">
      <c r="A20" t="s">
        <v>51</v>
      </c>
      <c r="B20" t="s">
        <v>16</v>
      </c>
      <c r="C20" t="s">
        <v>17</v>
      </c>
      <c r="D20" t="s">
        <v>52</v>
      </c>
      <c r="E20" t="s">
        <v>14</v>
      </c>
      <c r="F20" t="s">
        <v>123</v>
      </c>
      <c r="G20" s="19">
        <v>42095</v>
      </c>
      <c r="H20">
        <v>519820964</v>
      </c>
      <c r="I20" s="19">
        <v>42112</v>
      </c>
      <c r="J20" s="21">
        <v>5430</v>
      </c>
      <c r="K20" s="21">
        <v>47.45</v>
      </c>
      <c r="L20" s="77">
        <f t="shared" si="0"/>
        <v>257653.50000000003</v>
      </c>
      <c r="M20" s="77">
        <f t="shared" si="1"/>
        <v>77296.05</v>
      </c>
    </row>
    <row r="21" spans="1:13" x14ac:dyDescent="0.25">
      <c r="A21" t="s">
        <v>53</v>
      </c>
      <c r="B21" t="s">
        <v>11</v>
      </c>
      <c r="C21" t="s">
        <v>54</v>
      </c>
      <c r="D21" t="s">
        <v>30</v>
      </c>
      <c r="E21" t="s">
        <v>14</v>
      </c>
      <c r="F21" t="s">
        <v>125</v>
      </c>
      <c r="G21" s="19">
        <v>40542</v>
      </c>
      <c r="H21">
        <v>441619336</v>
      </c>
      <c r="I21" s="19">
        <v>40563</v>
      </c>
      <c r="J21" s="21">
        <v>3830</v>
      </c>
      <c r="K21" s="21">
        <v>668.27</v>
      </c>
      <c r="L21" s="77">
        <f t="shared" si="0"/>
        <v>2559474.1</v>
      </c>
      <c r="M21" s="77">
        <f t="shared" si="1"/>
        <v>767842.23</v>
      </c>
    </row>
    <row r="22" spans="1:13" x14ac:dyDescent="0.25">
      <c r="A22" t="s">
        <v>55</v>
      </c>
      <c r="B22" t="s">
        <v>35</v>
      </c>
      <c r="C22" t="s">
        <v>55</v>
      </c>
      <c r="D22" t="s">
        <v>56</v>
      </c>
      <c r="E22" t="s">
        <v>19</v>
      </c>
      <c r="F22" t="s">
        <v>125</v>
      </c>
      <c r="G22" s="19">
        <v>41121</v>
      </c>
      <c r="H22">
        <v>322067916</v>
      </c>
      <c r="I22" s="19">
        <v>41163</v>
      </c>
      <c r="J22" s="21">
        <v>5908</v>
      </c>
      <c r="K22" s="21">
        <v>421.89</v>
      </c>
      <c r="L22" s="77">
        <f t="shared" si="0"/>
        <v>2492526.12</v>
      </c>
      <c r="M22" s="77">
        <f t="shared" si="1"/>
        <v>747757.83600000001</v>
      </c>
    </row>
    <row r="23" spans="1:13" x14ac:dyDescent="0.25">
      <c r="A23" t="s">
        <v>57</v>
      </c>
      <c r="B23" t="s">
        <v>11</v>
      </c>
      <c r="C23" t="s">
        <v>12</v>
      </c>
      <c r="D23" t="s">
        <v>13</v>
      </c>
      <c r="E23" t="s">
        <v>19</v>
      </c>
      <c r="F23" t="s">
        <v>125</v>
      </c>
      <c r="G23" s="19">
        <v>41773</v>
      </c>
      <c r="H23">
        <v>819028031</v>
      </c>
      <c r="I23" s="19">
        <v>41818</v>
      </c>
      <c r="J23" s="21">
        <v>7450</v>
      </c>
      <c r="K23" s="21">
        <v>255.28</v>
      </c>
      <c r="L23" s="77">
        <f t="shared" si="0"/>
        <v>1901836</v>
      </c>
      <c r="M23" s="77">
        <f t="shared" si="1"/>
        <v>570550.79999999993</v>
      </c>
    </row>
    <row r="24" spans="1:13" x14ac:dyDescent="0.25">
      <c r="A24" t="s">
        <v>58</v>
      </c>
      <c r="B24" t="s">
        <v>11</v>
      </c>
      <c r="C24" t="s">
        <v>58</v>
      </c>
      <c r="D24" t="s">
        <v>13</v>
      </c>
      <c r="E24" t="s">
        <v>19</v>
      </c>
      <c r="F24" t="s">
        <v>124</v>
      </c>
      <c r="G24" s="19">
        <v>42216</v>
      </c>
      <c r="H24">
        <v>860673511</v>
      </c>
      <c r="I24" s="19">
        <v>42250</v>
      </c>
      <c r="J24" s="21">
        <v>1273</v>
      </c>
      <c r="K24" s="21">
        <v>255.28</v>
      </c>
      <c r="L24" s="77">
        <f t="shared" si="0"/>
        <v>324971.44</v>
      </c>
      <c r="M24" s="77">
        <f t="shared" si="1"/>
        <v>97491.432000000001</v>
      </c>
    </row>
    <row r="25" spans="1:13" x14ac:dyDescent="0.25">
      <c r="A25" t="s">
        <v>44</v>
      </c>
      <c r="B25" t="s">
        <v>16</v>
      </c>
      <c r="C25" t="s">
        <v>17</v>
      </c>
      <c r="D25" t="s">
        <v>59</v>
      </c>
      <c r="E25" t="s">
        <v>19</v>
      </c>
      <c r="F25" t="s">
        <v>125</v>
      </c>
      <c r="G25" s="19">
        <v>42551</v>
      </c>
      <c r="H25">
        <v>795490682</v>
      </c>
      <c r="I25" s="19">
        <v>42577</v>
      </c>
      <c r="J25" s="21">
        <v>2225</v>
      </c>
      <c r="K25" s="21">
        <v>152.58000000000001</v>
      </c>
      <c r="L25" s="77">
        <f t="shared" si="0"/>
        <v>339490.5</v>
      </c>
      <c r="M25" s="77">
        <f t="shared" si="1"/>
        <v>101847.15</v>
      </c>
    </row>
    <row r="26" spans="1:13" x14ac:dyDescent="0.25">
      <c r="A26" t="s">
        <v>60</v>
      </c>
      <c r="B26" t="s">
        <v>16</v>
      </c>
      <c r="C26" t="s">
        <v>32</v>
      </c>
      <c r="D26" t="s">
        <v>24</v>
      </c>
      <c r="E26" t="s">
        <v>19</v>
      </c>
      <c r="F26" t="s">
        <v>124</v>
      </c>
      <c r="G26" s="19">
        <v>41890</v>
      </c>
      <c r="H26">
        <v>142278373</v>
      </c>
      <c r="I26" s="19">
        <v>41916</v>
      </c>
      <c r="J26" s="21">
        <v>2187</v>
      </c>
      <c r="K26" s="21">
        <v>9.33</v>
      </c>
      <c r="L26" s="77">
        <f t="shared" si="0"/>
        <v>20404.71</v>
      </c>
      <c r="M26" s="77">
        <f t="shared" si="1"/>
        <v>6121.4129999999996</v>
      </c>
    </row>
    <row r="27" spans="1:13" x14ac:dyDescent="0.25">
      <c r="A27" t="s">
        <v>61</v>
      </c>
      <c r="B27" t="s">
        <v>35</v>
      </c>
      <c r="C27" t="s">
        <v>36</v>
      </c>
      <c r="D27" t="s">
        <v>37</v>
      </c>
      <c r="E27" t="s">
        <v>19</v>
      </c>
      <c r="F27" t="s">
        <v>125</v>
      </c>
      <c r="G27" s="19">
        <v>42497</v>
      </c>
      <c r="H27">
        <v>740147912</v>
      </c>
      <c r="I27" s="19">
        <v>42500</v>
      </c>
      <c r="J27" s="21">
        <v>5070</v>
      </c>
      <c r="K27" s="21">
        <v>81.73</v>
      </c>
      <c r="L27" s="77">
        <f t="shared" si="0"/>
        <v>414371.10000000003</v>
      </c>
      <c r="M27" s="77">
        <f t="shared" si="1"/>
        <v>124311.33</v>
      </c>
    </row>
    <row r="28" spans="1:13" x14ac:dyDescent="0.25">
      <c r="A28" t="s">
        <v>62</v>
      </c>
      <c r="B28" t="s">
        <v>16</v>
      </c>
      <c r="C28" t="s">
        <v>63</v>
      </c>
      <c r="D28" t="s">
        <v>50</v>
      </c>
      <c r="E28" t="s">
        <v>19</v>
      </c>
      <c r="F28" t="s">
        <v>124</v>
      </c>
      <c r="G28" s="19">
        <v>42877</v>
      </c>
      <c r="H28">
        <v>898523128</v>
      </c>
      <c r="I28" s="19">
        <v>42891</v>
      </c>
      <c r="J28" s="21">
        <v>1815</v>
      </c>
      <c r="K28" s="21">
        <v>437.2</v>
      </c>
      <c r="L28" s="77">
        <f t="shared" si="0"/>
        <v>793518</v>
      </c>
      <c r="M28" s="77">
        <f t="shared" si="1"/>
        <v>238055.4</v>
      </c>
    </row>
    <row r="29" spans="1:13" x14ac:dyDescent="0.25">
      <c r="A29" t="s">
        <v>64</v>
      </c>
      <c r="B29" t="s">
        <v>16</v>
      </c>
      <c r="C29" t="s">
        <v>63</v>
      </c>
      <c r="D29" t="s">
        <v>24</v>
      </c>
      <c r="E29" t="s">
        <v>19</v>
      </c>
      <c r="F29" t="s">
        <v>126</v>
      </c>
      <c r="G29" s="19">
        <v>41925</v>
      </c>
      <c r="H29">
        <v>347140347</v>
      </c>
      <c r="I29" s="19">
        <v>41953</v>
      </c>
      <c r="J29" s="21">
        <v>5398</v>
      </c>
      <c r="K29" s="21">
        <v>9.33</v>
      </c>
      <c r="L29" s="77">
        <f t="shared" si="0"/>
        <v>50363.340000000004</v>
      </c>
      <c r="M29" s="77">
        <f t="shared" si="1"/>
        <v>15109.002</v>
      </c>
    </row>
    <row r="30" spans="1:13" x14ac:dyDescent="0.25">
      <c r="A30" t="s">
        <v>65</v>
      </c>
      <c r="B30" t="s">
        <v>16</v>
      </c>
      <c r="C30" t="s">
        <v>63</v>
      </c>
      <c r="D30" t="s">
        <v>24</v>
      </c>
      <c r="E30" t="s">
        <v>19</v>
      </c>
      <c r="F30" t="s">
        <v>125</v>
      </c>
      <c r="G30" s="19">
        <v>40305</v>
      </c>
      <c r="H30">
        <v>686048400</v>
      </c>
      <c r="I30" s="19">
        <v>40308</v>
      </c>
      <c r="J30" s="21">
        <v>5822</v>
      </c>
      <c r="K30" s="21">
        <v>9.33</v>
      </c>
      <c r="L30" s="77">
        <f t="shared" si="0"/>
        <v>54319.26</v>
      </c>
      <c r="M30" s="77">
        <f t="shared" si="1"/>
        <v>16295.778</v>
      </c>
    </row>
    <row r="31" spans="1:13" x14ac:dyDescent="0.25">
      <c r="A31" t="s">
        <v>57</v>
      </c>
      <c r="B31" t="s">
        <v>11</v>
      </c>
      <c r="C31" t="s">
        <v>12</v>
      </c>
      <c r="D31" t="s">
        <v>52</v>
      </c>
      <c r="E31" t="s">
        <v>14</v>
      </c>
      <c r="F31" t="s">
        <v>123</v>
      </c>
      <c r="G31" s="19">
        <v>41838</v>
      </c>
      <c r="H31">
        <v>435608613</v>
      </c>
      <c r="I31" s="19">
        <v>41850</v>
      </c>
      <c r="J31" s="21">
        <v>5124</v>
      </c>
      <c r="K31" s="21">
        <v>47.45</v>
      </c>
      <c r="L31" s="77">
        <f t="shared" si="0"/>
        <v>243133.80000000002</v>
      </c>
      <c r="M31" s="77">
        <f t="shared" si="1"/>
        <v>72940.14</v>
      </c>
    </row>
    <row r="32" spans="1:13" x14ac:dyDescent="0.25">
      <c r="A32" t="s">
        <v>66</v>
      </c>
      <c r="B32" t="s">
        <v>16</v>
      </c>
      <c r="C32" t="s">
        <v>63</v>
      </c>
      <c r="D32" t="s">
        <v>30</v>
      </c>
      <c r="E32" t="s">
        <v>14</v>
      </c>
      <c r="F32" t="s">
        <v>125</v>
      </c>
      <c r="G32" s="19">
        <v>41055</v>
      </c>
      <c r="H32">
        <v>886494815</v>
      </c>
      <c r="I32" s="19">
        <v>41069</v>
      </c>
      <c r="J32" s="21">
        <v>2370</v>
      </c>
      <c r="K32" s="21">
        <v>668.27</v>
      </c>
      <c r="L32" s="77">
        <f t="shared" si="0"/>
        <v>1583799.9</v>
      </c>
      <c r="M32" s="77">
        <f t="shared" si="1"/>
        <v>475139.97</v>
      </c>
    </row>
    <row r="33" spans="1:13" x14ac:dyDescent="0.25">
      <c r="A33" t="s">
        <v>67</v>
      </c>
      <c r="B33" t="s">
        <v>16</v>
      </c>
      <c r="C33" t="s">
        <v>63</v>
      </c>
      <c r="D33" t="s">
        <v>50</v>
      </c>
      <c r="E33" t="s">
        <v>14</v>
      </c>
      <c r="F33" t="s">
        <v>126</v>
      </c>
      <c r="G33" s="19">
        <v>41169</v>
      </c>
      <c r="H33">
        <v>249693334</v>
      </c>
      <c r="I33" s="19">
        <v>41202</v>
      </c>
      <c r="J33" s="21">
        <v>8661</v>
      </c>
      <c r="K33" s="21">
        <v>437.2</v>
      </c>
      <c r="L33" s="77">
        <f t="shared" si="0"/>
        <v>3786589.1999999997</v>
      </c>
      <c r="M33" s="77">
        <f t="shared" si="1"/>
        <v>1135976.7599999998</v>
      </c>
    </row>
    <row r="34" spans="1:13" x14ac:dyDescent="0.25">
      <c r="A34" t="s">
        <v>68</v>
      </c>
      <c r="B34" t="s">
        <v>35</v>
      </c>
      <c r="C34" t="s">
        <v>41</v>
      </c>
      <c r="D34" t="s">
        <v>37</v>
      </c>
      <c r="E34" t="s">
        <v>14</v>
      </c>
      <c r="F34" t="s">
        <v>123</v>
      </c>
      <c r="G34" s="19">
        <v>41637</v>
      </c>
      <c r="H34">
        <v>406502997</v>
      </c>
      <c r="I34" s="19">
        <v>41667</v>
      </c>
      <c r="J34" s="21">
        <v>2125</v>
      </c>
      <c r="K34" s="21">
        <v>81.73</v>
      </c>
      <c r="L34" s="77">
        <f t="shared" si="0"/>
        <v>173676.25</v>
      </c>
      <c r="M34" s="77">
        <f t="shared" si="1"/>
        <v>52102.875</v>
      </c>
    </row>
    <row r="35" spans="1:13" x14ac:dyDescent="0.25">
      <c r="A35" t="s">
        <v>69</v>
      </c>
      <c r="B35" t="s">
        <v>11</v>
      </c>
      <c r="C35" t="s">
        <v>23</v>
      </c>
      <c r="D35" t="s">
        <v>21</v>
      </c>
      <c r="E35" t="s">
        <v>19</v>
      </c>
      <c r="F35" t="s">
        <v>123</v>
      </c>
      <c r="G35" s="19">
        <v>42304</v>
      </c>
      <c r="H35">
        <v>158535134</v>
      </c>
      <c r="I35" s="19">
        <v>42333</v>
      </c>
      <c r="J35" s="21">
        <v>2924</v>
      </c>
      <c r="K35" s="21">
        <v>651.21</v>
      </c>
      <c r="L35" s="77">
        <f t="shared" si="0"/>
        <v>1904138.04</v>
      </c>
      <c r="M35" s="77">
        <f t="shared" si="1"/>
        <v>571241.41200000001</v>
      </c>
    </row>
    <row r="36" spans="1:13" x14ac:dyDescent="0.25">
      <c r="A36" t="s">
        <v>70</v>
      </c>
      <c r="B36" t="s">
        <v>11</v>
      </c>
      <c r="C36" t="s">
        <v>23</v>
      </c>
      <c r="D36" t="s">
        <v>30</v>
      </c>
      <c r="E36" t="s">
        <v>14</v>
      </c>
      <c r="F36" t="s">
        <v>124</v>
      </c>
      <c r="G36" s="19">
        <v>42020</v>
      </c>
      <c r="H36">
        <v>177713572</v>
      </c>
      <c r="I36" s="19">
        <v>42064</v>
      </c>
      <c r="J36" s="21">
        <v>8250</v>
      </c>
      <c r="K36" s="21">
        <v>668.27</v>
      </c>
      <c r="L36" s="77">
        <f t="shared" si="0"/>
        <v>5513227.5</v>
      </c>
      <c r="M36" s="77">
        <f t="shared" si="1"/>
        <v>1653968.25</v>
      </c>
    </row>
    <row r="37" spans="1:13" x14ac:dyDescent="0.25">
      <c r="A37" t="s">
        <v>71</v>
      </c>
      <c r="B37" t="s">
        <v>11</v>
      </c>
      <c r="C37" t="s">
        <v>72</v>
      </c>
      <c r="D37" t="s">
        <v>59</v>
      </c>
      <c r="E37" t="s">
        <v>19</v>
      </c>
      <c r="F37" t="s">
        <v>126</v>
      </c>
      <c r="G37" s="19">
        <v>42791</v>
      </c>
      <c r="H37">
        <v>756274640</v>
      </c>
      <c r="I37" s="19">
        <v>42791</v>
      </c>
      <c r="J37" s="21">
        <v>7327</v>
      </c>
      <c r="K37" s="21">
        <v>152.58000000000001</v>
      </c>
      <c r="L37" s="77">
        <f t="shared" si="0"/>
        <v>1117953.6600000001</v>
      </c>
      <c r="M37" s="77">
        <f t="shared" si="1"/>
        <v>335386.09800000006</v>
      </c>
    </row>
    <row r="38" spans="1:13" x14ac:dyDescent="0.25">
      <c r="A38" t="s">
        <v>73</v>
      </c>
      <c r="B38" t="s">
        <v>16</v>
      </c>
      <c r="C38" t="s">
        <v>32</v>
      </c>
      <c r="D38" t="s">
        <v>37</v>
      </c>
      <c r="E38" t="s">
        <v>14</v>
      </c>
      <c r="F38" t="s">
        <v>125</v>
      </c>
      <c r="G38" s="19">
        <v>42863</v>
      </c>
      <c r="H38">
        <v>456767165</v>
      </c>
      <c r="I38" s="19">
        <v>42876</v>
      </c>
      <c r="J38" s="21">
        <v>6409</v>
      </c>
      <c r="K38" s="21">
        <v>81.73</v>
      </c>
      <c r="L38" s="77">
        <f t="shared" si="0"/>
        <v>523807.57</v>
      </c>
      <c r="M38" s="77">
        <f t="shared" si="1"/>
        <v>157142.27100000001</v>
      </c>
    </row>
    <row r="39" spans="1:13" x14ac:dyDescent="0.25">
      <c r="A39" t="s">
        <v>74</v>
      </c>
      <c r="B39" t="s">
        <v>16</v>
      </c>
      <c r="C39" t="s">
        <v>75</v>
      </c>
      <c r="D39" t="s">
        <v>24</v>
      </c>
      <c r="E39" t="s">
        <v>19</v>
      </c>
      <c r="F39" t="s">
        <v>125</v>
      </c>
      <c r="G39" s="19">
        <v>40869</v>
      </c>
      <c r="H39">
        <v>162052476</v>
      </c>
      <c r="I39" s="19">
        <v>40880</v>
      </c>
      <c r="J39" s="21">
        <v>3784</v>
      </c>
      <c r="K39" s="21">
        <v>9.33</v>
      </c>
      <c r="L39" s="77">
        <f t="shared" si="0"/>
        <v>35304.720000000001</v>
      </c>
      <c r="M39" s="77">
        <f t="shared" si="1"/>
        <v>10591.415999999999</v>
      </c>
    </row>
    <row r="40" spans="1:13" x14ac:dyDescent="0.25">
      <c r="A40" t="s">
        <v>66</v>
      </c>
      <c r="B40" t="s">
        <v>16</v>
      </c>
      <c r="C40" t="s">
        <v>63</v>
      </c>
      <c r="D40" t="s">
        <v>56</v>
      </c>
      <c r="E40" t="s">
        <v>19</v>
      </c>
      <c r="F40" t="s">
        <v>126</v>
      </c>
      <c r="G40" s="19">
        <v>42749</v>
      </c>
      <c r="H40">
        <v>825304400</v>
      </c>
      <c r="I40" s="19">
        <v>42758</v>
      </c>
      <c r="J40" s="21">
        <v>4767</v>
      </c>
      <c r="K40" s="21">
        <v>421.89</v>
      </c>
      <c r="L40" s="77">
        <f t="shared" si="0"/>
        <v>2011149.63</v>
      </c>
      <c r="M40" s="77">
        <f t="shared" si="1"/>
        <v>603344.88899999997</v>
      </c>
    </row>
    <row r="41" spans="1:13" x14ac:dyDescent="0.25">
      <c r="A41" t="s">
        <v>76</v>
      </c>
      <c r="B41" t="s">
        <v>35</v>
      </c>
      <c r="C41" t="s">
        <v>77</v>
      </c>
      <c r="D41" t="s">
        <v>21</v>
      </c>
      <c r="E41" t="s">
        <v>19</v>
      </c>
      <c r="F41" t="s">
        <v>125</v>
      </c>
      <c r="G41" s="19">
        <v>41000</v>
      </c>
      <c r="H41">
        <v>320009267</v>
      </c>
      <c r="I41" s="19">
        <v>41037</v>
      </c>
      <c r="J41" s="21">
        <v>6708</v>
      </c>
      <c r="K41" s="21">
        <v>651.21</v>
      </c>
      <c r="L41" s="77">
        <f t="shared" si="0"/>
        <v>4368316.6800000006</v>
      </c>
      <c r="M41" s="77">
        <f t="shared" si="1"/>
        <v>1310495.0040000002</v>
      </c>
    </row>
    <row r="42" spans="1:13" x14ac:dyDescent="0.25">
      <c r="A42" t="s">
        <v>47</v>
      </c>
      <c r="B42" t="s">
        <v>16</v>
      </c>
      <c r="C42" t="s">
        <v>48</v>
      </c>
      <c r="D42" t="s">
        <v>21</v>
      </c>
      <c r="E42" t="s">
        <v>19</v>
      </c>
      <c r="F42" t="s">
        <v>126</v>
      </c>
      <c r="G42" s="19">
        <v>40955</v>
      </c>
      <c r="H42">
        <v>189965903</v>
      </c>
      <c r="I42" s="19">
        <v>40967</v>
      </c>
      <c r="J42" s="21">
        <v>3987</v>
      </c>
      <c r="K42" s="21">
        <v>651.21</v>
      </c>
      <c r="L42" s="77">
        <f t="shared" si="0"/>
        <v>2596374.27</v>
      </c>
      <c r="M42" s="77">
        <f t="shared" si="1"/>
        <v>778912.28099999996</v>
      </c>
    </row>
    <row r="43" spans="1:13" x14ac:dyDescent="0.25">
      <c r="A43" t="s">
        <v>78</v>
      </c>
      <c r="B43" t="s">
        <v>16</v>
      </c>
      <c r="C43" t="s">
        <v>32</v>
      </c>
      <c r="D43" t="s">
        <v>37</v>
      </c>
      <c r="E43" t="s">
        <v>19</v>
      </c>
      <c r="F43" t="s">
        <v>124</v>
      </c>
      <c r="G43" s="19">
        <v>42805</v>
      </c>
      <c r="H43">
        <v>699285638</v>
      </c>
      <c r="I43" s="19">
        <v>42822</v>
      </c>
      <c r="J43" s="21">
        <v>3015</v>
      </c>
      <c r="K43" s="21">
        <v>81.73</v>
      </c>
      <c r="L43" s="77">
        <f t="shared" si="0"/>
        <v>246415.95</v>
      </c>
      <c r="M43" s="77">
        <f t="shared" si="1"/>
        <v>73924.785000000003</v>
      </c>
    </row>
    <row r="44" spans="1:13" x14ac:dyDescent="0.25">
      <c r="A44" t="s">
        <v>79</v>
      </c>
      <c r="B44" t="s">
        <v>35</v>
      </c>
      <c r="C44" t="s">
        <v>41</v>
      </c>
      <c r="D44" t="s">
        <v>50</v>
      </c>
      <c r="E44" t="s">
        <v>19</v>
      </c>
      <c r="F44" t="s">
        <v>126</v>
      </c>
      <c r="G44" s="19">
        <v>40215</v>
      </c>
      <c r="H44">
        <v>382392299</v>
      </c>
      <c r="I44" s="19">
        <v>40234</v>
      </c>
      <c r="J44" s="21">
        <v>7234</v>
      </c>
      <c r="K44" s="21">
        <v>437.2</v>
      </c>
      <c r="L44" s="77">
        <f t="shared" si="0"/>
        <v>3162704.8</v>
      </c>
      <c r="M44" s="77">
        <f t="shared" si="1"/>
        <v>948811.44</v>
      </c>
    </row>
    <row r="45" spans="1:13" x14ac:dyDescent="0.25">
      <c r="A45" t="s">
        <v>66</v>
      </c>
      <c r="B45" t="s">
        <v>16</v>
      </c>
      <c r="C45" t="s">
        <v>63</v>
      </c>
      <c r="D45" t="s">
        <v>18</v>
      </c>
      <c r="E45" t="s">
        <v>14</v>
      </c>
      <c r="F45" t="s">
        <v>124</v>
      </c>
      <c r="G45" s="19">
        <v>41067</v>
      </c>
      <c r="H45">
        <v>994022214</v>
      </c>
      <c r="I45" s="19">
        <v>41068</v>
      </c>
      <c r="J45" s="21">
        <v>2117</v>
      </c>
      <c r="K45" s="21">
        <v>205.7</v>
      </c>
      <c r="L45" s="77">
        <f t="shared" si="0"/>
        <v>435466.89999999997</v>
      </c>
      <c r="M45" s="77">
        <f t="shared" si="1"/>
        <v>130640.06999999998</v>
      </c>
    </row>
    <row r="46" spans="1:13" x14ac:dyDescent="0.25">
      <c r="A46" t="s">
        <v>80</v>
      </c>
      <c r="B46" t="s">
        <v>11</v>
      </c>
      <c r="C46" t="s">
        <v>26</v>
      </c>
      <c r="D46" t="s">
        <v>33</v>
      </c>
      <c r="E46" t="s">
        <v>19</v>
      </c>
      <c r="F46" t="s">
        <v>124</v>
      </c>
      <c r="G46" s="19">
        <v>41188</v>
      </c>
      <c r="H46">
        <v>759224212</v>
      </c>
      <c r="I46" s="19">
        <v>41223</v>
      </c>
      <c r="J46" s="21">
        <v>171</v>
      </c>
      <c r="K46" s="21">
        <v>154.06</v>
      </c>
      <c r="L46" s="77">
        <f t="shared" si="0"/>
        <v>26344.260000000002</v>
      </c>
      <c r="M46" s="77">
        <f t="shared" si="1"/>
        <v>7903.2780000000002</v>
      </c>
    </row>
    <row r="47" spans="1:13" x14ac:dyDescent="0.25">
      <c r="A47" t="s">
        <v>70</v>
      </c>
      <c r="B47" t="s">
        <v>11</v>
      </c>
      <c r="C47" t="s">
        <v>23</v>
      </c>
      <c r="D47" t="s">
        <v>42</v>
      </c>
      <c r="E47" t="s">
        <v>19</v>
      </c>
      <c r="F47" t="s">
        <v>124</v>
      </c>
      <c r="G47" s="19">
        <v>42322</v>
      </c>
      <c r="H47">
        <v>223359620</v>
      </c>
      <c r="I47" s="19">
        <v>42326</v>
      </c>
      <c r="J47" s="21">
        <v>5930</v>
      </c>
      <c r="K47" s="21">
        <v>109.28</v>
      </c>
      <c r="L47" s="77">
        <f t="shared" si="0"/>
        <v>648030.4</v>
      </c>
      <c r="M47" s="77">
        <f t="shared" si="1"/>
        <v>194409.12</v>
      </c>
    </row>
    <row r="48" spans="1:13" x14ac:dyDescent="0.25">
      <c r="A48" t="s">
        <v>81</v>
      </c>
      <c r="B48" t="s">
        <v>16</v>
      </c>
      <c r="C48" t="s">
        <v>32</v>
      </c>
      <c r="D48" t="s">
        <v>18</v>
      </c>
      <c r="E48" t="s">
        <v>14</v>
      </c>
      <c r="F48" t="s">
        <v>124</v>
      </c>
      <c r="G48" s="19">
        <v>42458</v>
      </c>
      <c r="H48">
        <v>902102267</v>
      </c>
      <c r="I48" s="19">
        <v>42489</v>
      </c>
      <c r="J48" s="21">
        <v>962</v>
      </c>
      <c r="K48" s="21">
        <v>205.7</v>
      </c>
      <c r="L48" s="77">
        <f t="shared" si="0"/>
        <v>197883.4</v>
      </c>
      <c r="M48" s="77">
        <f t="shared" si="1"/>
        <v>59365.02</v>
      </c>
    </row>
    <row r="49" spans="1:13" x14ac:dyDescent="0.25">
      <c r="A49" t="s">
        <v>82</v>
      </c>
      <c r="B49" t="s">
        <v>11</v>
      </c>
      <c r="C49" t="s">
        <v>46</v>
      </c>
      <c r="D49" t="s">
        <v>50</v>
      </c>
      <c r="E49" t="s">
        <v>19</v>
      </c>
      <c r="F49" t="s">
        <v>123</v>
      </c>
      <c r="G49" s="19">
        <v>42735</v>
      </c>
      <c r="H49">
        <v>331438481</v>
      </c>
      <c r="I49" s="19">
        <v>42735</v>
      </c>
      <c r="J49" s="21">
        <v>8867</v>
      </c>
      <c r="K49" s="21">
        <v>437.2</v>
      </c>
      <c r="L49" s="77">
        <f t="shared" si="0"/>
        <v>3876652.4</v>
      </c>
      <c r="M49" s="77">
        <f t="shared" si="1"/>
        <v>1162995.72</v>
      </c>
    </row>
    <row r="50" spans="1:13" x14ac:dyDescent="0.25">
      <c r="A50" t="s">
        <v>67</v>
      </c>
      <c r="B50" t="s">
        <v>16</v>
      </c>
      <c r="C50" t="s">
        <v>63</v>
      </c>
      <c r="D50" t="s">
        <v>37</v>
      </c>
      <c r="E50" t="s">
        <v>19</v>
      </c>
      <c r="F50" t="s">
        <v>126</v>
      </c>
      <c r="G50" s="19">
        <v>40535</v>
      </c>
      <c r="H50">
        <v>617667090</v>
      </c>
      <c r="I50" s="19">
        <v>40574</v>
      </c>
      <c r="J50" s="21">
        <v>273</v>
      </c>
      <c r="K50" s="21">
        <v>81.73</v>
      </c>
      <c r="L50" s="77">
        <f t="shared" si="0"/>
        <v>22312.29</v>
      </c>
      <c r="M50" s="77">
        <f t="shared" si="1"/>
        <v>6693.6869999999999</v>
      </c>
    </row>
    <row r="51" spans="1:13" x14ac:dyDescent="0.25">
      <c r="A51" t="s">
        <v>83</v>
      </c>
      <c r="B51" t="s">
        <v>11</v>
      </c>
      <c r="C51" t="s">
        <v>46</v>
      </c>
      <c r="D51" t="s">
        <v>42</v>
      </c>
      <c r="E51" t="s">
        <v>14</v>
      </c>
      <c r="F51" t="s">
        <v>123</v>
      </c>
      <c r="G51" s="19">
        <v>41926</v>
      </c>
      <c r="H51">
        <v>787399423</v>
      </c>
      <c r="I51" s="19">
        <v>41957</v>
      </c>
      <c r="J51" s="21">
        <v>7842</v>
      </c>
      <c r="K51" s="21">
        <v>109.28</v>
      </c>
      <c r="L51" s="77">
        <f t="shared" si="0"/>
        <v>856973.76</v>
      </c>
      <c r="M51" s="77">
        <f t="shared" si="1"/>
        <v>257092.128</v>
      </c>
    </row>
    <row r="52" spans="1:13" x14ac:dyDescent="0.25">
      <c r="A52" t="s">
        <v>84</v>
      </c>
      <c r="B52" t="s">
        <v>11</v>
      </c>
      <c r="C52" t="s">
        <v>12</v>
      </c>
      <c r="D52" t="s">
        <v>21</v>
      </c>
      <c r="E52" t="s">
        <v>14</v>
      </c>
      <c r="F52" t="s">
        <v>123</v>
      </c>
      <c r="G52" s="19">
        <v>40919</v>
      </c>
      <c r="H52">
        <v>837559306</v>
      </c>
      <c r="I52" s="19">
        <v>40921</v>
      </c>
      <c r="J52" s="21">
        <v>1266</v>
      </c>
      <c r="K52" s="21">
        <v>651.21</v>
      </c>
      <c r="L52" s="77">
        <f t="shared" si="0"/>
        <v>824431.8600000001</v>
      </c>
      <c r="M52" s="77">
        <f t="shared" si="1"/>
        <v>247329.55800000002</v>
      </c>
    </row>
    <row r="53" spans="1:13" x14ac:dyDescent="0.25">
      <c r="A53" t="s">
        <v>85</v>
      </c>
      <c r="B53" t="s">
        <v>11</v>
      </c>
      <c r="C53" t="s">
        <v>72</v>
      </c>
      <c r="D53" t="s">
        <v>42</v>
      </c>
      <c r="E53" t="s">
        <v>19</v>
      </c>
      <c r="F53" t="s">
        <v>123</v>
      </c>
      <c r="G53" s="19">
        <v>40211</v>
      </c>
      <c r="H53">
        <v>385383069</v>
      </c>
      <c r="I53" s="19">
        <v>40255</v>
      </c>
      <c r="J53" s="21">
        <v>2269</v>
      </c>
      <c r="K53" s="21">
        <v>109.28</v>
      </c>
      <c r="L53" s="77">
        <f t="shared" si="0"/>
        <v>247956.32</v>
      </c>
      <c r="M53" s="77">
        <f t="shared" si="1"/>
        <v>74386.895999999993</v>
      </c>
    </row>
    <row r="54" spans="1:13" x14ac:dyDescent="0.25">
      <c r="A54" t="s">
        <v>86</v>
      </c>
      <c r="B54" t="s">
        <v>11</v>
      </c>
      <c r="C54" t="s">
        <v>72</v>
      </c>
      <c r="D54" t="s">
        <v>24</v>
      </c>
      <c r="E54" t="s">
        <v>19</v>
      </c>
      <c r="F54" t="s">
        <v>125</v>
      </c>
      <c r="G54" s="19">
        <v>41504</v>
      </c>
      <c r="H54">
        <v>918419539</v>
      </c>
      <c r="I54" s="19">
        <v>41535</v>
      </c>
      <c r="J54" s="21">
        <v>9606</v>
      </c>
      <c r="K54" s="21">
        <v>9.33</v>
      </c>
      <c r="L54" s="77">
        <f t="shared" si="0"/>
        <v>89623.98</v>
      </c>
      <c r="M54" s="77">
        <f t="shared" si="1"/>
        <v>26887.194</v>
      </c>
    </row>
    <row r="55" spans="1:13" x14ac:dyDescent="0.25">
      <c r="A55" t="s">
        <v>87</v>
      </c>
      <c r="B55" t="s">
        <v>35</v>
      </c>
      <c r="C55" t="s">
        <v>77</v>
      </c>
      <c r="D55" t="s">
        <v>18</v>
      </c>
      <c r="E55" t="s">
        <v>19</v>
      </c>
      <c r="F55" t="s">
        <v>126</v>
      </c>
      <c r="G55" s="19">
        <v>41358</v>
      </c>
      <c r="H55">
        <v>844530045</v>
      </c>
      <c r="I55" s="19">
        <v>41361</v>
      </c>
      <c r="J55" s="21">
        <v>4063</v>
      </c>
      <c r="K55" s="21">
        <v>205.7</v>
      </c>
      <c r="L55" s="77">
        <f t="shared" si="0"/>
        <v>835759.1</v>
      </c>
      <c r="M55" s="77">
        <f t="shared" si="1"/>
        <v>250727.72999999998</v>
      </c>
    </row>
    <row r="56" spans="1:13" x14ac:dyDescent="0.25">
      <c r="A56" t="s">
        <v>88</v>
      </c>
      <c r="B56" t="s">
        <v>35</v>
      </c>
      <c r="C56" t="s">
        <v>89</v>
      </c>
      <c r="D56" t="s">
        <v>21</v>
      </c>
      <c r="E56" t="s">
        <v>14</v>
      </c>
      <c r="F56" t="s">
        <v>126</v>
      </c>
      <c r="G56" s="19">
        <v>40873</v>
      </c>
      <c r="H56">
        <v>441888415</v>
      </c>
      <c r="I56" s="19">
        <v>40915</v>
      </c>
      <c r="J56" s="21">
        <v>3457</v>
      </c>
      <c r="K56" s="21">
        <v>651.21</v>
      </c>
      <c r="L56" s="77">
        <f t="shared" si="0"/>
        <v>2251232.9700000002</v>
      </c>
      <c r="M56" s="77">
        <f t="shared" si="1"/>
        <v>675369.89100000006</v>
      </c>
    </row>
    <row r="57" spans="1:13" x14ac:dyDescent="0.25">
      <c r="A57" t="s">
        <v>22</v>
      </c>
      <c r="B57" t="s">
        <v>11</v>
      </c>
      <c r="C57" t="s">
        <v>23</v>
      </c>
      <c r="D57" t="s">
        <v>24</v>
      </c>
      <c r="E57" t="s">
        <v>14</v>
      </c>
      <c r="F57" t="s">
        <v>124</v>
      </c>
      <c r="G57" s="19">
        <v>41534</v>
      </c>
      <c r="H57">
        <v>508980977</v>
      </c>
      <c r="I57" s="19">
        <v>41571</v>
      </c>
      <c r="J57" s="21">
        <v>7637</v>
      </c>
      <c r="K57" s="21">
        <v>9.33</v>
      </c>
      <c r="L57" s="77">
        <f t="shared" si="0"/>
        <v>71253.210000000006</v>
      </c>
      <c r="M57" s="77">
        <f t="shared" si="1"/>
        <v>21375.963</v>
      </c>
    </row>
    <row r="58" spans="1:13" x14ac:dyDescent="0.25">
      <c r="A58" t="s">
        <v>90</v>
      </c>
      <c r="B58" t="s">
        <v>11</v>
      </c>
      <c r="C58" t="s">
        <v>91</v>
      </c>
      <c r="D58" t="s">
        <v>42</v>
      </c>
      <c r="E58" t="s">
        <v>19</v>
      </c>
      <c r="F58" t="s">
        <v>123</v>
      </c>
      <c r="G58" s="19">
        <v>41068</v>
      </c>
      <c r="H58">
        <v>114606559</v>
      </c>
      <c r="I58" s="19">
        <v>41087</v>
      </c>
      <c r="J58" s="21">
        <v>3482</v>
      </c>
      <c r="K58" s="21">
        <v>109.28</v>
      </c>
      <c r="L58" s="77">
        <f t="shared" si="0"/>
        <v>380512.96</v>
      </c>
      <c r="M58" s="77">
        <f t="shared" si="1"/>
        <v>114153.88800000001</v>
      </c>
    </row>
    <row r="59" spans="1:13" x14ac:dyDescent="0.25">
      <c r="A59" t="s">
        <v>92</v>
      </c>
      <c r="B59" t="s">
        <v>35</v>
      </c>
      <c r="C59" t="s">
        <v>77</v>
      </c>
      <c r="D59" t="s">
        <v>42</v>
      </c>
      <c r="E59" t="s">
        <v>14</v>
      </c>
      <c r="F59" t="s">
        <v>123</v>
      </c>
      <c r="G59" s="19">
        <v>40359</v>
      </c>
      <c r="H59">
        <v>647876489</v>
      </c>
      <c r="I59" s="19">
        <v>40391</v>
      </c>
      <c r="J59" s="21">
        <v>9905</v>
      </c>
      <c r="K59" s="21">
        <v>109.28</v>
      </c>
      <c r="L59" s="77">
        <f t="shared" si="0"/>
        <v>1082418.3999999999</v>
      </c>
      <c r="M59" s="77">
        <f t="shared" si="1"/>
        <v>324725.51999999996</v>
      </c>
    </row>
    <row r="60" spans="1:13" x14ac:dyDescent="0.25">
      <c r="A60" t="s">
        <v>93</v>
      </c>
      <c r="B60" t="s">
        <v>11</v>
      </c>
      <c r="C60" t="s">
        <v>46</v>
      </c>
      <c r="D60" t="s">
        <v>50</v>
      </c>
      <c r="E60" t="s">
        <v>14</v>
      </c>
      <c r="F60" t="s">
        <v>124</v>
      </c>
      <c r="G60" s="19">
        <v>42058</v>
      </c>
      <c r="H60">
        <v>868214595</v>
      </c>
      <c r="I60" s="19">
        <v>42065</v>
      </c>
      <c r="J60" s="21">
        <v>2847</v>
      </c>
      <c r="K60" s="21">
        <v>437.2</v>
      </c>
      <c r="L60" s="77">
        <f t="shared" si="0"/>
        <v>1244708.3999999999</v>
      </c>
      <c r="M60" s="77">
        <f t="shared" si="1"/>
        <v>373412.51999999996</v>
      </c>
    </row>
    <row r="61" spans="1:13" x14ac:dyDescent="0.25">
      <c r="A61" t="s">
        <v>94</v>
      </c>
      <c r="B61" t="s">
        <v>16</v>
      </c>
      <c r="C61" t="s">
        <v>32</v>
      </c>
      <c r="D61" t="s">
        <v>30</v>
      </c>
      <c r="E61" t="s">
        <v>19</v>
      </c>
      <c r="F61" t="s">
        <v>125</v>
      </c>
      <c r="G61" s="19">
        <v>40913</v>
      </c>
      <c r="H61">
        <v>955357205</v>
      </c>
      <c r="I61" s="19">
        <v>40953</v>
      </c>
      <c r="J61" s="21">
        <v>282</v>
      </c>
      <c r="K61" s="21">
        <v>668.27</v>
      </c>
      <c r="L61" s="77">
        <f t="shared" si="0"/>
        <v>188452.13999999998</v>
      </c>
      <c r="M61" s="77">
        <f t="shared" si="1"/>
        <v>56535.641999999993</v>
      </c>
    </row>
    <row r="62" spans="1:13" x14ac:dyDescent="0.25">
      <c r="A62" t="s">
        <v>71</v>
      </c>
      <c r="B62" t="s">
        <v>11</v>
      </c>
      <c r="C62" t="s">
        <v>72</v>
      </c>
      <c r="D62" t="s">
        <v>50</v>
      </c>
      <c r="E62" t="s">
        <v>14</v>
      </c>
      <c r="F62" t="s">
        <v>124</v>
      </c>
      <c r="G62" s="19">
        <v>41736</v>
      </c>
      <c r="H62">
        <v>259353148</v>
      </c>
      <c r="I62" s="19">
        <v>41748</v>
      </c>
      <c r="J62" s="21">
        <v>7215</v>
      </c>
      <c r="K62" s="21">
        <v>437.2</v>
      </c>
      <c r="L62" s="77">
        <f t="shared" si="0"/>
        <v>3154398</v>
      </c>
      <c r="M62" s="77">
        <f t="shared" si="1"/>
        <v>946319.39999999991</v>
      </c>
    </row>
    <row r="63" spans="1:13" x14ac:dyDescent="0.25">
      <c r="A63" t="s">
        <v>69</v>
      </c>
      <c r="B63" t="s">
        <v>11</v>
      </c>
      <c r="C63" t="s">
        <v>23</v>
      </c>
      <c r="D63" t="s">
        <v>18</v>
      </c>
      <c r="E63" t="s">
        <v>14</v>
      </c>
      <c r="F63" t="s">
        <v>124</v>
      </c>
      <c r="G63" s="19">
        <v>41434</v>
      </c>
      <c r="H63">
        <v>450563752</v>
      </c>
      <c r="I63" s="19">
        <v>41457</v>
      </c>
      <c r="J63" s="21">
        <v>682</v>
      </c>
      <c r="K63" s="21">
        <v>205.7</v>
      </c>
      <c r="L63" s="77">
        <f t="shared" si="0"/>
        <v>140287.4</v>
      </c>
      <c r="M63" s="77">
        <f t="shared" si="1"/>
        <v>42086.219999999994</v>
      </c>
    </row>
    <row r="64" spans="1:13" x14ac:dyDescent="0.25">
      <c r="A64" t="s">
        <v>95</v>
      </c>
      <c r="B64" t="s">
        <v>11</v>
      </c>
      <c r="C64" t="s">
        <v>46</v>
      </c>
      <c r="D64" t="s">
        <v>13</v>
      </c>
      <c r="E64" t="s">
        <v>19</v>
      </c>
      <c r="F64" t="s">
        <v>125</v>
      </c>
      <c r="G64" s="19">
        <v>41451</v>
      </c>
      <c r="H64">
        <v>569662845</v>
      </c>
      <c r="I64" s="19">
        <v>41456</v>
      </c>
      <c r="J64" s="21">
        <v>4750</v>
      </c>
      <c r="K64" s="21">
        <v>255.28</v>
      </c>
      <c r="L64" s="77">
        <f t="shared" si="0"/>
        <v>1212580</v>
      </c>
      <c r="M64" s="77">
        <f t="shared" si="1"/>
        <v>363774</v>
      </c>
    </row>
    <row r="65" spans="1:13" x14ac:dyDescent="0.25">
      <c r="A65" t="s">
        <v>51</v>
      </c>
      <c r="B65" t="s">
        <v>16</v>
      </c>
      <c r="C65" t="s">
        <v>17</v>
      </c>
      <c r="D65" t="s">
        <v>21</v>
      </c>
      <c r="E65" t="s">
        <v>19</v>
      </c>
      <c r="F65" t="s">
        <v>126</v>
      </c>
      <c r="G65" s="19">
        <v>40854</v>
      </c>
      <c r="H65">
        <v>177636754</v>
      </c>
      <c r="I65" s="19">
        <v>40862</v>
      </c>
      <c r="J65" s="21">
        <v>5518</v>
      </c>
      <c r="K65" s="21">
        <v>651.21</v>
      </c>
      <c r="L65" s="77">
        <f t="shared" si="0"/>
        <v>3593376.7800000003</v>
      </c>
      <c r="M65" s="77">
        <f t="shared" si="1"/>
        <v>1078013.034</v>
      </c>
    </row>
    <row r="66" spans="1:13" x14ac:dyDescent="0.25">
      <c r="A66" t="s">
        <v>96</v>
      </c>
      <c r="B66" t="s">
        <v>16</v>
      </c>
      <c r="C66" t="s">
        <v>75</v>
      </c>
      <c r="D66" t="s">
        <v>42</v>
      </c>
      <c r="E66" t="s">
        <v>14</v>
      </c>
      <c r="F66" t="s">
        <v>124</v>
      </c>
      <c r="G66" s="19">
        <v>40481</v>
      </c>
      <c r="H66">
        <v>705784308</v>
      </c>
      <c r="I66" s="19">
        <v>40499</v>
      </c>
      <c r="J66" s="21">
        <v>6116</v>
      </c>
      <c r="K66" s="21">
        <v>109.28</v>
      </c>
      <c r="L66" s="77">
        <f t="shared" si="0"/>
        <v>668356.48</v>
      </c>
      <c r="M66" s="77">
        <f t="shared" si="1"/>
        <v>200506.94399999999</v>
      </c>
    </row>
    <row r="67" spans="1:13" x14ac:dyDescent="0.25">
      <c r="A67" t="s">
        <v>97</v>
      </c>
      <c r="B67" t="s">
        <v>11</v>
      </c>
      <c r="C67" t="s">
        <v>54</v>
      </c>
      <c r="D67" t="s">
        <v>50</v>
      </c>
      <c r="E67" t="s">
        <v>14</v>
      </c>
      <c r="F67" t="s">
        <v>124</v>
      </c>
      <c r="G67" s="19">
        <v>41560</v>
      </c>
      <c r="H67">
        <v>505716836</v>
      </c>
      <c r="I67" s="19">
        <v>41594</v>
      </c>
      <c r="J67" s="21">
        <v>1705</v>
      </c>
      <c r="K67" s="21">
        <v>437.2</v>
      </c>
      <c r="L67" s="77">
        <f t="shared" si="0"/>
        <v>745426</v>
      </c>
      <c r="M67" s="77">
        <f t="shared" si="1"/>
        <v>223627.8</v>
      </c>
    </row>
    <row r="68" spans="1:13" x14ac:dyDescent="0.25">
      <c r="A68" t="s">
        <v>25</v>
      </c>
      <c r="B68" t="s">
        <v>11</v>
      </c>
      <c r="C68" t="s">
        <v>26</v>
      </c>
      <c r="D68" t="s">
        <v>50</v>
      </c>
      <c r="E68" t="s">
        <v>14</v>
      </c>
      <c r="F68" t="s">
        <v>124</v>
      </c>
      <c r="G68" s="19">
        <v>41558</v>
      </c>
      <c r="H68">
        <v>699358165</v>
      </c>
      <c r="I68" s="19">
        <v>41603</v>
      </c>
      <c r="J68" s="21">
        <v>4477</v>
      </c>
      <c r="K68" s="21">
        <v>437.2</v>
      </c>
      <c r="L68" s="77">
        <f t="shared" ref="L68:L84" si="2">K68*J68</f>
        <v>1957344.4</v>
      </c>
      <c r="M68" s="77">
        <f t="shared" ref="M68:M84" si="3">L68*$M$1</f>
        <v>587203.31999999995</v>
      </c>
    </row>
    <row r="69" spans="1:13" x14ac:dyDescent="0.25">
      <c r="A69" t="s">
        <v>98</v>
      </c>
      <c r="B69" t="s">
        <v>11</v>
      </c>
      <c r="C69" t="s">
        <v>12</v>
      </c>
      <c r="D69" t="s">
        <v>37</v>
      </c>
      <c r="E69" t="s">
        <v>14</v>
      </c>
      <c r="F69" t="s">
        <v>125</v>
      </c>
      <c r="G69" s="19">
        <v>41098</v>
      </c>
      <c r="H69">
        <v>228944623</v>
      </c>
      <c r="I69" s="19">
        <v>41099</v>
      </c>
      <c r="J69" s="21">
        <v>8656</v>
      </c>
      <c r="K69" s="21">
        <v>81.73</v>
      </c>
      <c r="L69" s="77">
        <f t="shared" si="2"/>
        <v>707454.88</v>
      </c>
      <c r="M69" s="77">
        <f t="shared" si="3"/>
        <v>212236.46400000001</v>
      </c>
    </row>
    <row r="70" spans="1:13" x14ac:dyDescent="0.25">
      <c r="A70" t="s">
        <v>99</v>
      </c>
      <c r="B70" t="s">
        <v>11</v>
      </c>
      <c r="C70" t="s">
        <v>72</v>
      </c>
      <c r="D70" t="s">
        <v>42</v>
      </c>
      <c r="E70" t="s">
        <v>14</v>
      </c>
      <c r="F70" t="s">
        <v>126</v>
      </c>
      <c r="G70" s="19">
        <v>42576</v>
      </c>
      <c r="H70">
        <v>807025039</v>
      </c>
      <c r="I70" s="19">
        <v>42620</v>
      </c>
      <c r="J70" s="21">
        <v>5498</v>
      </c>
      <c r="K70" s="21">
        <v>109.28</v>
      </c>
      <c r="L70" s="77">
        <f t="shared" si="2"/>
        <v>600821.44000000006</v>
      </c>
      <c r="M70" s="77">
        <f t="shared" si="3"/>
        <v>180246.432</v>
      </c>
    </row>
    <row r="71" spans="1:13" x14ac:dyDescent="0.25">
      <c r="A71" t="s">
        <v>100</v>
      </c>
      <c r="B71" t="s">
        <v>16</v>
      </c>
      <c r="C71" t="s">
        <v>32</v>
      </c>
      <c r="D71" t="s">
        <v>21</v>
      </c>
      <c r="E71" t="s">
        <v>14</v>
      </c>
      <c r="F71" t="s">
        <v>124</v>
      </c>
      <c r="G71" s="19">
        <v>40475</v>
      </c>
      <c r="H71">
        <v>166460740</v>
      </c>
      <c r="I71" s="19">
        <v>40499</v>
      </c>
      <c r="J71" s="21">
        <v>8287</v>
      </c>
      <c r="K71" s="21">
        <v>651.21</v>
      </c>
      <c r="L71" s="77">
        <f t="shared" si="2"/>
        <v>5396577.2700000005</v>
      </c>
      <c r="M71" s="77">
        <f t="shared" si="3"/>
        <v>1618973.1810000001</v>
      </c>
    </row>
    <row r="72" spans="1:13" x14ac:dyDescent="0.25">
      <c r="A72" t="s">
        <v>101</v>
      </c>
      <c r="B72" t="s">
        <v>11</v>
      </c>
      <c r="C72" t="s">
        <v>23</v>
      </c>
      <c r="D72" t="s">
        <v>42</v>
      </c>
      <c r="E72" t="s">
        <v>14</v>
      </c>
      <c r="F72" t="s">
        <v>125</v>
      </c>
      <c r="G72" s="19">
        <v>42119</v>
      </c>
      <c r="H72">
        <v>610425555</v>
      </c>
      <c r="I72" s="19">
        <v>42152</v>
      </c>
      <c r="J72" s="21">
        <v>7342</v>
      </c>
      <c r="K72" s="21">
        <v>109.28</v>
      </c>
      <c r="L72" s="77">
        <f t="shared" si="2"/>
        <v>802333.76</v>
      </c>
      <c r="M72" s="77">
        <f t="shared" si="3"/>
        <v>240700.128</v>
      </c>
    </row>
    <row r="73" spans="1:13" x14ac:dyDescent="0.25">
      <c r="A73" t="s">
        <v>53</v>
      </c>
      <c r="B73" t="s">
        <v>11</v>
      </c>
      <c r="C73" t="s">
        <v>54</v>
      </c>
      <c r="D73" t="s">
        <v>21</v>
      </c>
      <c r="E73" t="s">
        <v>19</v>
      </c>
      <c r="F73" t="s">
        <v>126</v>
      </c>
      <c r="G73" s="19">
        <v>41387</v>
      </c>
      <c r="H73">
        <v>462405812</v>
      </c>
      <c r="I73" s="19">
        <v>41414</v>
      </c>
      <c r="J73" s="21">
        <v>5010</v>
      </c>
      <c r="K73" s="21">
        <v>651.21</v>
      </c>
      <c r="L73" s="77">
        <f t="shared" si="2"/>
        <v>3262562.1</v>
      </c>
      <c r="M73" s="77">
        <f t="shared" si="3"/>
        <v>978768.63</v>
      </c>
    </row>
    <row r="74" spans="1:13" x14ac:dyDescent="0.25">
      <c r="A74" t="s">
        <v>96</v>
      </c>
      <c r="B74" t="s">
        <v>16</v>
      </c>
      <c r="C74" t="s">
        <v>75</v>
      </c>
      <c r="D74" t="s">
        <v>24</v>
      </c>
      <c r="E74" t="s">
        <v>19</v>
      </c>
      <c r="F74" t="s">
        <v>125</v>
      </c>
      <c r="G74" s="19">
        <v>42230</v>
      </c>
      <c r="H74">
        <v>816200339</v>
      </c>
      <c r="I74" s="19">
        <v>42277</v>
      </c>
      <c r="J74" s="21">
        <v>673</v>
      </c>
      <c r="K74" s="21">
        <v>9.33</v>
      </c>
      <c r="L74" s="77">
        <f t="shared" si="2"/>
        <v>6279.09</v>
      </c>
      <c r="M74" s="77">
        <f t="shared" si="3"/>
        <v>1883.7269999999999</v>
      </c>
    </row>
    <row r="75" spans="1:13" x14ac:dyDescent="0.25">
      <c r="A75" t="s">
        <v>102</v>
      </c>
      <c r="B75" t="s">
        <v>16</v>
      </c>
      <c r="C75" t="s">
        <v>75</v>
      </c>
      <c r="D75" t="s">
        <v>52</v>
      </c>
      <c r="E75" t="s">
        <v>19</v>
      </c>
      <c r="F75" t="s">
        <v>123</v>
      </c>
      <c r="G75" s="19">
        <v>40689</v>
      </c>
      <c r="H75">
        <v>585920464</v>
      </c>
      <c r="I75" s="19">
        <v>40739</v>
      </c>
      <c r="J75" s="21">
        <v>5741</v>
      </c>
      <c r="K75" s="21">
        <v>47.45</v>
      </c>
      <c r="L75" s="77">
        <f t="shared" si="2"/>
        <v>272410.45</v>
      </c>
      <c r="M75" s="77">
        <f t="shared" si="3"/>
        <v>81723.134999999995</v>
      </c>
    </row>
    <row r="76" spans="1:13" x14ac:dyDescent="0.25">
      <c r="A76" t="s">
        <v>71</v>
      </c>
      <c r="B76" t="s">
        <v>11</v>
      </c>
      <c r="C76" t="s">
        <v>72</v>
      </c>
      <c r="D76" t="s">
        <v>18</v>
      </c>
      <c r="E76" t="s">
        <v>19</v>
      </c>
      <c r="F76" t="s">
        <v>124</v>
      </c>
      <c r="G76" s="19">
        <v>42875</v>
      </c>
      <c r="H76">
        <v>555990016</v>
      </c>
      <c r="I76" s="19">
        <v>42903</v>
      </c>
      <c r="J76" s="21">
        <v>8656</v>
      </c>
      <c r="K76" s="21">
        <v>205.7</v>
      </c>
      <c r="L76" s="77">
        <f t="shared" si="2"/>
        <v>1780539.2</v>
      </c>
      <c r="M76" s="77">
        <f t="shared" si="3"/>
        <v>534161.76</v>
      </c>
    </row>
    <row r="77" spans="1:13" x14ac:dyDescent="0.25">
      <c r="A77" t="s">
        <v>103</v>
      </c>
      <c r="B77" t="s">
        <v>11</v>
      </c>
      <c r="C77" t="s">
        <v>46</v>
      </c>
      <c r="D77" t="s">
        <v>50</v>
      </c>
      <c r="E77" t="s">
        <v>14</v>
      </c>
      <c r="F77" t="s">
        <v>125</v>
      </c>
      <c r="G77" s="19">
        <v>41460</v>
      </c>
      <c r="H77">
        <v>231145322</v>
      </c>
      <c r="I77" s="19">
        <v>41502</v>
      </c>
      <c r="J77" s="21">
        <v>9892</v>
      </c>
      <c r="K77" s="21">
        <v>437.2</v>
      </c>
      <c r="L77" s="77">
        <f t="shared" si="2"/>
        <v>4324782.3999999994</v>
      </c>
      <c r="M77" s="77">
        <f t="shared" si="3"/>
        <v>1297434.7199999997</v>
      </c>
    </row>
    <row r="78" spans="1:13" x14ac:dyDescent="0.25">
      <c r="A78" t="s">
        <v>104</v>
      </c>
      <c r="B78" t="s">
        <v>11</v>
      </c>
      <c r="C78" t="s">
        <v>72</v>
      </c>
      <c r="D78" t="s">
        <v>30</v>
      </c>
      <c r="E78" t="s">
        <v>14</v>
      </c>
      <c r="F78" t="s">
        <v>123</v>
      </c>
      <c r="G78" s="19">
        <v>41949</v>
      </c>
      <c r="H78">
        <v>986435210</v>
      </c>
      <c r="I78" s="19">
        <v>41985</v>
      </c>
      <c r="J78" s="21">
        <v>6954</v>
      </c>
      <c r="K78" s="21">
        <v>668.27</v>
      </c>
      <c r="L78" s="77">
        <f t="shared" si="2"/>
        <v>4647149.58</v>
      </c>
      <c r="M78" s="77">
        <f t="shared" si="3"/>
        <v>1394144.8740000001</v>
      </c>
    </row>
    <row r="79" spans="1:13" x14ac:dyDescent="0.25">
      <c r="A79" t="s">
        <v>105</v>
      </c>
      <c r="B79" t="s">
        <v>16</v>
      </c>
      <c r="C79" t="s">
        <v>75</v>
      </c>
      <c r="D79" t="s">
        <v>52</v>
      </c>
      <c r="E79" t="s">
        <v>19</v>
      </c>
      <c r="F79" t="s">
        <v>123</v>
      </c>
      <c r="G79" s="19">
        <v>41940</v>
      </c>
      <c r="H79">
        <v>217221009</v>
      </c>
      <c r="I79" s="19">
        <v>41958</v>
      </c>
      <c r="J79" s="21">
        <v>9379</v>
      </c>
      <c r="K79" s="21">
        <v>47.45</v>
      </c>
      <c r="L79" s="77">
        <f t="shared" si="2"/>
        <v>445033.55000000005</v>
      </c>
      <c r="M79" s="77">
        <f t="shared" si="3"/>
        <v>133510.065</v>
      </c>
    </row>
    <row r="80" spans="1:13" x14ac:dyDescent="0.25">
      <c r="A80" t="s">
        <v>106</v>
      </c>
      <c r="B80" t="s">
        <v>16</v>
      </c>
      <c r="C80" t="s">
        <v>48</v>
      </c>
      <c r="D80" t="s">
        <v>33</v>
      </c>
      <c r="E80" t="s">
        <v>14</v>
      </c>
      <c r="F80" t="s">
        <v>123</v>
      </c>
      <c r="G80" s="19">
        <v>40801</v>
      </c>
      <c r="H80">
        <v>789176547</v>
      </c>
      <c r="I80" s="19">
        <v>40839</v>
      </c>
      <c r="J80" s="21">
        <v>3732</v>
      </c>
      <c r="K80" s="21">
        <v>154.06</v>
      </c>
      <c r="L80" s="77">
        <f t="shared" si="2"/>
        <v>574951.92000000004</v>
      </c>
      <c r="M80" s="77">
        <f t="shared" si="3"/>
        <v>172485.576</v>
      </c>
    </row>
    <row r="81" spans="1:13" x14ac:dyDescent="0.25">
      <c r="A81" t="s">
        <v>107</v>
      </c>
      <c r="B81" t="s">
        <v>11</v>
      </c>
      <c r="C81" t="s">
        <v>12</v>
      </c>
      <c r="D81" t="s">
        <v>13</v>
      </c>
      <c r="E81" t="s">
        <v>14</v>
      </c>
      <c r="F81" t="s">
        <v>124</v>
      </c>
      <c r="G81" s="19">
        <v>41058</v>
      </c>
      <c r="H81">
        <v>688288152</v>
      </c>
      <c r="I81" s="19">
        <v>41062</v>
      </c>
      <c r="J81" s="21">
        <v>8614</v>
      </c>
      <c r="K81" s="21">
        <v>255.28</v>
      </c>
      <c r="L81" s="77">
        <f t="shared" si="2"/>
        <v>2198981.92</v>
      </c>
      <c r="M81" s="77">
        <f t="shared" si="3"/>
        <v>659694.576</v>
      </c>
    </row>
    <row r="82" spans="1:13" x14ac:dyDescent="0.25">
      <c r="A82" t="s">
        <v>108</v>
      </c>
      <c r="B82" t="s">
        <v>11</v>
      </c>
      <c r="C82" t="s">
        <v>46</v>
      </c>
      <c r="D82" t="s">
        <v>50</v>
      </c>
      <c r="E82" t="s">
        <v>19</v>
      </c>
      <c r="F82" t="s">
        <v>124</v>
      </c>
      <c r="G82" s="19">
        <v>41475</v>
      </c>
      <c r="H82">
        <v>670854651</v>
      </c>
      <c r="I82" s="19">
        <v>41493</v>
      </c>
      <c r="J82" s="21">
        <v>9654</v>
      </c>
      <c r="K82" s="21">
        <v>437.2</v>
      </c>
      <c r="L82" s="77">
        <f t="shared" si="2"/>
        <v>4220728.8</v>
      </c>
      <c r="M82" s="77">
        <f t="shared" si="3"/>
        <v>1266218.6399999999</v>
      </c>
    </row>
    <row r="83" spans="1:13" x14ac:dyDescent="0.25">
      <c r="A83" t="s">
        <v>109</v>
      </c>
      <c r="B83" t="s">
        <v>11</v>
      </c>
      <c r="C83" t="s">
        <v>23</v>
      </c>
      <c r="D83" t="s">
        <v>30</v>
      </c>
      <c r="E83" t="s">
        <v>14</v>
      </c>
      <c r="F83" t="s">
        <v>125</v>
      </c>
      <c r="G83" s="19">
        <v>41203</v>
      </c>
      <c r="H83">
        <v>213487374</v>
      </c>
      <c r="I83" s="19">
        <v>41243</v>
      </c>
      <c r="J83" s="21">
        <v>4513</v>
      </c>
      <c r="K83" s="21">
        <v>668.27</v>
      </c>
      <c r="L83" s="77">
        <f t="shared" si="2"/>
        <v>3015902.51</v>
      </c>
      <c r="M83" s="77">
        <f t="shared" si="3"/>
        <v>904770.75299999991</v>
      </c>
    </row>
    <row r="84" spans="1:13" x14ac:dyDescent="0.25">
      <c r="A84" t="s">
        <v>110</v>
      </c>
      <c r="B84" t="s">
        <v>16</v>
      </c>
      <c r="C84" t="s">
        <v>17</v>
      </c>
      <c r="D84" t="s">
        <v>42</v>
      </c>
      <c r="E84" t="s">
        <v>19</v>
      </c>
      <c r="F84" t="s">
        <v>125</v>
      </c>
      <c r="G84" s="19">
        <v>41170</v>
      </c>
      <c r="H84">
        <v>663110148</v>
      </c>
      <c r="I84" s="19">
        <v>41190</v>
      </c>
      <c r="J84" s="21">
        <v>7884</v>
      </c>
      <c r="K84" s="21">
        <v>109.28</v>
      </c>
      <c r="L84" s="77">
        <f t="shared" si="2"/>
        <v>861563.52</v>
      </c>
      <c r="M84" s="77">
        <f t="shared" si="3"/>
        <v>258469.05599999998</v>
      </c>
    </row>
    <row r="85" spans="1:13" x14ac:dyDescent="0.25">
      <c r="A85" t="s">
        <v>111</v>
      </c>
      <c r="B85" t="s">
        <v>11</v>
      </c>
      <c r="C85" t="s">
        <v>58</v>
      </c>
      <c r="D85" t="s">
        <v>50</v>
      </c>
      <c r="E85" t="s">
        <v>19</v>
      </c>
      <c r="F85" t="s">
        <v>124</v>
      </c>
      <c r="G85" s="19">
        <v>42689</v>
      </c>
      <c r="H85">
        <v>286959302</v>
      </c>
      <c r="I85" s="19">
        <v>42712</v>
      </c>
      <c r="J85" s="21">
        <v>6489</v>
      </c>
      <c r="K85" s="21">
        <v>437.2</v>
      </c>
      <c r="L85" s="74">
        <f>J85*K85</f>
        <v>2836990.8</v>
      </c>
      <c r="M85" s="77">
        <f>$M$1*L85</f>
        <v>851097.23999999987</v>
      </c>
    </row>
    <row r="86" spans="1:13" x14ac:dyDescent="0.25">
      <c r="A86" t="s">
        <v>112</v>
      </c>
      <c r="B86" t="s">
        <v>16</v>
      </c>
      <c r="C86" t="s">
        <v>32</v>
      </c>
      <c r="D86" t="s">
        <v>59</v>
      </c>
      <c r="E86" t="s">
        <v>19</v>
      </c>
      <c r="F86" t="s">
        <v>125</v>
      </c>
      <c r="G86" s="19">
        <v>40547</v>
      </c>
      <c r="H86">
        <v>122583663</v>
      </c>
      <c r="I86" s="19">
        <v>40548</v>
      </c>
      <c r="J86" s="21">
        <v>4085</v>
      </c>
      <c r="K86" s="21">
        <v>152.58000000000001</v>
      </c>
      <c r="L86" s="74">
        <f t="shared" ref="L86:L102" si="4">J86*K86</f>
        <v>623289.30000000005</v>
      </c>
      <c r="M86" s="77">
        <f t="shared" ref="M86:M102" si="5">$M$1*L86</f>
        <v>186986.79</v>
      </c>
    </row>
    <row r="87" spans="1:13" x14ac:dyDescent="0.25">
      <c r="A87" t="s">
        <v>113</v>
      </c>
      <c r="B87" t="s">
        <v>16</v>
      </c>
      <c r="C87" t="s">
        <v>75</v>
      </c>
      <c r="D87" t="s">
        <v>33</v>
      </c>
      <c r="E87" t="s">
        <v>19</v>
      </c>
      <c r="F87" t="s">
        <v>125</v>
      </c>
      <c r="G87" s="19">
        <v>40986</v>
      </c>
      <c r="H87">
        <v>827844560</v>
      </c>
      <c r="I87" s="19">
        <v>41006</v>
      </c>
      <c r="J87" s="21">
        <v>6457</v>
      </c>
      <c r="K87" s="21">
        <v>154.06</v>
      </c>
      <c r="L87" s="74">
        <f t="shared" si="4"/>
        <v>994765.42</v>
      </c>
      <c r="M87" s="77">
        <f t="shared" si="5"/>
        <v>298429.62599999999</v>
      </c>
    </row>
    <row r="88" spans="1:13" x14ac:dyDescent="0.25">
      <c r="A88" t="s">
        <v>104</v>
      </c>
      <c r="B88" t="s">
        <v>11</v>
      </c>
      <c r="C88" t="s">
        <v>72</v>
      </c>
      <c r="D88" t="s">
        <v>37</v>
      </c>
      <c r="E88" t="s">
        <v>14</v>
      </c>
      <c r="F88" t="s">
        <v>125</v>
      </c>
      <c r="G88" s="19">
        <v>40956</v>
      </c>
      <c r="H88">
        <v>430915820</v>
      </c>
      <c r="I88" s="19">
        <v>40988</v>
      </c>
      <c r="J88" s="21">
        <v>6422</v>
      </c>
      <c r="K88" s="21">
        <v>81.73</v>
      </c>
      <c r="L88" s="74">
        <f t="shared" si="4"/>
        <v>524870.06000000006</v>
      </c>
      <c r="M88" s="77">
        <f t="shared" si="5"/>
        <v>157461.01800000001</v>
      </c>
    </row>
    <row r="89" spans="1:13" x14ac:dyDescent="0.25">
      <c r="A89" t="s">
        <v>22</v>
      </c>
      <c r="B89" t="s">
        <v>11</v>
      </c>
      <c r="C89" t="s">
        <v>23</v>
      </c>
      <c r="D89" t="s">
        <v>52</v>
      </c>
      <c r="E89" t="s">
        <v>14</v>
      </c>
      <c r="F89" t="s">
        <v>123</v>
      </c>
      <c r="G89" s="19">
        <v>40559</v>
      </c>
      <c r="H89">
        <v>180283772</v>
      </c>
      <c r="I89" s="19">
        <v>40564</v>
      </c>
      <c r="J89" s="21">
        <v>8829</v>
      </c>
      <c r="K89" s="21">
        <v>47.45</v>
      </c>
      <c r="L89" s="74">
        <f t="shared" si="4"/>
        <v>418936.05000000005</v>
      </c>
      <c r="M89" s="77">
        <f t="shared" si="5"/>
        <v>125680.815</v>
      </c>
    </row>
    <row r="90" spans="1:13" x14ac:dyDescent="0.25">
      <c r="A90" t="s">
        <v>66</v>
      </c>
      <c r="B90" t="s">
        <v>16</v>
      </c>
      <c r="C90" t="s">
        <v>63</v>
      </c>
      <c r="D90" t="s">
        <v>13</v>
      </c>
      <c r="E90" t="s">
        <v>14</v>
      </c>
      <c r="F90" t="s">
        <v>126</v>
      </c>
      <c r="G90" s="19">
        <v>41673</v>
      </c>
      <c r="H90">
        <v>494747245</v>
      </c>
      <c r="I90" s="19">
        <v>41718</v>
      </c>
      <c r="J90" s="21">
        <v>5559</v>
      </c>
      <c r="K90" s="21">
        <v>255.28</v>
      </c>
      <c r="L90" s="74">
        <f t="shared" si="4"/>
        <v>1419101.52</v>
      </c>
      <c r="M90" s="77">
        <f t="shared" si="5"/>
        <v>425730.45600000001</v>
      </c>
    </row>
    <row r="91" spans="1:13" x14ac:dyDescent="0.25">
      <c r="A91" t="s">
        <v>114</v>
      </c>
      <c r="B91" t="s">
        <v>16</v>
      </c>
      <c r="C91" t="s">
        <v>48</v>
      </c>
      <c r="D91" t="s">
        <v>24</v>
      </c>
      <c r="E91" t="s">
        <v>19</v>
      </c>
      <c r="F91" t="s">
        <v>126</v>
      </c>
      <c r="G91" s="19">
        <v>41029</v>
      </c>
      <c r="H91">
        <v>513417565</v>
      </c>
      <c r="I91" s="19">
        <v>41047</v>
      </c>
      <c r="J91" s="21">
        <v>522</v>
      </c>
      <c r="K91" s="21">
        <v>9.33</v>
      </c>
      <c r="L91" s="74">
        <f t="shared" si="4"/>
        <v>4870.26</v>
      </c>
      <c r="M91" s="77">
        <f t="shared" si="5"/>
        <v>1461.078</v>
      </c>
    </row>
    <row r="92" spans="1:13" x14ac:dyDescent="0.25">
      <c r="A92" t="s">
        <v>115</v>
      </c>
      <c r="B92" t="s">
        <v>16</v>
      </c>
      <c r="C92" t="s">
        <v>48</v>
      </c>
      <c r="D92" t="s">
        <v>52</v>
      </c>
      <c r="E92" t="s">
        <v>14</v>
      </c>
      <c r="F92" t="s">
        <v>123</v>
      </c>
      <c r="G92" s="19">
        <v>42666</v>
      </c>
      <c r="H92">
        <v>345718562</v>
      </c>
      <c r="I92" s="19">
        <v>42699</v>
      </c>
      <c r="J92" s="21">
        <v>4660</v>
      </c>
      <c r="K92" s="21">
        <v>47.45</v>
      </c>
      <c r="L92" s="74">
        <f t="shared" si="4"/>
        <v>221117</v>
      </c>
      <c r="M92" s="77">
        <f t="shared" si="5"/>
        <v>66335.099999999991</v>
      </c>
    </row>
    <row r="93" spans="1:13" x14ac:dyDescent="0.25">
      <c r="A93" t="s">
        <v>88</v>
      </c>
      <c r="B93" t="s">
        <v>35</v>
      </c>
      <c r="C93" t="s">
        <v>89</v>
      </c>
      <c r="D93" t="s">
        <v>21</v>
      </c>
      <c r="E93" t="s">
        <v>14</v>
      </c>
      <c r="F93" t="s">
        <v>124</v>
      </c>
      <c r="G93" s="19">
        <v>42710</v>
      </c>
      <c r="H93">
        <v>621386563</v>
      </c>
      <c r="I93" s="19">
        <v>42718</v>
      </c>
      <c r="J93" s="21">
        <v>948</v>
      </c>
      <c r="K93" s="21">
        <v>651.21</v>
      </c>
      <c r="L93" s="74">
        <f t="shared" si="4"/>
        <v>617347.08000000007</v>
      </c>
      <c r="M93" s="77">
        <f t="shared" si="5"/>
        <v>185204.12400000001</v>
      </c>
    </row>
    <row r="94" spans="1:13" x14ac:dyDescent="0.25">
      <c r="A94" t="s">
        <v>69</v>
      </c>
      <c r="B94" t="s">
        <v>11</v>
      </c>
      <c r="C94" t="s">
        <v>23</v>
      </c>
      <c r="D94" t="s">
        <v>52</v>
      </c>
      <c r="E94" t="s">
        <v>14</v>
      </c>
      <c r="F94" t="s">
        <v>124</v>
      </c>
      <c r="G94" s="19">
        <v>41827</v>
      </c>
      <c r="H94">
        <v>240470397</v>
      </c>
      <c r="I94" s="19">
        <v>41831</v>
      </c>
      <c r="J94" s="21">
        <v>9389</v>
      </c>
      <c r="K94" s="21">
        <v>47.45</v>
      </c>
      <c r="L94" s="74">
        <f t="shared" si="4"/>
        <v>445508.05000000005</v>
      </c>
      <c r="M94" s="77">
        <f t="shared" si="5"/>
        <v>133652.41500000001</v>
      </c>
    </row>
    <row r="95" spans="1:13" x14ac:dyDescent="0.25">
      <c r="A95" t="s">
        <v>79</v>
      </c>
      <c r="B95" t="s">
        <v>35</v>
      </c>
      <c r="C95" t="s">
        <v>41</v>
      </c>
      <c r="D95" t="s">
        <v>21</v>
      </c>
      <c r="E95" t="s">
        <v>19</v>
      </c>
      <c r="F95" t="s">
        <v>126</v>
      </c>
      <c r="G95" s="19">
        <v>41073</v>
      </c>
      <c r="H95">
        <v>423331391</v>
      </c>
      <c r="I95" s="19">
        <v>41114</v>
      </c>
      <c r="J95" s="21">
        <v>2021</v>
      </c>
      <c r="K95" s="21">
        <v>651.21</v>
      </c>
      <c r="L95" s="74">
        <f t="shared" si="4"/>
        <v>1316095.4100000001</v>
      </c>
      <c r="M95" s="77">
        <f t="shared" si="5"/>
        <v>394828.62300000002</v>
      </c>
    </row>
    <row r="96" spans="1:13" x14ac:dyDescent="0.25">
      <c r="A96" t="s">
        <v>116</v>
      </c>
      <c r="B96" t="s">
        <v>16</v>
      </c>
      <c r="C96" t="s">
        <v>75</v>
      </c>
      <c r="D96" t="s">
        <v>50</v>
      </c>
      <c r="E96" t="s">
        <v>19</v>
      </c>
      <c r="F96" t="s">
        <v>124</v>
      </c>
      <c r="G96" s="19">
        <v>40508</v>
      </c>
      <c r="H96">
        <v>660643374</v>
      </c>
      <c r="I96" s="19">
        <v>40537</v>
      </c>
      <c r="J96" s="21">
        <v>7910</v>
      </c>
      <c r="K96" s="21">
        <v>437.2</v>
      </c>
      <c r="L96" s="74">
        <f t="shared" si="4"/>
        <v>3458252</v>
      </c>
      <c r="M96" s="77">
        <f t="shared" si="5"/>
        <v>1037475.6</v>
      </c>
    </row>
    <row r="97" spans="1:13" x14ac:dyDescent="0.25">
      <c r="A97" t="s">
        <v>117</v>
      </c>
      <c r="B97" t="s">
        <v>11</v>
      </c>
      <c r="C97" t="s">
        <v>29</v>
      </c>
      <c r="D97" t="s">
        <v>52</v>
      </c>
      <c r="E97" t="s">
        <v>14</v>
      </c>
      <c r="F97" t="s">
        <v>123</v>
      </c>
      <c r="G97" s="19">
        <v>40582</v>
      </c>
      <c r="H97">
        <v>963392674</v>
      </c>
      <c r="I97" s="19">
        <v>40623</v>
      </c>
      <c r="J97" s="21">
        <v>8156</v>
      </c>
      <c r="K97" s="21">
        <v>47.45</v>
      </c>
      <c r="L97" s="74">
        <f t="shared" si="4"/>
        <v>387002.2</v>
      </c>
      <c r="M97" s="77">
        <f t="shared" si="5"/>
        <v>116100.66</v>
      </c>
    </row>
    <row r="98" spans="1:13" x14ac:dyDescent="0.25">
      <c r="A98" t="s">
        <v>65</v>
      </c>
      <c r="B98" t="s">
        <v>16</v>
      </c>
      <c r="C98" t="s">
        <v>63</v>
      </c>
      <c r="D98" t="s">
        <v>42</v>
      </c>
      <c r="E98" t="s">
        <v>19</v>
      </c>
      <c r="F98" t="s">
        <v>126</v>
      </c>
      <c r="G98" s="19">
        <v>40750</v>
      </c>
      <c r="H98">
        <v>512878119</v>
      </c>
      <c r="I98" s="19">
        <v>40789</v>
      </c>
      <c r="J98" s="21">
        <v>888</v>
      </c>
      <c r="K98" s="21">
        <v>109.28</v>
      </c>
      <c r="L98" s="74">
        <f t="shared" si="4"/>
        <v>97040.639999999999</v>
      </c>
      <c r="M98" s="77">
        <f t="shared" si="5"/>
        <v>29112.191999999999</v>
      </c>
    </row>
    <row r="99" spans="1:13" x14ac:dyDescent="0.25">
      <c r="A99" t="s">
        <v>118</v>
      </c>
      <c r="B99" t="s">
        <v>16</v>
      </c>
      <c r="C99" t="s">
        <v>17</v>
      </c>
      <c r="D99" t="s">
        <v>24</v>
      </c>
      <c r="E99" t="s">
        <v>14</v>
      </c>
      <c r="F99" t="s">
        <v>125</v>
      </c>
      <c r="G99" s="19">
        <v>40858</v>
      </c>
      <c r="H99">
        <v>810711038</v>
      </c>
      <c r="I99" s="19">
        <v>40905</v>
      </c>
      <c r="J99" s="21">
        <v>6267</v>
      </c>
      <c r="K99" s="21">
        <v>9.33</v>
      </c>
      <c r="L99" s="74">
        <f t="shared" si="4"/>
        <v>58471.11</v>
      </c>
      <c r="M99" s="77">
        <f t="shared" si="5"/>
        <v>17541.332999999999</v>
      </c>
    </row>
    <row r="100" spans="1:13" x14ac:dyDescent="0.25">
      <c r="A100" t="s">
        <v>88</v>
      </c>
      <c r="B100" t="s">
        <v>35</v>
      </c>
      <c r="C100" t="s">
        <v>89</v>
      </c>
      <c r="D100" t="s">
        <v>33</v>
      </c>
      <c r="E100" t="s">
        <v>14</v>
      </c>
      <c r="F100" t="s">
        <v>123</v>
      </c>
      <c r="G100" s="19">
        <v>42522</v>
      </c>
      <c r="H100">
        <v>728815257</v>
      </c>
      <c r="I100" s="19">
        <v>42550</v>
      </c>
      <c r="J100" s="21">
        <v>1485</v>
      </c>
      <c r="K100" s="21">
        <v>154.06</v>
      </c>
      <c r="L100" s="74">
        <f t="shared" si="4"/>
        <v>228779.1</v>
      </c>
      <c r="M100" s="77">
        <f t="shared" si="5"/>
        <v>68633.73</v>
      </c>
    </row>
    <row r="101" spans="1:13" x14ac:dyDescent="0.25">
      <c r="A101" t="s">
        <v>104</v>
      </c>
      <c r="B101" t="s">
        <v>11</v>
      </c>
      <c r="C101" t="s">
        <v>72</v>
      </c>
      <c r="D101" t="s">
        <v>37</v>
      </c>
      <c r="E101" t="s">
        <v>14</v>
      </c>
      <c r="F101" t="s">
        <v>126</v>
      </c>
      <c r="G101" s="19">
        <v>42215</v>
      </c>
      <c r="H101">
        <v>559427106</v>
      </c>
      <c r="I101" s="19">
        <v>42224</v>
      </c>
      <c r="J101" s="21">
        <v>5767</v>
      </c>
      <c r="K101" s="21">
        <v>81.73</v>
      </c>
      <c r="L101" s="74">
        <f t="shared" si="4"/>
        <v>471336.91000000003</v>
      </c>
      <c r="M101" s="77">
        <f t="shared" si="5"/>
        <v>141401.073</v>
      </c>
    </row>
    <row r="102" spans="1:13" x14ac:dyDescent="0.25">
      <c r="A102" t="s">
        <v>119</v>
      </c>
      <c r="B102" t="s">
        <v>16</v>
      </c>
      <c r="C102" t="s">
        <v>120</v>
      </c>
      <c r="D102" t="s">
        <v>30</v>
      </c>
      <c r="E102" t="s">
        <v>14</v>
      </c>
      <c r="F102" t="s">
        <v>125</v>
      </c>
      <c r="G102" s="19">
        <v>40949</v>
      </c>
      <c r="H102">
        <v>665095412</v>
      </c>
      <c r="I102" s="19">
        <v>40954</v>
      </c>
      <c r="J102" s="21">
        <v>5367</v>
      </c>
      <c r="K102" s="21">
        <v>668.27</v>
      </c>
      <c r="L102" s="74">
        <f t="shared" si="4"/>
        <v>3586605.09</v>
      </c>
      <c r="M102" s="77">
        <f t="shared" si="5"/>
        <v>1075981.527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502"/>
  <sheetViews>
    <sheetView showGridLines="0" workbookViewId="0">
      <pane ySplit="2" topLeftCell="A3" activePane="bottomLeft" state="frozen"/>
      <selection pane="bottomLeft" activeCell="O14" sqref="O14"/>
    </sheetView>
  </sheetViews>
  <sheetFormatPr defaultRowHeight="15" x14ac:dyDescent="0.25"/>
  <cols>
    <col min="1" max="1" width="18.7109375" bestFit="1" customWidth="1"/>
    <col min="2" max="2" width="3.85546875" bestFit="1" customWidth="1"/>
    <col min="3" max="3" width="10.42578125" bestFit="1" customWidth="1"/>
    <col min="4" max="4" width="10" bestFit="1" customWidth="1"/>
    <col min="5" max="6" width="6.5703125" bestFit="1" customWidth="1"/>
    <col min="7" max="7" width="4.85546875" bestFit="1" customWidth="1"/>
    <col min="8" max="9" width="6.5703125" bestFit="1" customWidth="1"/>
    <col min="10" max="10" width="4.85546875" bestFit="1" customWidth="1"/>
    <col min="11" max="11" width="10.28515625" bestFit="1" customWidth="1"/>
    <col min="12" max="12" width="15.140625" bestFit="1" customWidth="1"/>
  </cols>
  <sheetData>
    <row r="1" spans="1:12" x14ac:dyDescent="0.25">
      <c r="D1" s="34" t="s">
        <v>232</v>
      </c>
      <c r="E1" s="35">
        <v>0.1</v>
      </c>
      <c r="F1" s="35">
        <v>0.15</v>
      </c>
      <c r="G1" s="35">
        <v>0.25</v>
      </c>
      <c r="H1" s="35">
        <v>0.1</v>
      </c>
      <c r="I1" s="35">
        <v>0.15</v>
      </c>
      <c r="J1" s="35">
        <v>0.25</v>
      </c>
    </row>
    <row r="2" spans="1:12" x14ac:dyDescent="0.25">
      <c r="A2" s="22" t="s">
        <v>233</v>
      </c>
      <c r="B2" s="22" t="s">
        <v>170</v>
      </c>
      <c r="C2" s="22" t="s">
        <v>171</v>
      </c>
      <c r="D2" s="22" t="s">
        <v>172</v>
      </c>
      <c r="E2" s="22" t="s">
        <v>176</v>
      </c>
      <c r="F2" s="22" t="s">
        <v>177</v>
      </c>
      <c r="G2" s="22" t="s">
        <v>178</v>
      </c>
      <c r="H2" s="22" t="s">
        <v>179</v>
      </c>
      <c r="I2" s="22" t="s">
        <v>180</v>
      </c>
      <c r="J2" s="22" t="s">
        <v>181</v>
      </c>
      <c r="K2" s="22" t="s">
        <v>182</v>
      </c>
      <c r="L2" s="22" t="s">
        <v>231</v>
      </c>
    </row>
    <row r="3" spans="1:12" x14ac:dyDescent="0.25">
      <c r="A3" t="s">
        <v>234</v>
      </c>
      <c r="B3">
        <v>32</v>
      </c>
      <c r="C3" t="s">
        <v>173</v>
      </c>
      <c r="D3" t="s">
        <v>183</v>
      </c>
      <c r="E3" s="36">
        <v>95</v>
      </c>
      <c r="F3" s="36">
        <v>64</v>
      </c>
      <c r="G3" s="36">
        <v>30</v>
      </c>
      <c r="H3" s="36">
        <v>95</v>
      </c>
      <c r="I3" s="36">
        <v>73</v>
      </c>
      <c r="J3" s="36">
        <v>71</v>
      </c>
      <c r="K3" s="20">
        <f>SUMPRODUCT(E3:J3,$E$1:$J$1)</f>
        <v>64.8</v>
      </c>
      <c r="L3" s="20">
        <f>CEILING(K3,5)</f>
        <v>65</v>
      </c>
    </row>
    <row r="4" spans="1:12" x14ac:dyDescent="0.25">
      <c r="A4" t="s">
        <v>235</v>
      </c>
      <c r="B4">
        <v>25</v>
      </c>
      <c r="C4" t="s">
        <v>174</v>
      </c>
      <c r="D4" t="s">
        <v>184</v>
      </c>
      <c r="E4" s="36">
        <v>70</v>
      </c>
      <c r="F4" s="36">
        <v>69</v>
      </c>
      <c r="G4" s="36">
        <v>30</v>
      </c>
      <c r="H4" s="36">
        <v>84</v>
      </c>
      <c r="I4" s="36">
        <v>73</v>
      </c>
      <c r="J4" s="36">
        <v>62</v>
      </c>
      <c r="K4" s="20">
        <f t="shared" ref="K4:K67" si="0">SUMPRODUCT(E4:J4,$E$1:$J$1)</f>
        <v>59.7</v>
      </c>
      <c r="L4" s="20">
        <f t="shared" ref="L4:L67" si="1">CEILING(K4,5)</f>
        <v>60</v>
      </c>
    </row>
    <row r="5" spans="1:12" x14ac:dyDescent="0.25">
      <c r="A5" t="s">
        <v>236</v>
      </c>
      <c r="B5">
        <v>36</v>
      </c>
      <c r="C5" t="s">
        <v>175</v>
      </c>
      <c r="D5" t="s">
        <v>185</v>
      </c>
      <c r="E5" s="36">
        <v>90</v>
      </c>
      <c r="F5" s="36">
        <v>74</v>
      </c>
      <c r="G5" s="36">
        <v>38</v>
      </c>
      <c r="H5" s="36">
        <v>81</v>
      </c>
      <c r="I5" s="36">
        <v>79</v>
      </c>
      <c r="J5" s="36">
        <v>85</v>
      </c>
      <c r="K5" s="20">
        <f t="shared" si="0"/>
        <v>70.800000000000011</v>
      </c>
      <c r="L5" s="20">
        <f t="shared" si="1"/>
        <v>75</v>
      </c>
    </row>
    <row r="6" spans="1:12" x14ac:dyDescent="0.25">
      <c r="A6" t="s">
        <v>237</v>
      </c>
      <c r="B6">
        <v>25</v>
      </c>
      <c r="C6" t="s">
        <v>173</v>
      </c>
      <c r="D6" t="s">
        <v>186</v>
      </c>
      <c r="E6" s="36">
        <v>70</v>
      </c>
      <c r="F6" s="36">
        <v>55</v>
      </c>
      <c r="G6" s="36">
        <v>76</v>
      </c>
      <c r="H6" s="36">
        <v>93</v>
      </c>
      <c r="I6" s="36">
        <v>88</v>
      </c>
      <c r="J6" s="36">
        <v>79</v>
      </c>
      <c r="K6" s="20">
        <f t="shared" si="0"/>
        <v>76.5</v>
      </c>
      <c r="L6" s="20">
        <f t="shared" si="1"/>
        <v>80</v>
      </c>
    </row>
    <row r="7" spans="1:12" x14ac:dyDescent="0.25">
      <c r="A7" t="s">
        <v>238</v>
      </c>
      <c r="B7">
        <v>58</v>
      </c>
      <c r="C7" t="s">
        <v>174</v>
      </c>
      <c r="D7" t="s">
        <v>187</v>
      </c>
      <c r="E7" s="36">
        <v>77</v>
      </c>
      <c r="F7" s="36">
        <v>68</v>
      </c>
      <c r="G7" s="36">
        <v>58</v>
      </c>
      <c r="H7" s="36">
        <v>85</v>
      </c>
      <c r="I7" s="36">
        <v>82</v>
      </c>
      <c r="J7" s="36">
        <v>50</v>
      </c>
      <c r="K7" s="20">
        <f t="shared" si="0"/>
        <v>65.699999999999989</v>
      </c>
      <c r="L7" s="20">
        <f t="shared" si="1"/>
        <v>70</v>
      </c>
    </row>
    <row r="8" spans="1:12" x14ac:dyDescent="0.25">
      <c r="A8" t="s">
        <v>239</v>
      </c>
      <c r="B8">
        <v>24</v>
      </c>
      <c r="C8" t="s">
        <v>175</v>
      </c>
      <c r="D8" t="s">
        <v>188</v>
      </c>
      <c r="E8" s="36">
        <v>88</v>
      </c>
      <c r="F8" s="36">
        <v>69</v>
      </c>
      <c r="G8" s="36">
        <v>42</v>
      </c>
      <c r="H8" s="36">
        <v>82</v>
      </c>
      <c r="I8" s="36">
        <v>81</v>
      </c>
      <c r="J8" s="36">
        <v>42</v>
      </c>
      <c r="K8" s="20">
        <f t="shared" si="0"/>
        <v>60.5</v>
      </c>
      <c r="L8" s="20">
        <f t="shared" si="1"/>
        <v>65</v>
      </c>
    </row>
    <row r="9" spans="1:12" x14ac:dyDescent="0.25">
      <c r="A9" t="s">
        <v>240</v>
      </c>
      <c r="B9">
        <v>56</v>
      </c>
      <c r="C9" t="s">
        <v>173</v>
      </c>
      <c r="D9" t="s">
        <v>189</v>
      </c>
      <c r="E9" s="36">
        <v>71</v>
      </c>
      <c r="F9" s="36">
        <v>69</v>
      </c>
      <c r="G9" s="36">
        <v>46</v>
      </c>
      <c r="H9" s="36">
        <v>88</v>
      </c>
      <c r="I9" s="36">
        <v>67</v>
      </c>
      <c r="J9" s="36">
        <v>78</v>
      </c>
      <c r="K9" s="20">
        <f t="shared" si="0"/>
        <v>67.3</v>
      </c>
      <c r="L9" s="20">
        <f t="shared" si="1"/>
        <v>70</v>
      </c>
    </row>
    <row r="10" spans="1:12" x14ac:dyDescent="0.25">
      <c r="A10" t="s">
        <v>241</v>
      </c>
      <c r="B10">
        <v>27</v>
      </c>
      <c r="C10" t="s">
        <v>174</v>
      </c>
      <c r="D10" t="s">
        <v>190</v>
      </c>
      <c r="E10" s="36">
        <v>90</v>
      </c>
      <c r="F10" s="36">
        <v>74</v>
      </c>
      <c r="G10" s="36">
        <v>78</v>
      </c>
      <c r="H10" s="36">
        <v>83</v>
      </c>
      <c r="I10" s="36">
        <v>80</v>
      </c>
      <c r="J10" s="36">
        <v>52</v>
      </c>
      <c r="K10" s="20">
        <f t="shared" si="0"/>
        <v>72.900000000000006</v>
      </c>
      <c r="L10" s="20">
        <f t="shared" si="1"/>
        <v>75</v>
      </c>
    </row>
    <row r="11" spans="1:12" x14ac:dyDescent="0.25">
      <c r="A11" t="s">
        <v>242</v>
      </c>
      <c r="B11">
        <v>40</v>
      </c>
      <c r="C11" t="s">
        <v>175</v>
      </c>
      <c r="D11" t="s">
        <v>191</v>
      </c>
      <c r="E11" s="36">
        <v>82</v>
      </c>
      <c r="F11" s="36">
        <v>55</v>
      </c>
      <c r="G11" s="36">
        <v>43</v>
      </c>
      <c r="H11" s="36">
        <v>86</v>
      </c>
      <c r="I11" s="36">
        <v>88</v>
      </c>
      <c r="J11" s="36">
        <v>82</v>
      </c>
      <c r="K11" s="20">
        <f t="shared" si="0"/>
        <v>69.5</v>
      </c>
      <c r="L11" s="20">
        <f t="shared" si="1"/>
        <v>70</v>
      </c>
    </row>
    <row r="12" spans="1:12" x14ac:dyDescent="0.25">
      <c r="A12" t="s">
        <v>243</v>
      </c>
      <c r="B12">
        <v>28</v>
      </c>
      <c r="C12" t="s">
        <v>174</v>
      </c>
      <c r="D12" t="s">
        <v>192</v>
      </c>
      <c r="E12" s="36">
        <v>73</v>
      </c>
      <c r="F12" s="36">
        <v>57</v>
      </c>
      <c r="G12" s="36">
        <v>32</v>
      </c>
      <c r="H12" s="36">
        <v>90</v>
      </c>
      <c r="I12" s="36">
        <v>76</v>
      </c>
      <c r="J12" s="36">
        <v>41</v>
      </c>
      <c r="K12" s="20">
        <f t="shared" si="0"/>
        <v>54.5</v>
      </c>
      <c r="L12" s="20">
        <f t="shared" si="1"/>
        <v>55</v>
      </c>
    </row>
    <row r="13" spans="1:12" x14ac:dyDescent="0.25">
      <c r="A13" t="s">
        <v>244</v>
      </c>
      <c r="B13">
        <v>39</v>
      </c>
      <c r="C13" t="s">
        <v>175</v>
      </c>
      <c r="D13" t="s">
        <v>193</v>
      </c>
      <c r="E13" s="36">
        <v>92</v>
      </c>
      <c r="F13" s="36">
        <v>67</v>
      </c>
      <c r="G13" s="36">
        <v>62</v>
      </c>
      <c r="H13" s="36">
        <v>89</v>
      </c>
      <c r="I13" s="36">
        <v>85</v>
      </c>
      <c r="J13" s="36">
        <v>59</v>
      </c>
      <c r="K13" s="20">
        <f t="shared" si="0"/>
        <v>71.150000000000006</v>
      </c>
      <c r="L13" s="20">
        <f t="shared" si="1"/>
        <v>75</v>
      </c>
    </row>
    <row r="14" spans="1:12" x14ac:dyDescent="0.25">
      <c r="A14" t="s">
        <v>245</v>
      </c>
      <c r="B14">
        <v>38</v>
      </c>
      <c r="C14" t="s">
        <v>173</v>
      </c>
      <c r="D14" t="s">
        <v>194</v>
      </c>
      <c r="E14" s="36">
        <v>83</v>
      </c>
      <c r="F14" s="36">
        <v>51</v>
      </c>
      <c r="G14" s="36">
        <v>31</v>
      </c>
      <c r="H14" s="36">
        <v>93</v>
      </c>
      <c r="I14" s="36">
        <v>87</v>
      </c>
      <c r="J14" s="36">
        <v>74</v>
      </c>
      <c r="K14" s="20">
        <f t="shared" si="0"/>
        <v>64.55</v>
      </c>
      <c r="L14" s="20">
        <f t="shared" si="1"/>
        <v>65</v>
      </c>
    </row>
    <row r="15" spans="1:12" x14ac:dyDescent="0.25">
      <c r="A15" t="s">
        <v>246</v>
      </c>
      <c r="B15">
        <v>32</v>
      </c>
      <c r="C15" t="s">
        <v>174</v>
      </c>
      <c r="D15" t="s">
        <v>195</v>
      </c>
      <c r="E15" s="36">
        <v>78</v>
      </c>
      <c r="F15" s="36">
        <v>68</v>
      </c>
      <c r="G15" s="36">
        <v>65</v>
      </c>
      <c r="H15" s="36">
        <v>87</v>
      </c>
      <c r="I15" s="36">
        <v>95</v>
      </c>
      <c r="J15" s="36">
        <v>75</v>
      </c>
      <c r="K15" s="20">
        <f t="shared" si="0"/>
        <v>75.95</v>
      </c>
      <c r="L15" s="20">
        <f t="shared" si="1"/>
        <v>80</v>
      </c>
    </row>
    <row r="16" spans="1:12" x14ac:dyDescent="0.25">
      <c r="A16" t="s">
        <v>247</v>
      </c>
      <c r="B16">
        <v>26</v>
      </c>
      <c r="C16" t="s">
        <v>175</v>
      </c>
      <c r="D16" t="s">
        <v>185</v>
      </c>
      <c r="E16" s="36">
        <v>77</v>
      </c>
      <c r="F16" s="36">
        <v>72</v>
      </c>
      <c r="G16" s="36">
        <v>67</v>
      </c>
      <c r="H16" s="36">
        <v>80</v>
      </c>
      <c r="I16" s="36">
        <v>87</v>
      </c>
      <c r="J16" s="36">
        <v>46</v>
      </c>
      <c r="K16" s="20">
        <f t="shared" si="0"/>
        <v>67.8</v>
      </c>
      <c r="L16" s="20">
        <f t="shared" si="1"/>
        <v>70</v>
      </c>
    </row>
    <row r="17" spans="1:12" x14ac:dyDescent="0.25">
      <c r="A17" t="s">
        <v>248</v>
      </c>
      <c r="B17">
        <v>31</v>
      </c>
      <c r="C17" t="s">
        <v>174</v>
      </c>
      <c r="D17" t="s">
        <v>196</v>
      </c>
      <c r="E17" s="36">
        <v>95</v>
      </c>
      <c r="F17" s="36">
        <v>75</v>
      </c>
      <c r="G17" s="36">
        <v>74</v>
      </c>
      <c r="H17" s="36">
        <v>83</v>
      </c>
      <c r="I17" s="36">
        <v>82</v>
      </c>
      <c r="J17" s="36">
        <v>71</v>
      </c>
      <c r="K17" s="20">
        <f t="shared" si="0"/>
        <v>77.599999999999994</v>
      </c>
      <c r="L17" s="20">
        <f t="shared" si="1"/>
        <v>80</v>
      </c>
    </row>
    <row r="18" spans="1:12" x14ac:dyDescent="0.25">
      <c r="A18" t="s">
        <v>249</v>
      </c>
      <c r="B18">
        <v>24</v>
      </c>
      <c r="C18" t="s">
        <v>175</v>
      </c>
      <c r="D18" t="s">
        <v>197</v>
      </c>
      <c r="E18" s="36">
        <v>77</v>
      </c>
      <c r="F18" s="36">
        <v>62</v>
      </c>
      <c r="G18" s="36">
        <v>74</v>
      </c>
      <c r="H18" s="36">
        <v>94</v>
      </c>
      <c r="I18" s="36">
        <v>79</v>
      </c>
      <c r="J18" s="36">
        <v>49</v>
      </c>
      <c r="K18" s="20">
        <f t="shared" si="0"/>
        <v>69</v>
      </c>
      <c r="L18" s="20">
        <f t="shared" si="1"/>
        <v>70</v>
      </c>
    </row>
    <row r="19" spans="1:12" x14ac:dyDescent="0.25">
      <c r="A19" t="s">
        <v>250</v>
      </c>
      <c r="B19">
        <v>39</v>
      </c>
      <c r="C19" t="s">
        <v>173</v>
      </c>
      <c r="D19" t="s">
        <v>198</v>
      </c>
      <c r="E19" s="36">
        <v>74</v>
      </c>
      <c r="F19" s="36">
        <v>50</v>
      </c>
      <c r="G19" s="36">
        <v>42</v>
      </c>
      <c r="H19" s="36">
        <v>86</v>
      </c>
      <c r="I19" s="36">
        <v>85</v>
      </c>
      <c r="J19" s="36">
        <v>81</v>
      </c>
      <c r="K19" s="20">
        <f t="shared" si="0"/>
        <v>67</v>
      </c>
      <c r="L19" s="20">
        <f t="shared" si="1"/>
        <v>70</v>
      </c>
    </row>
    <row r="20" spans="1:12" x14ac:dyDescent="0.25">
      <c r="A20" t="s">
        <v>251</v>
      </c>
      <c r="B20">
        <v>28</v>
      </c>
      <c r="C20" t="s">
        <v>174</v>
      </c>
      <c r="D20" t="s">
        <v>199</v>
      </c>
      <c r="E20" s="36">
        <v>94</v>
      </c>
      <c r="F20" s="36">
        <v>63</v>
      </c>
      <c r="G20" s="36">
        <v>80</v>
      </c>
      <c r="H20" s="36">
        <v>91</v>
      </c>
      <c r="I20" s="36">
        <v>80</v>
      </c>
      <c r="J20" s="36">
        <v>62</v>
      </c>
      <c r="K20" s="20">
        <f t="shared" si="0"/>
        <v>75.45</v>
      </c>
      <c r="L20" s="20">
        <f t="shared" si="1"/>
        <v>80</v>
      </c>
    </row>
    <row r="21" spans="1:12" x14ac:dyDescent="0.25">
      <c r="A21" t="s">
        <v>252</v>
      </c>
      <c r="B21">
        <v>26</v>
      </c>
      <c r="C21" t="s">
        <v>175</v>
      </c>
      <c r="D21" t="s">
        <v>200</v>
      </c>
      <c r="E21" s="36">
        <v>71</v>
      </c>
      <c r="F21" s="36">
        <v>56</v>
      </c>
      <c r="G21" s="36">
        <v>83</v>
      </c>
      <c r="H21" s="36">
        <v>84</v>
      </c>
      <c r="I21" s="36">
        <v>78</v>
      </c>
      <c r="J21" s="36">
        <v>48</v>
      </c>
      <c r="K21" s="20">
        <f t="shared" si="0"/>
        <v>68.349999999999994</v>
      </c>
      <c r="L21" s="20">
        <f t="shared" si="1"/>
        <v>70</v>
      </c>
    </row>
    <row r="22" spans="1:12" x14ac:dyDescent="0.25">
      <c r="A22" t="s">
        <v>253</v>
      </c>
      <c r="B22">
        <v>46</v>
      </c>
      <c r="C22" t="s">
        <v>175</v>
      </c>
      <c r="D22" t="s">
        <v>201</v>
      </c>
      <c r="E22" s="36">
        <v>78</v>
      </c>
      <c r="F22" s="36">
        <v>52</v>
      </c>
      <c r="G22" s="36">
        <v>75</v>
      </c>
      <c r="H22" s="36">
        <v>92</v>
      </c>
      <c r="I22" s="36">
        <v>88</v>
      </c>
      <c r="J22" s="36">
        <v>47</v>
      </c>
      <c r="K22" s="20">
        <f t="shared" si="0"/>
        <v>68.5</v>
      </c>
      <c r="L22" s="20">
        <f t="shared" si="1"/>
        <v>70</v>
      </c>
    </row>
    <row r="23" spans="1:12" x14ac:dyDescent="0.25">
      <c r="A23" t="s">
        <v>254</v>
      </c>
      <c r="B23">
        <v>37</v>
      </c>
      <c r="C23" t="s">
        <v>173</v>
      </c>
      <c r="D23" t="s">
        <v>202</v>
      </c>
      <c r="E23" s="36">
        <v>76</v>
      </c>
      <c r="F23" s="36">
        <v>59</v>
      </c>
      <c r="G23" s="36">
        <v>57</v>
      </c>
      <c r="H23" s="36">
        <v>87</v>
      </c>
      <c r="I23" s="36">
        <v>72</v>
      </c>
      <c r="J23" s="36">
        <v>78</v>
      </c>
      <c r="K23" s="20">
        <f t="shared" si="0"/>
        <v>69.699999999999989</v>
      </c>
      <c r="L23" s="20">
        <f t="shared" si="1"/>
        <v>70</v>
      </c>
    </row>
    <row r="24" spans="1:12" x14ac:dyDescent="0.25">
      <c r="A24" t="s">
        <v>255</v>
      </c>
      <c r="B24">
        <v>52</v>
      </c>
      <c r="C24" t="s">
        <v>174</v>
      </c>
      <c r="D24" t="s">
        <v>203</v>
      </c>
      <c r="E24" s="36">
        <v>93</v>
      </c>
      <c r="F24" s="36">
        <v>68</v>
      </c>
      <c r="G24" s="36">
        <v>55</v>
      </c>
      <c r="H24" s="36">
        <v>92</v>
      </c>
      <c r="I24" s="36">
        <v>92</v>
      </c>
      <c r="J24" s="36">
        <v>42</v>
      </c>
      <c r="K24" s="20">
        <f t="shared" si="0"/>
        <v>66.75</v>
      </c>
      <c r="L24" s="20">
        <f t="shared" si="1"/>
        <v>70</v>
      </c>
    </row>
    <row r="25" spans="1:12" x14ac:dyDescent="0.25">
      <c r="A25" t="s">
        <v>256</v>
      </c>
      <c r="B25">
        <v>46</v>
      </c>
      <c r="C25" t="s">
        <v>175</v>
      </c>
      <c r="D25" t="s">
        <v>204</v>
      </c>
      <c r="E25" s="36">
        <v>89</v>
      </c>
      <c r="F25" s="36">
        <v>73</v>
      </c>
      <c r="G25" s="36">
        <v>40</v>
      </c>
      <c r="H25" s="36">
        <v>88</v>
      </c>
      <c r="I25" s="36">
        <v>82</v>
      </c>
      <c r="J25" s="36">
        <v>76</v>
      </c>
      <c r="K25" s="20">
        <f t="shared" si="0"/>
        <v>69.95</v>
      </c>
      <c r="L25" s="20">
        <f t="shared" si="1"/>
        <v>70</v>
      </c>
    </row>
    <row r="26" spans="1:12" x14ac:dyDescent="0.25">
      <c r="A26" t="s">
        <v>257</v>
      </c>
      <c r="B26">
        <v>42</v>
      </c>
      <c r="C26" t="s">
        <v>175</v>
      </c>
      <c r="D26" t="s">
        <v>204</v>
      </c>
      <c r="E26" s="36">
        <v>93</v>
      </c>
      <c r="F26" s="36">
        <v>61</v>
      </c>
      <c r="G26" s="36">
        <v>82</v>
      </c>
      <c r="H26" s="36">
        <v>80</v>
      </c>
      <c r="I26" s="36">
        <v>90</v>
      </c>
      <c r="J26" s="36">
        <v>55</v>
      </c>
      <c r="K26" s="20">
        <f t="shared" si="0"/>
        <v>74.2</v>
      </c>
      <c r="L26" s="20">
        <f t="shared" si="1"/>
        <v>75</v>
      </c>
    </row>
    <row r="27" spans="1:12" x14ac:dyDescent="0.25">
      <c r="A27" t="s">
        <v>258</v>
      </c>
      <c r="B27">
        <v>21</v>
      </c>
      <c r="C27" t="s">
        <v>173</v>
      </c>
      <c r="D27" t="s">
        <v>205</v>
      </c>
      <c r="E27" s="36">
        <v>88</v>
      </c>
      <c r="F27" s="36">
        <v>57</v>
      </c>
      <c r="G27" s="36">
        <v>53</v>
      </c>
      <c r="H27" s="36">
        <v>94</v>
      </c>
      <c r="I27" s="36">
        <v>77</v>
      </c>
      <c r="J27" s="36">
        <v>82</v>
      </c>
      <c r="K27" s="20">
        <f t="shared" si="0"/>
        <v>72.05</v>
      </c>
      <c r="L27" s="20">
        <f t="shared" si="1"/>
        <v>75</v>
      </c>
    </row>
    <row r="28" spans="1:12" x14ac:dyDescent="0.25">
      <c r="A28" t="s">
        <v>259</v>
      </c>
      <c r="B28">
        <v>28</v>
      </c>
      <c r="C28" t="s">
        <v>174</v>
      </c>
      <c r="D28" t="s">
        <v>206</v>
      </c>
      <c r="E28" s="36">
        <v>77</v>
      </c>
      <c r="F28" s="36">
        <v>52</v>
      </c>
      <c r="G28" s="36">
        <v>47</v>
      </c>
      <c r="H28" s="36">
        <v>93</v>
      </c>
      <c r="I28" s="36">
        <v>72</v>
      </c>
      <c r="J28" s="36">
        <v>68</v>
      </c>
      <c r="K28" s="20">
        <f t="shared" si="0"/>
        <v>64.349999999999994</v>
      </c>
      <c r="L28" s="20">
        <f t="shared" si="1"/>
        <v>65</v>
      </c>
    </row>
    <row r="29" spans="1:12" x14ac:dyDescent="0.25">
      <c r="A29" t="s">
        <v>260</v>
      </c>
      <c r="B29">
        <v>29</v>
      </c>
      <c r="C29" t="s">
        <v>175</v>
      </c>
      <c r="D29" t="s">
        <v>207</v>
      </c>
      <c r="E29" s="36">
        <v>90</v>
      </c>
      <c r="F29" s="36">
        <v>67</v>
      </c>
      <c r="G29" s="36">
        <v>38</v>
      </c>
      <c r="H29" s="36">
        <v>87</v>
      </c>
      <c r="I29" s="36">
        <v>89</v>
      </c>
      <c r="J29" s="36">
        <v>71</v>
      </c>
      <c r="K29" s="20">
        <f t="shared" si="0"/>
        <v>68.349999999999994</v>
      </c>
      <c r="L29" s="20">
        <f t="shared" si="1"/>
        <v>70</v>
      </c>
    </row>
    <row r="30" spans="1:12" x14ac:dyDescent="0.25">
      <c r="A30" t="s">
        <v>261</v>
      </c>
      <c r="B30">
        <v>23</v>
      </c>
      <c r="C30" t="s">
        <v>173</v>
      </c>
      <c r="D30" t="s">
        <v>208</v>
      </c>
      <c r="E30" s="36">
        <v>92</v>
      </c>
      <c r="F30" s="36">
        <v>74</v>
      </c>
      <c r="G30" s="36">
        <v>80</v>
      </c>
      <c r="H30" s="36">
        <v>80</v>
      </c>
      <c r="I30" s="36">
        <v>79</v>
      </c>
      <c r="J30" s="36">
        <v>41</v>
      </c>
      <c r="K30" s="20">
        <f t="shared" si="0"/>
        <v>70.400000000000006</v>
      </c>
      <c r="L30" s="20">
        <f t="shared" si="1"/>
        <v>75</v>
      </c>
    </row>
    <row r="31" spans="1:12" x14ac:dyDescent="0.25">
      <c r="A31" t="s">
        <v>262</v>
      </c>
      <c r="B31">
        <v>41</v>
      </c>
      <c r="C31" t="s">
        <v>174</v>
      </c>
      <c r="D31" t="s">
        <v>209</v>
      </c>
      <c r="E31" s="36">
        <v>76</v>
      </c>
      <c r="F31" s="36">
        <v>65</v>
      </c>
      <c r="G31" s="36">
        <v>82</v>
      </c>
      <c r="H31" s="36">
        <v>84</v>
      </c>
      <c r="I31" s="36">
        <v>75</v>
      </c>
      <c r="J31" s="36">
        <v>60</v>
      </c>
      <c r="K31" s="20">
        <f t="shared" si="0"/>
        <v>72.5</v>
      </c>
      <c r="L31" s="20">
        <f t="shared" si="1"/>
        <v>75</v>
      </c>
    </row>
    <row r="32" spans="1:12" x14ac:dyDescent="0.25">
      <c r="A32" t="s">
        <v>263</v>
      </c>
      <c r="B32">
        <v>28</v>
      </c>
      <c r="C32" t="s">
        <v>175</v>
      </c>
      <c r="D32" t="s">
        <v>210</v>
      </c>
      <c r="E32" s="36">
        <v>73</v>
      </c>
      <c r="F32" s="36">
        <v>62</v>
      </c>
      <c r="G32" s="36">
        <v>31</v>
      </c>
      <c r="H32" s="36">
        <v>89</v>
      </c>
      <c r="I32" s="36">
        <v>70</v>
      </c>
      <c r="J32" s="36">
        <v>58</v>
      </c>
      <c r="K32" s="20">
        <f t="shared" si="0"/>
        <v>58.25</v>
      </c>
      <c r="L32" s="20">
        <f t="shared" si="1"/>
        <v>60</v>
      </c>
    </row>
    <row r="33" spans="1:12" x14ac:dyDescent="0.25">
      <c r="A33" t="s">
        <v>264</v>
      </c>
      <c r="B33">
        <v>37</v>
      </c>
      <c r="C33" t="s">
        <v>173</v>
      </c>
      <c r="D33" t="s">
        <v>211</v>
      </c>
      <c r="E33" s="36">
        <v>92</v>
      </c>
      <c r="F33" s="36">
        <v>65</v>
      </c>
      <c r="G33" s="36">
        <v>70</v>
      </c>
      <c r="H33" s="36">
        <v>85</v>
      </c>
      <c r="I33" s="36">
        <v>70</v>
      </c>
      <c r="J33" s="36">
        <v>83</v>
      </c>
      <c r="K33" s="20">
        <f t="shared" si="0"/>
        <v>76.2</v>
      </c>
      <c r="L33" s="20">
        <f t="shared" si="1"/>
        <v>80</v>
      </c>
    </row>
    <row r="34" spans="1:12" x14ac:dyDescent="0.25">
      <c r="A34" t="s">
        <v>265</v>
      </c>
      <c r="B34">
        <v>34</v>
      </c>
      <c r="C34" t="s">
        <v>174</v>
      </c>
      <c r="D34" t="s">
        <v>212</v>
      </c>
      <c r="E34" s="36">
        <v>70</v>
      </c>
      <c r="F34" s="36">
        <v>67</v>
      </c>
      <c r="G34" s="36">
        <v>74</v>
      </c>
      <c r="H34" s="36">
        <v>81</v>
      </c>
      <c r="I34" s="36">
        <v>71</v>
      </c>
      <c r="J34" s="36">
        <v>75</v>
      </c>
      <c r="K34" s="20">
        <f t="shared" si="0"/>
        <v>73.05</v>
      </c>
      <c r="L34" s="20">
        <f t="shared" si="1"/>
        <v>75</v>
      </c>
    </row>
    <row r="35" spans="1:12" x14ac:dyDescent="0.25">
      <c r="A35" t="s">
        <v>266</v>
      </c>
      <c r="B35">
        <v>26</v>
      </c>
      <c r="C35" t="s">
        <v>175</v>
      </c>
      <c r="D35" t="s">
        <v>213</v>
      </c>
      <c r="E35" s="36">
        <v>92</v>
      </c>
      <c r="F35" s="36">
        <v>68</v>
      </c>
      <c r="G35" s="36">
        <v>30</v>
      </c>
      <c r="H35" s="36">
        <v>82</v>
      </c>
      <c r="I35" s="36">
        <v>75</v>
      </c>
      <c r="J35" s="36">
        <v>41</v>
      </c>
      <c r="K35" s="20">
        <f t="shared" si="0"/>
        <v>56.6</v>
      </c>
      <c r="L35" s="20">
        <f t="shared" si="1"/>
        <v>60</v>
      </c>
    </row>
    <row r="36" spans="1:12" x14ac:dyDescent="0.25">
      <c r="A36" t="s">
        <v>267</v>
      </c>
      <c r="B36">
        <v>35</v>
      </c>
      <c r="C36" t="s">
        <v>174</v>
      </c>
      <c r="D36" t="s">
        <v>214</v>
      </c>
      <c r="E36" s="36">
        <v>81</v>
      </c>
      <c r="F36" s="36">
        <v>67</v>
      </c>
      <c r="G36" s="36">
        <v>65</v>
      </c>
      <c r="H36" s="36">
        <v>86</v>
      </c>
      <c r="I36" s="36">
        <v>75</v>
      </c>
      <c r="J36" s="36">
        <v>74</v>
      </c>
      <c r="K36" s="20">
        <f t="shared" si="0"/>
        <v>72.75</v>
      </c>
      <c r="L36" s="20">
        <f t="shared" si="1"/>
        <v>75</v>
      </c>
    </row>
    <row r="37" spans="1:12" x14ac:dyDescent="0.25">
      <c r="A37" t="s">
        <v>268</v>
      </c>
      <c r="B37">
        <v>36</v>
      </c>
      <c r="C37" t="s">
        <v>175</v>
      </c>
      <c r="D37" t="s">
        <v>215</v>
      </c>
      <c r="E37" s="36">
        <v>78</v>
      </c>
      <c r="F37" s="36">
        <v>69</v>
      </c>
      <c r="G37" s="36">
        <v>84</v>
      </c>
      <c r="H37" s="36">
        <v>94</v>
      </c>
      <c r="I37" s="36">
        <v>73</v>
      </c>
      <c r="J37" s="36">
        <v>71</v>
      </c>
      <c r="K37" s="20">
        <f t="shared" si="0"/>
        <v>77.25</v>
      </c>
      <c r="L37" s="20">
        <f t="shared" si="1"/>
        <v>80</v>
      </c>
    </row>
    <row r="38" spans="1:12" x14ac:dyDescent="0.25">
      <c r="A38" t="s">
        <v>269</v>
      </c>
      <c r="B38">
        <v>29</v>
      </c>
      <c r="C38" t="s">
        <v>173</v>
      </c>
      <c r="D38" t="s">
        <v>216</v>
      </c>
      <c r="E38" s="36">
        <v>80</v>
      </c>
      <c r="F38" s="36">
        <v>51</v>
      </c>
      <c r="G38" s="36">
        <v>73</v>
      </c>
      <c r="H38" s="36">
        <v>83</v>
      </c>
      <c r="I38" s="36">
        <v>90</v>
      </c>
      <c r="J38" s="36">
        <v>55</v>
      </c>
      <c r="K38" s="20">
        <f t="shared" si="0"/>
        <v>69.45</v>
      </c>
      <c r="L38" s="20">
        <f t="shared" si="1"/>
        <v>70</v>
      </c>
    </row>
    <row r="39" spans="1:12" x14ac:dyDescent="0.25">
      <c r="A39" t="s">
        <v>270</v>
      </c>
      <c r="B39">
        <v>27</v>
      </c>
      <c r="C39" t="s">
        <v>174</v>
      </c>
      <c r="D39" t="s">
        <v>217</v>
      </c>
      <c r="E39" s="36">
        <v>92</v>
      </c>
      <c r="F39" s="36">
        <v>70</v>
      </c>
      <c r="G39" s="36">
        <v>64</v>
      </c>
      <c r="H39" s="36">
        <v>85</v>
      </c>
      <c r="I39" s="36">
        <v>93</v>
      </c>
      <c r="J39" s="36">
        <v>45</v>
      </c>
      <c r="K39" s="20">
        <f t="shared" si="0"/>
        <v>69.400000000000006</v>
      </c>
      <c r="L39" s="20">
        <f t="shared" si="1"/>
        <v>70</v>
      </c>
    </row>
    <row r="40" spans="1:12" x14ac:dyDescent="0.25">
      <c r="A40" t="s">
        <v>271</v>
      </c>
      <c r="B40">
        <v>25</v>
      </c>
      <c r="C40" t="s">
        <v>175</v>
      </c>
      <c r="D40" t="s">
        <v>218</v>
      </c>
      <c r="E40" s="36">
        <v>80</v>
      </c>
      <c r="F40" s="36">
        <v>64</v>
      </c>
      <c r="G40" s="36">
        <v>43</v>
      </c>
      <c r="H40" s="36">
        <v>86</v>
      </c>
      <c r="I40" s="36">
        <v>72</v>
      </c>
      <c r="J40" s="36">
        <v>42</v>
      </c>
      <c r="K40" s="20">
        <f t="shared" si="0"/>
        <v>58.25</v>
      </c>
      <c r="L40" s="20">
        <f t="shared" si="1"/>
        <v>60</v>
      </c>
    </row>
    <row r="41" spans="1:12" x14ac:dyDescent="0.25">
      <c r="A41" t="s">
        <v>272</v>
      </c>
      <c r="B41">
        <v>36</v>
      </c>
      <c r="C41" t="s">
        <v>175</v>
      </c>
      <c r="D41" t="s">
        <v>219</v>
      </c>
      <c r="E41" s="36">
        <v>82</v>
      </c>
      <c r="F41" s="36">
        <v>63</v>
      </c>
      <c r="G41" s="36">
        <v>83</v>
      </c>
      <c r="H41" s="36">
        <v>81</v>
      </c>
      <c r="I41" s="36">
        <v>83</v>
      </c>
      <c r="J41" s="36">
        <v>63</v>
      </c>
      <c r="K41" s="20">
        <f t="shared" si="0"/>
        <v>74.7</v>
      </c>
      <c r="L41" s="20">
        <f t="shared" si="1"/>
        <v>75</v>
      </c>
    </row>
    <row r="42" spans="1:12" x14ac:dyDescent="0.25">
      <c r="A42" t="s">
        <v>273</v>
      </c>
      <c r="B42">
        <v>37</v>
      </c>
      <c r="C42" t="s">
        <v>173</v>
      </c>
      <c r="D42" t="s">
        <v>220</v>
      </c>
      <c r="E42" s="36">
        <v>90</v>
      </c>
      <c r="F42" s="36">
        <v>60</v>
      </c>
      <c r="G42" s="36">
        <v>83</v>
      </c>
      <c r="H42" s="36">
        <v>92</v>
      </c>
      <c r="I42" s="36">
        <v>80</v>
      </c>
      <c r="J42" s="36">
        <v>40</v>
      </c>
      <c r="K42" s="20">
        <f t="shared" si="0"/>
        <v>69.95</v>
      </c>
      <c r="L42" s="20">
        <f t="shared" si="1"/>
        <v>70</v>
      </c>
    </row>
    <row r="43" spans="1:12" x14ac:dyDescent="0.25">
      <c r="A43" t="s">
        <v>274</v>
      </c>
      <c r="B43">
        <v>26</v>
      </c>
      <c r="C43" t="s">
        <v>174</v>
      </c>
      <c r="D43" t="s">
        <v>221</v>
      </c>
      <c r="E43" s="36">
        <v>87</v>
      </c>
      <c r="F43" s="36">
        <v>60</v>
      </c>
      <c r="G43" s="36">
        <v>76</v>
      </c>
      <c r="H43" s="36">
        <v>94</v>
      </c>
      <c r="I43" s="36">
        <v>71</v>
      </c>
      <c r="J43" s="36">
        <v>81</v>
      </c>
      <c r="K43" s="20">
        <f t="shared" si="0"/>
        <v>77</v>
      </c>
      <c r="L43" s="20">
        <f t="shared" si="1"/>
        <v>80</v>
      </c>
    </row>
    <row r="44" spans="1:12" x14ac:dyDescent="0.25">
      <c r="A44" t="s">
        <v>275</v>
      </c>
      <c r="B44">
        <v>37</v>
      </c>
      <c r="C44" t="s">
        <v>175</v>
      </c>
      <c r="D44" t="s">
        <v>222</v>
      </c>
      <c r="E44" s="36">
        <v>74</v>
      </c>
      <c r="F44" s="36">
        <v>58</v>
      </c>
      <c r="G44" s="36">
        <v>60</v>
      </c>
      <c r="H44" s="36">
        <v>81</v>
      </c>
      <c r="I44" s="36">
        <v>93</v>
      </c>
      <c r="J44" s="36">
        <v>52</v>
      </c>
      <c r="K44" s="20">
        <f t="shared" si="0"/>
        <v>66.150000000000006</v>
      </c>
      <c r="L44" s="20">
        <f t="shared" si="1"/>
        <v>70</v>
      </c>
    </row>
    <row r="45" spans="1:12" x14ac:dyDescent="0.25">
      <c r="A45" t="s">
        <v>276</v>
      </c>
      <c r="B45">
        <v>24</v>
      </c>
      <c r="C45" t="s">
        <v>173</v>
      </c>
      <c r="D45" t="s">
        <v>223</v>
      </c>
      <c r="E45" s="36">
        <v>76</v>
      </c>
      <c r="F45" s="36">
        <v>71</v>
      </c>
      <c r="G45" s="36">
        <v>32</v>
      </c>
      <c r="H45" s="36">
        <v>95</v>
      </c>
      <c r="I45" s="36">
        <v>79</v>
      </c>
      <c r="J45" s="36">
        <v>59</v>
      </c>
      <c r="K45" s="20">
        <f t="shared" si="0"/>
        <v>62.35</v>
      </c>
      <c r="L45" s="20">
        <f t="shared" si="1"/>
        <v>65</v>
      </c>
    </row>
    <row r="46" spans="1:12" x14ac:dyDescent="0.25">
      <c r="A46" t="s">
        <v>277</v>
      </c>
      <c r="B46">
        <v>39</v>
      </c>
      <c r="C46" t="s">
        <v>174</v>
      </c>
      <c r="D46" t="s">
        <v>224</v>
      </c>
      <c r="E46" s="36">
        <v>95</v>
      </c>
      <c r="F46" s="36">
        <v>58</v>
      </c>
      <c r="G46" s="36">
        <v>70</v>
      </c>
      <c r="H46" s="36">
        <v>81</v>
      </c>
      <c r="I46" s="36">
        <v>91</v>
      </c>
      <c r="J46" s="36">
        <v>40</v>
      </c>
      <c r="K46" s="20">
        <f t="shared" si="0"/>
        <v>67.45</v>
      </c>
      <c r="L46" s="20">
        <f t="shared" si="1"/>
        <v>70</v>
      </c>
    </row>
    <row r="47" spans="1:12" x14ac:dyDescent="0.25">
      <c r="A47" t="s">
        <v>278</v>
      </c>
      <c r="B47">
        <v>26</v>
      </c>
      <c r="C47" t="s">
        <v>175</v>
      </c>
      <c r="D47" t="s">
        <v>225</v>
      </c>
      <c r="E47" s="36">
        <v>78</v>
      </c>
      <c r="F47" s="36">
        <v>60</v>
      </c>
      <c r="G47" s="36">
        <v>66</v>
      </c>
      <c r="H47" s="36">
        <v>93</v>
      </c>
      <c r="I47" s="36">
        <v>72</v>
      </c>
      <c r="J47" s="36">
        <v>49</v>
      </c>
      <c r="K47" s="20">
        <f t="shared" si="0"/>
        <v>65.649999999999991</v>
      </c>
      <c r="L47" s="20">
        <f t="shared" si="1"/>
        <v>70</v>
      </c>
    </row>
    <row r="48" spans="1:12" x14ac:dyDescent="0.25">
      <c r="A48" t="s">
        <v>279</v>
      </c>
      <c r="B48">
        <v>34</v>
      </c>
      <c r="C48" t="s">
        <v>173</v>
      </c>
      <c r="D48" t="s">
        <v>226</v>
      </c>
      <c r="E48" s="36">
        <v>84</v>
      </c>
      <c r="F48" s="36">
        <v>51</v>
      </c>
      <c r="G48" s="36">
        <v>83</v>
      </c>
      <c r="H48" s="36">
        <v>85</v>
      </c>
      <c r="I48" s="36">
        <v>72</v>
      </c>
      <c r="J48" s="36">
        <v>83</v>
      </c>
      <c r="K48" s="20">
        <f t="shared" si="0"/>
        <v>76.849999999999994</v>
      </c>
      <c r="L48" s="20">
        <f t="shared" si="1"/>
        <v>80</v>
      </c>
    </row>
    <row r="49" spans="1:12" x14ac:dyDescent="0.25">
      <c r="A49" t="s">
        <v>280</v>
      </c>
      <c r="B49">
        <v>28</v>
      </c>
      <c r="C49" t="s">
        <v>174</v>
      </c>
      <c r="D49" t="s">
        <v>227</v>
      </c>
      <c r="E49" s="36">
        <v>73</v>
      </c>
      <c r="F49" s="36">
        <v>71</v>
      </c>
      <c r="G49" s="36">
        <v>48</v>
      </c>
      <c r="H49" s="36">
        <v>83</v>
      </c>
      <c r="I49" s="36">
        <v>85</v>
      </c>
      <c r="J49" s="36">
        <v>45</v>
      </c>
      <c r="K49" s="20">
        <f t="shared" si="0"/>
        <v>62.25</v>
      </c>
      <c r="L49" s="20">
        <f t="shared" si="1"/>
        <v>65</v>
      </c>
    </row>
    <row r="50" spans="1:12" x14ac:dyDescent="0.25">
      <c r="A50" t="s">
        <v>281</v>
      </c>
      <c r="B50">
        <v>32</v>
      </c>
      <c r="C50" t="s">
        <v>175</v>
      </c>
      <c r="D50" t="s">
        <v>228</v>
      </c>
      <c r="E50" s="36">
        <v>82</v>
      </c>
      <c r="F50" s="36">
        <v>54</v>
      </c>
      <c r="G50" s="36">
        <v>52</v>
      </c>
      <c r="H50" s="36">
        <v>86</v>
      </c>
      <c r="I50" s="36">
        <v>78</v>
      </c>
      <c r="J50" s="36">
        <v>76</v>
      </c>
      <c r="K50" s="20">
        <f t="shared" si="0"/>
        <v>68.599999999999994</v>
      </c>
      <c r="L50" s="20">
        <f t="shared" si="1"/>
        <v>70</v>
      </c>
    </row>
    <row r="51" spans="1:12" x14ac:dyDescent="0.25">
      <c r="A51" t="s">
        <v>282</v>
      </c>
      <c r="B51">
        <v>39</v>
      </c>
      <c r="C51" t="s">
        <v>173</v>
      </c>
      <c r="D51" t="s">
        <v>229</v>
      </c>
      <c r="E51" s="36">
        <v>95</v>
      </c>
      <c r="F51" s="36">
        <v>69</v>
      </c>
      <c r="G51" s="36">
        <v>41</v>
      </c>
      <c r="H51" s="36">
        <v>93</v>
      </c>
      <c r="I51" s="36">
        <v>80</v>
      </c>
      <c r="J51" s="36">
        <v>68</v>
      </c>
      <c r="K51" s="20">
        <f t="shared" si="0"/>
        <v>68.400000000000006</v>
      </c>
      <c r="L51" s="20">
        <f t="shared" si="1"/>
        <v>70</v>
      </c>
    </row>
    <row r="52" spans="1:12" x14ac:dyDescent="0.25">
      <c r="A52" t="s">
        <v>283</v>
      </c>
      <c r="B52">
        <v>29</v>
      </c>
      <c r="C52" t="s">
        <v>174</v>
      </c>
      <c r="D52" t="s">
        <v>230</v>
      </c>
      <c r="E52" s="36">
        <v>83</v>
      </c>
      <c r="F52" s="36">
        <v>56</v>
      </c>
      <c r="G52" s="36">
        <v>59</v>
      </c>
      <c r="H52" s="36">
        <v>80</v>
      </c>
      <c r="I52" s="36">
        <v>80</v>
      </c>
      <c r="J52" s="36">
        <v>43</v>
      </c>
      <c r="K52" s="20">
        <f t="shared" si="0"/>
        <v>62.2</v>
      </c>
      <c r="L52" s="20">
        <f t="shared" si="1"/>
        <v>65</v>
      </c>
    </row>
    <row r="53" spans="1:12" x14ac:dyDescent="0.25">
      <c r="A53" t="s">
        <v>234</v>
      </c>
      <c r="B53">
        <v>32</v>
      </c>
      <c r="C53" t="s">
        <v>173</v>
      </c>
      <c r="D53" t="s">
        <v>183</v>
      </c>
      <c r="E53" s="36">
        <v>70</v>
      </c>
      <c r="F53" s="36">
        <v>70</v>
      </c>
      <c r="G53" s="36">
        <v>37</v>
      </c>
      <c r="H53" s="36">
        <v>81</v>
      </c>
      <c r="I53" s="36">
        <v>91</v>
      </c>
      <c r="J53" s="36">
        <v>83</v>
      </c>
      <c r="K53" s="20">
        <f t="shared" si="0"/>
        <v>69.25</v>
      </c>
      <c r="L53" s="20">
        <f t="shared" si="1"/>
        <v>70</v>
      </c>
    </row>
    <row r="54" spans="1:12" x14ac:dyDescent="0.25">
      <c r="A54" t="s">
        <v>235</v>
      </c>
      <c r="B54">
        <v>25</v>
      </c>
      <c r="C54" t="s">
        <v>174</v>
      </c>
      <c r="D54" t="s">
        <v>184</v>
      </c>
      <c r="E54" s="36">
        <v>72</v>
      </c>
      <c r="F54" s="36">
        <v>71</v>
      </c>
      <c r="G54" s="36">
        <v>53</v>
      </c>
      <c r="H54" s="36">
        <v>84</v>
      </c>
      <c r="I54" s="36">
        <v>75</v>
      </c>
      <c r="J54" s="36">
        <v>60</v>
      </c>
      <c r="K54" s="20">
        <f t="shared" si="0"/>
        <v>65.75</v>
      </c>
      <c r="L54" s="20">
        <f t="shared" si="1"/>
        <v>70</v>
      </c>
    </row>
    <row r="55" spans="1:12" x14ac:dyDescent="0.25">
      <c r="A55" t="s">
        <v>236</v>
      </c>
      <c r="B55">
        <v>36</v>
      </c>
      <c r="C55" t="s">
        <v>175</v>
      </c>
      <c r="D55" t="s">
        <v>185</v>
      </c>
      <c r="E55" s="36">
        <v>95</v>
      </c>
      <c r="F55" s="36">
        <v>69</v>
      </c>
      <c r="G55" s="36">
        <v>68</v>
      </c>
      <c r="H55" s="36">
        <v>83</v>
      </c>
      <c r="I55" s="36">
        <v>82</v>
      </c>
      <c r="J55" s="36">
        <v>84</v>
      </c>
      <c r="K55" s="20">
        <f t="shared" si="0"/>
        <v>78.45</v>
      </c>
      <c r="L55" s="20">
        <f t="shared" si="1"/>
        <v>80</v>
      </c>
    </row>
    <row r="56" spans="1:12" x14ac:dyDescent="0.25">
      <c r="A56" t="s">
        <v>237</v>
      </c>
      <c r="B56">
        <v>25</v>
      </c>
      <c r="C56" t="s">
        <v>173</v>
      </c>
      <c r="D56" t="s">
        <v>186</v>
      </c>
      <c r="E56" s="36">
        <v>93</v>
      </c>
      <c r="F56" s="36">
        <v>56</v>
      </c>
      <c r="G56" s="36">
        <v>42</v>
      </c>
      <c r="H56" s="36">
        <v>81</v>
      </c>
      <c r="I56" s="36">
        <v>91</v>
      </c>
      <c r="J56" s="36">
        <v>45</v>
      </c>
      <c r="K56" s="20">
        <f t="shared" si="0"/>
        <v>61.2</v>
      </c>
      <c r="L56" s="20">
        <f t="shared" si="1"/>
        <v>65</v>
      </c>
    </row>
    <row r="57" spans="1:12" x14ac:dyDescent="0.25">
      <c r="A57" t="s">
        <v>238</v>
      </c>
      <c r="B57">
        <v>58</v>
      </c>
      <c r="C57" t="s">
        <v>174</v>
      </c>
      <c r="D57" t="s">
        <v>187</v>
      </c>
      <c r="E57" s="36">
        <v>90</v>
      </c>
      <c r="F57" s="36">
        <v>56</v>
      </c>
      <c r="G57" s="36">
        <v>46</v>
      </c>
      <c r="H57" s="36">
        <v>89</v>
      </c>
      <c r="I57" s="36">
        <v>85</v>
      </c>
      <c r="J57" s="36">
        <v>71</v>
      </c>
      <c r="K57" s="20">
        <f t="shared" si="0"/>
        <v>68.3</v>
      </c>
      <c r="L57" s="20">
        <f t="shared" si="1"/>
        <v>70</v>
      </c>
    </row>
    <row r="58" spans="1:12" x14ac:dyDescent="0.25">
      <c r="A58" t="s">
        <v>239</v>
      </c>
      <c r="B58">
        <v>24</v>
      </c>
      <c r="C58" t="s">
        <v>175</v>
      </c>
      <c r="D58" t="s">
        <v>188</v>
      </c>
      <c r="E58" s="36">
        <v>82</v>
      </c>
      <c r="F58" s="36">
        <v>67</v>
      </c>
      <c r="G58" s="36">
        <v>58</v>
      </c>
      <c r="H58" s="36">
        <v>87</v>
      </c>
      <c r="I58" s="36">
        <v>87</v>
      </c>
      <c r="J58" s="36">
        <v>53</v>
      </c>
      <c r="K58" s="20">
        <f t="shared" si="0"/>
        <v>67.75</v>
      </c>
      <c r="L58" s="20">
        <f t="shared" si="1"/>
        <v>70</v>
      </c>
    </row>
    <row r="59" spans="1:12" x14ac:dyDescent="0.25">
      <c r="A59" t="s">
        <v>240</v>
      </c>
      <c r="B59">
        <v>56</v>
      </c>
      <c r="C59" t="s">
        <v>173</v>
      </c>
      <c r="D59" t="s">
        <v>189</v>
      </c>
      <c r="E59" s="36">
        <v>81</v>
      </c>
      <c r="F59" s="36">
        <v>53</v>
      </c>
      <c r="G59" s="36">
        <v>79</v>
      </c>
      <c r="H59" s="36">
        <v>84</v>
      </c>
      <c r="I59" s="36">
        <v>81</v>
      </c>
      <c r="J59" s="36">
        <v>44</v>
      </c>
      <c r="K59" s="20">
        <f t="shared" si="0"/>
        <v>67.349999999999994</v>
      </c>
      <c r="L59" s="20">
        <f t="shared" si="1"/>
        <v>70</v>
      </c>
    </row>
    <row r="60" spans="1:12" x14ac:dyDescent="0.25">
      <c r="A60" t="s">
        <v>241</v>
      </c>
      <c r="B60">
        <v>27</v>
      </c>
      <c r="C60" t="s">
        <v>174</v>
      </c>
      <c r="D60" t="s">
        <v>190</v>
      </c>
      <c r="E60" s="36">
        <v>70</v>
      </c>
      <c r="F60" s="36">
        <v>52</v>
      </c>
      <c r="G60" s="36">
        <v>76</v>
      </c>
      <c r="H60" s="36">
        <v>91</v>
      </c>
      <c r="I60" s="36">
        <v>93</v>
      </c>
      <c r="J60" s="36">
        <v>42</v>
      </c>
      <c r="K60" s="20">
        <f t="shared" si="0"/>
        <v>67.349999999999994</v>
      </c>
      <c r="L60" s="20">
        <f t="shared" si="1"/>
        <v>70</v>
      </c>
    </row>
    <row r="61" spans="1:12" x14ac:dyDescent="0.25">
      <c r="A61" t="s">
        <v>242</v>
      </c>
      <c r="B61">
        <v>40</v>
      </c>
      <c r="C61" t="s">
        <v>175</v>
      </c>
      <c r="D61" t="s">
        <v>191</v>
      </c>
      <c r="E61" s="36">
        <v>71</v>
      </c>
      <c r="F61" s="36">
        <v>73</v>
      </c>
      <c r="G61" s="36">
        <v>45</v>
      </c>
      <c r="H61" s="36">
        <v>84</v>
      </c>
      <c r="I61" s="36">
        <v>93</v>
      </c>
      <c r="J61" s="36">
        <v>53</v>
      </c>
      <c r="K61" s="20">
        <f t="shared" si="0"/>
        <v>64.900000000000006</v>
      </c>
      <c r="L61" s="20">
        <f t="shared" si="1"/>
        <v>65</v>
      </c>
    </row>
    <row r="62" spans="1:12" x14ac:dyDescent="0.25">
      <c r="A62" t="s">
        <v>243</v>
      </c>
      <c r="B62">
        <v>28</v>
      </c>
      <c r="C62" t="s">
        <v>174</v>
      </c>
      <c r="D62" t="s">
        <v>192</v>
      </c>
      <c r="E62" s="36">
        <v>92</v>
      </c>
      <c r="F62" s="36">
        <v>52</v>
      </c>
      <c r="G62" s="36">
        <v>41</v>
      </c>
      <c r="H62" s="36">
        <v>88</v>
      </c>
      <c r="I62" s="36">
        <v>88</v>
      </c>
      <c r="J62" s="36">
        <v>60</v>
      </c>
      <c r="K62" s="20">
        <f t="shared" si="0"/>
        <v>64.25</v>
      </c>
      <c r="L62" s="20">
        <f t="shared" si="1"/>
        <v>65</v>
      </c>
    </row>
    <row r="63" spans="1:12" x14ac:dyDescent="0.25">
      <c r="A63" t="s">
        <v>244</v>
      </c>
      <c r="B63">
        <v>39</v>
      </c>
      <c r="C63" t="s">
        <v>175</v>
      </c>
      <c r="D63" t="s">
        <v>193</v>
      </c>
      <c r="E63" s="36">
        <v>94</v>
      </c>
      <c r="F63" s="36">
        <v>57</v>
      </c>
      <c r="G63" s="36">
        <v>48</v>
      </c>
      <c r="H63" s="36">
        <v>80</v>
      </c>
      <c r="I63" s="36">
        <v>83</v>
      </c>
      <c r="J63" s="36">
        <v>83</v>
      </c>
      <c r="K63" s="20">
        <f t="shared" si="0"/>
        <v>71.150000000000006</v>
      </c>
      <c r="L63" s="20">
        <f t="shared" si="1"/>
        <v>75</v>
      </c>
    </row>
    <row r="64" spans="1:12" x14ac:dyDescent="0.25">
      <c r="A64" t="s">
        <v>245</v>
      </c>
      <c r="B64">
        <v>38</v>
      </c>
      <c r="C64" t="s">
        <v>173</v>
      </c>
      <c r="D64" t="s">
        <v>194</v>
      </c>
      <c r="E64" s="36">
        <v>91</v>
      </c>
      <c r="F64" s="36">
        <v>52</v>
      </c>
      <c r="G64" s="36">
        <v>57</v>
      </c>
      <c r="H64" s="36">
        <v>93</v>
      </c>
      <c r="I64" s="36">
        <v>79</v>
      </c>
      <c r="J64" s="36">
        <v>55</v>
      </c>
      <c r="K64" s="20">
        <f t="shared" si="0"/>
        <v>66.050000000000011</v>
      </c>
      <c r="L64" s="20">
        <f t="shared" si="1"/>
        <v>70</v>
      </c>
    </row>
    <row r="65" spans="1:12" x14ac:dyDescent="0.25">
      <c r="A65" t="s">
        <v>246</v>
      </c>
      <c r="B65">
        <v>32</v>
      </c>
      <c r="C65" t="s">
        <v>174</v>
      </c>
      <c r="D65" t="s">
        <v>195</v>
      </c>
      <c r="E65" s="36">
        <v>73</v>
      </c>
      <c r="F65" s="36">
        <v>67</v>
      </c>
      <c r="G65" s="36">
        <v>73</v>
      </c>
      <c r="H65" s="36">
        <v>89</v>
      </c>
      <c r="I65" s="36">
        <v>80</v>
      </c>
      <c r="J65" s="36">
        <v>65</v>
      </c>
      <c r="K65" s="20">
        <f t="shared" si="0"/>
        <v>72.75</v>
      </c>
      <c r="L65" s="20">
        <f t="shared" si="1"/>
        <v>75</v>
      </c>
    </row>
    <row r="66" spans="1:12" x14ac:dyDescent="0.25">
      <c r="A66" t="s">
        <v>247</v>
      </c>
      <c r="B66">
        <v>26</v>
      </c>
      <c r="C66" t="s">
        <v>175</v>
      </c>
      <c r="D66" t="s">
        <v>185</v>
      </c>
      <c r="E66" s="36">
        <v>75</v>
      </c>
      <c r="F66" s="36">
        <v>53</v>
      </c>
      <c r="G66" s="36">
        <v>62</v>
      </c>
      <c r="H66" s="36">
        <v>81</v>
      </c>
      <c r="I66" s="36">
        <v>88</v>
      </c>
      <c r="J66" s="36">
        <v>69</v>
      </c>
      <c r="K66" s="20">
        <f t="shared" si="0"/>
        <v>69.5</v>
      </c>
      <c r="L66" s="20">
        <f t="shared" si="1"/>
        <v>70</v>
      </c>
    </row>
    <row r="67" spans="1:12" x14ac:dyDescent="0.25">
      <c r="A67" t="s">
        <v>248</v>
      </c>
      <c r="B67">
        <v>31</v>
      </c>
      <c r="C67" t="s">
        <v>174</v>
      </c>
      <c r="D67" t="s">
        <v>196</v>
      </c>
      <c r="E67" s="36">
        <v>95</v>
      </c>
      <c r="F67" s="36">
        <v>65</v>
      </c>
      <c r="G67" s="36">
        <v>35</v>
      </c>
      <c r="H67" s="36">
        <v>81</v>
      </c>
      <c r="I67" s="36">
        <v>84</v>
      </c>
      <c r="J67" s="36">
        <v>59</v>
      </c>
      <c r="K67" s="20">
        <f t="shared" si="0"/>
        <v>63.45</v>
      </c>
      <c r="L67" s="20">
        <f t="shared" si="1"/>
        <v>65</v>
      </c>
    </row>
    <row r="68" spans="1:12" x14ac:dyDescent="0.25">
      <c r="A68" t="s">
        <v>249</v>
      </c>
      <c r="B68">
        <v>24</v>
      </c>
      <c r="C68" t="s">
        <v>175</v>
      </c>
      <c r="D68" t="s">
        <v>197</v>
      </c>
      <c r="E68" s="36">
        <v>81</v>
      </c>
      <c r="F68" s="36">
        <v>72</v>
      </c>
      <c r="G68" s="36">
        <v>80</v>
      </c>
      <c r="H68" s="36">
        <v>91</v>
      </c>
      <c r="I68" s="36">
        <v>79</v>
      </c>
      <c r="J68" s="36">
        <v>76</v>
      </c>
      <c r="K68" s="20">
        <f t="shared" ref="K68:K131" si="2">SUMPRODUCT(E68:J68,$E$1:$J$1)</f>
        <v>78.849999999999994</v>
      </c>
      <c r="L68" s="20">
        <f t="shared" ref="L68:L131" si="3">CEILING(K68,5)</f>
        <v>80</v>
      </c>
    </row>
    <row r="69" spans="1:12" x14ac:dyDescent="0.25">
      <c r="A69" t="s">
        <v>250</v>
      </c>
      <c r="B69">
        <v>39</v>
      </c>
      <c r="C69" t="s">
        <v>173</v>
      </c>
      <c r="D69" t="s">
        <v>198</v>
      </c>
      <c r="E69" s="36">
        <v>92</v>
      </c>
      <c r="F69" s="36">
        <v>53</v>
      </c>
      <c r="G69" s="36">
        <v>58</v>
      </c>
      <c r="H69" s="36">
        <v>92</v>
      </c>
      <c r="I69" s="36">
        <v>78</v>
      </c>
      <c r="J69" s="36">
        <v>74</v>
      </c>
      <c r="K69" s="20">
        <f t="shared" si="2"/>
        <v>71.05</v>
      </c>
      <c r="L69" s="20">
        <f t="shared" si="3"/>
        <v>75</v>
      </c>
    </row>
    <row r="70" spans="1:12" x14ac:dyDescent="0.25">
      <c r="A70" t="s">
        <v>251</v>
      </c>
      <c r="B70">
        <v>28</v>
      </c>
      <c r="C70" t="s">
        <v>174</v>
      </c>
      <c r="D70" t="s">
        <v>199</v>
      </c>
      <c r="E70" s="36">
        <v>81</v>
      </c>
      <c r="F70" s="36">
        <v>72</v>
      </c>
      <c r="G70" s="36">
        <v>44</v>
      </c>
      <c r="H70" s="36">
        <v>82</v>
      </c>
      <c r="I70" s="36">
        <v>70</v>
      </c>
      <c r="J70" s="36">
        <v>82</v>
      </c>
      <c r="K70" s="20">
        <f t="shared" si="2"/>
        <v>69.099999999999994</v>
      </c>
      <c r="L70" s="20">
        <f t="shared" si="3"/>
        <v>70</v>
      </c>
    </row>
    <row r="71" spans="1:12" x14ac:dyDescent="0.25">
      <c r="A71" t="s">
        <v>252</v>
      </c>
      <c r="B71">
        <v>26</v>
      </c>
      <c r="C71" t="s">
        <v>175</v>
      </c>
      <c r="D71" t="s">
        <v>200</v>
      </c>
      <c r="E71" s="36">
        <v>93</v>
      </c>
      <c r="F71" s="36">
        <v>66</v>
      </c>
      <c r="G71" s="36">
        <v>74</v>
      </c>
      <c r="H71" s="36">
        <v>89</v>
      </c>
      <c r="I71" s="36">
        <v>91</v>
      </c>
      <c r="J71" s="36">
        <v>69</v>
      </c>
      <c r="K71" s="20">
        <f t="shared" si="2"/>
        <v>77.5</v>
      </c>
      <c r="L71" s="20">
        <f t="shared" si="3"/>
        <v>80</v>
      </c>
    </row>
    <row r="72" spans="1:12" x14ac:dyDescent="0.25">
      <c r="A72" t="s">
        <v>253</v>
      </c>
      <c r="B72">
        <v>46</v>
      </c>
      <c r="C72" t="s">
        <v>175</v>
      </c>
      <c r="D72" t="s">
        <v>201</v>
      </c>
      <c r="E72" s="36">
        <v>93</v>
      </c>
      <c r="F72" s="36">
        <v>56</v>
      </c>
      <c r="G72" s="36">
        <v>39</v>
      </c>
      <c r="H72" s="36">
        <v>86</v>
      </c>
      <c r="I72" s="36">
        <v>87</v>
      </c>
      <c r="J72" s="36">
        <v>73</v>
      </c>
      <c r="K72" s="20">
        <f t="shared" si="2"/>
        <v>67.349999999999994</v>
      </c>
      <c r="L72" s="20">
        <f t="shared" si="3"/>
        <v>70</v>
      </c>
    </row>
    <row r="73" spans="1:12" x14ac:dyDescent="0.25">
      <c r="A73" t="s">
        <v>254</v>
      </c>
      <c r="B73">
        <v>37</v>
      </c>
      <c r="C73" t="s">
        <v>173</v>
      </c>
      <c r="D73" t="s">
        <v>202</v>
      </c>
      <c r="E73" s="36">
        <v>85</v>
      </c>
      <c r="F73" s="36">
        <v>72</v>
      </c>
      <c r="G73" s="36">
        <v>66</v>
      </c>
      <c r="H73" s="36">
        <v>92</v>
      </c>
      <c r="I73" s="36">
        <v>94</v>
      </c>
      <c r="J73" s="36">
        <v>48</v>
      </c>
      <c r="K73" s="20">
        <f t="shared" si="2"/>
        <v>71.099999999999994</v>
      </c>
      <c r="L73" s="20">
        <f t="shared" si="3"/>
        <v>75</v>
      </c>
    </row>
    <row r="74" spans="1:12" x14ac:dyDescent="0.25">
      <c r="A74" t="s">
        <v>255</v>
      </c>
      <c r="B74">
        <v>52</v>
      </c>
      <c r="C74" t="s">
        <v>174</v>
      </c>
      <c r="D74" t="s">
        <v>203</v>
      </c>
      <c r="E74" s="36">
        <v>91</v>
      </c>
      <c r="F74" s="36">
        <v>53</v>
      </c>
      <c r="G74" s="36">
        <v>39</v>
      </c>
      <c r="H74" s="36">
        <v>93</v>
      </c>
      <c r="I74" s="36">
        <v>81</v>
      </c>
      <c r="J74" s="36">
        <v>52</v>
      </c>
      <c r="K74" s="20">
        <f t="shared" si="2"/>
        <v>61.249999999999993</v>
      </c>
      <c r="L74" s="20">
        <f t="shared" si="3"/>
        <v>65</v>
      </c>
    </row>
    <row r="75" spans="1:12" x14ac:dyDescent="0.25">
      <c r="A75" t="s">
        <v>256</v>
      </c>
      <c r="B75">
        <v>46</v>
      </c>
      <c r="C75" t="s">
        <v>175</v>
      </c>
      <c r="D75" t="s">
        <v>204</v>
      </c>
      <c r="E75" s="36">
        <v>73</v>
      </c>
      <c r="F75" s="36">
        <v>71</v>
      </c>
      <c r="G75" s="36">
        <v>63</v>
      </c>
      <c r="H75" s="36">
        <v>85</v>
      </c>
      <c r="I75" s="36">
        <v>76</v>
      </c>
      <c r="J75" s="36">
        <v>43</v>
      </c>
      <c r="K75" s="20">
        <f t="shared" si="2"/>
        <v>64.349999999999994</v>
      </c>
      <c r="L75" s="20">
        <f t="shared" si="3"/>
        <v>65</v>
      </c>
    </row>
    <row r="76" spans="1:12" x14ac:dyDescent="0.25">
      <c r="A76" t="s">
        <v>257</v>
      </c>
      <c r="B76">
        <v>42</v>
      </c>
      <c r="C76" t="s">
        <v>175</v>
      </c>
      <c r="D76" t="s">
        <v>204</v>
      </c>
      <c r="E76" s="36">
        <v>81</v>
      </c>
      <c r="F76" s="36">
        <v>57</v>
      </c>
      <c r="G76" s="36">
        <v>35</v>
      </c>
      <c r="H76" s="36">
        <v>93</v>
      </c>
      <c r="I76" s="36">
        <v>72</v>
      </c>
      <c r="J76" s="36">
        <v>59</v>
      </c>
      <c r="K76" s="20">
        <f t="shared" si="2"/>
        <v>60.25</v>
      </c>
      <c r="L76" s="20">
        <f t="shared" si="3"/>
        <v>65</v>
      </c>
    </row>
    <row r="77" spans="1:12" x14ac:dyDescent="0.25">
      <c r="A77" t="s">
        <v>258</v>
      </c>
      <c r="B77">
        <v>21</v>
      </c>
      <c r="C77" t="s">
        <v>173</v>
      </c>
      <c r="D77" t="s">
        <v>205</v>
      </c>
      <c r="E77" s="36">
        <v>91</v>
      </c>
      <c r="F77" s="36">
        <v>65</v>
      </c>
      <c r="G77" s="36">
        <v>49</v>
      </c>
      <c r="H77" s="36">
        <v>83</v>
      </c>
      <c r="I77" s="36">
        <v>74</v>
      </c>
      <c r="J77" s="36">
        <v>55</v>
      </c>
      <c r="K77" s="20">
        <f t="shared" si="2"/>
        <v>64.25</v>
      </c>
      <c r="L77" s="20">
        <f t="shared" si="3"/>
        <v>65</v>
      </c>
    </row>
    <row r="78" spans="1:12" x14ac:dyDescent="0.25">
      <c r="A78" t="s">
        <v>259</v>
      </c>
      <c r="B78">
        <v>28</v>
      </c>
      <c r="C78" t="s">
        <v>174</v>
      </c>
      <c r="D78" t="s">
        <v>206</v>
      </c>
      <c r="E78" s="36">
        <v>87</v>
      </c>
      <c r="F78" s="36">
        <v>75</v>
      </c>
      <c r="G78" s="36">
        <v>40</v>
      </c>
      <c r="H78" s="36">
        <v>86</v>
      </c>
      <c r="I78" s="36">
        <v>77</v>
      </c>
      <c r="J78" s="36">
        <v>41</v>
      </c>
      <c r="K78" s="20">
        <f t="shared" si="2"/>
        <v>60.35</v>
      </c>
      <c r="L78" s="20">
        <f t="shared" si="3"/>
        <v>65</v>
      </c>
    </row>
    <row r="79" spans="1:12" x14ac:dyDescent="0.25">
      <c r="A79" t="s">
        <v>260</v>
      </c>
      <c r="B79">
        <v>29</v>
      </c>
      <c r="C79" t="s">
        <v>175</v>
      </c>
      <c r="D79" t="s">
        <v>207</v>
      </c>
      <c r="E79" s="36">
        <v>74</v>
      </c>
      <c r="F79" s="36">
        <v>66</v>
      </c>
      <c r="G79" s="36">
        <v>74</v>
      </c>
      <c r="H79" s="36">
        <v>91</v>
      </c>
      <c r="I79" s="36">
        <v>85</v>
      </c>
      <c r="J79" s="36">
        <v>84</v>
      </c>
      <c r="K79" s="20">
        <f t="shared" si="2"/>
        <v>78.650000000000006</v>
      </c>
      <c r="L79" s="20">
        <f t="shared" si="3"/>
        <v>80</v>
      </c>
    </row>
    <row r="80" spans="1:12" x14ac:dyDescent="0.25">
      <c r="A80" t="s">
        <v>261</v>
      </c>
      <c r="B80">
        <v>23</v>
      </c>
      <c r="C80" t="s">
        <v>173</v>
      </c>
      <c r="D80" t="s">
        <v>208</v>
      </c>
      <c r="E80" s="36">
        <v>85</v>
      </c>
      <c r="F80" s="36">
        <v>53</v>
      </c>
      <c r="G80" s="36">
        <v>32</v>
      </c>
      <c r="H80" s="36">
        <v>85</v>
      </c>
      <c r="I80" s="36">
        <v>94</v>
      </c>
      <c r="J80" s="36">
        <v>64</v>
      </c>
      <c r="K80" s="20">
        <f t="shared" si="2"/>
        <v>63.050000000000004</v>
      </c>
      <c r="L80" s="20">
        <f t="shared" si="3"/>
        <v>65</v>
      </c>
    </row>
    <row r="81" spans="1:12" x14ac:dyDescent="0.25">
      <c r="A81" t="s">
        <v>262</v>
      </c>
      <c r="B81">
        <v>41</v>
      </c>
      <c r="C81" t="s">
        <v>174</v>
      </c>
      <c r="D81" t="s">
        <v>209</v>
      </c>
      <c r="E81" s="36">
        <v>86</v>
      </c>
      <c r="F81" s="36">
        <v>58</v>
      </c>
      <c r="G81" s="36">
        <v>35</v>
      </c>
      <c r="H81" s="36">
        <v>91</v>
      </c>
      <c r="I81" s="36">
        <v>78</v>
      </c>
      <c r="J81" s="36">
        <v>57</v>
      </c>
      <c r="K81" s="20">
        <f t="shared" si="2"/>
        <v>61.099999999999994</v>
      </c>
      <c r="L81" s="20">
        <f t="shared" si="3"/>
        <v>65</v>
      </c>
    </row>
    <row r="82" spans="1:12" x14ac:dyDescent="0.25">
      <c r="A82" t="s">
        <v>263</v>
      </c>
      <c r="B82">
        <v>28</v>
      </c>
      <c r="C82" t="s">
        <v>175</v>
      </c>
      <c r="D82" t="s">
        <v>210</v>
      </c>
      <c r="E82" s="36">
        <v>72</v>
      </c>
      <c r="F82" s="36">
        <v>57</v>
      </c>
      <c r="G82" s="36">
        <v>59</v>
      </c>
      <c r="H82" s="36">
        <v>80</v>
      </c>
      <c r="I82" s="36">
        <v>71</v>
      </c>
      <c r="J82" s="36">
        <v>64</v>
      </c>
      <c r="K82" s="20">
        <f t="shared" si="2"/>
        <v>65.150000000000006</v>
      </c>
      <c r="L82" s="20">
        <f t="shared" si="3"/>
        <v>70</v>
      </c>
    </row>
    <row r="83" spans="1:12" x14ac:dyDescent="0.25">
      <c r="A83" t="s">
        <v>264</v>
      </c>
      <c r="B83">
        <v>37</v>
      </c>
      <c r="C83" t="s">
        <v>173</v>
      </c>
      <c r="D83" t="s">
        <v>211</v>
      </c>
      <c r="E83" s="36">
        <v>73</v>
      </c>
      <c r="F83" s="36">
        <v>59</v>
      </c>
      <c r="G83" s="36">
        <v>44</v>
      </c>
      <c r="H83" s="36">
        <v>95</v>
      </c>
      <c r="I83" s="36">
        <v>80</v>
      </c>
      <c r="J83" s="36">
        <v>73</v>
      </c>
      <c r="K83" s="20">
        <f t="shared" si="2"/>
        <v>66.900000000000006</v>
      </c>
      <c r="L83" s="20">
        <f t="shared" si="3"/>
        <v>70</v>
      </c>
    </row>
    <row r="84" spans="1:12" x14ac:dyDescent="0.25">
      <c r="A84" t="s">
        <v>265</v>
      </c>
      <c r="B84">
        <v>34</v>
      </c>
      <c r="C84" t="s">
        <v>174</v>
      </c>
      <c r="D84" t="s">
        <v>212</v>
      </c>
      <c r="E84" s="36">
        <v>90</v>
      </c>
      <c r="F84" s="36">
        <v>55</v>
      </c>
      <c r="G84" s="36">
        <v>68</v>
      </c>
      <c r="H84" s="36">
        <v>88</v>
      </c>
      <c r="I84" s="36">
        <v>90</v>
      </c>
      <c r="J84" s="36">
        <v>61</v>
      </c>
      <c r="K84" s="20">
        <f t="shared" si="2"/>
        <v>71.8</v>
      </c>
      <c r="L84" s="20">
        <f t="shared" si="3"/>
        <v>75</v>
      </c>
    </row>
    <row r="85" spans="1:12" x14ac:dyDescent="0.25">
      <c r="A85" t="s">
        <v>266</v>
      </c>
      <c r="B85">
        <v>26</v>
      </c>
      <c r="C85" t="s">
        <v>175</v>
      </c>
      <c r="D85" t="s">
        <v>213</v>
      </c>
      <c r="E85" s="36">
        <v>73</v>
      </c>
      <c r="F85" s="36">
        <v>64</v>
      </c>
      <c r="G85" s="36">
        <v>59</v>
      </c>
      <c r="H85" s="36">
        <v>92</v>
      </c>
      <c r="I85" s="36">
        <v>73</v>
      </c>
      <c r="J85" s="36">
        <v>52</v>
      </c>
      <c r="K85" s="20">
        <f t="shared" si="2"/>
        <v>64.8</v>
      </c>
      <c r="L85" s="20">
        <f t="shared" si="3"/>
        <v>65</v>
      </c>
    </row>
    <row r="86" spans="1:12" x14ac:dyDescent="0.25">
      <c r="A86" t="s">
        <v>267</v>
      </c>
      <c r="B86">
        <v>35</v>
      </c>
      <c r="C86" t="s">
        <v>174</v>
      </c>
      <c r="D86" t="s">
        <v>214</v>
      </c>
      <c r="E86" s="36">
        <v>90</v>
      </c>
      <c r="F86" s="36">
        <v>74</v>
      </c>
      <c r="G86" s="36">
        <v>52</v>
      </c>
      <c r="H86" s="36">
        <v>93</v>
      </c>
      <c r="I86" s="36">
        <v>78</v>
      </c>
      <c r="J86" s="36">
        <v>43</v>
      </c>
      <c r="K86" s="20">
        <f t="shared" si="2"/>
        <v>64.850000000000009</v>
      </c>
      <c r="L86" s="20">
        <f t="shared" si="3"/>
        <v>65</v>
      </c>
    </row>
    <row r="87" spans="1:12" x14ac:dyDescent="0.25">
      <c r="A87" t="s">
        <v>268</v>
      </c>
      <c r="B87">
        <v>36</v>
      </c>
      <c r="C87" t="s">
        <v>175</v>
      </c>
      <c r="D87" t="s">
        <v>215</v>
      </c>
      <c r="E87" s="36">
        <v>79</v>
      </c>
      <c r="F87" s="36">
        <v>55</v>
      </c>
      <c r="G87" s="36">
        <v>55</v>
      </c>
      <c r="H87" s="36">
        <v>93</v>
      </c>
      <c r="I87" s="36">
        <v>95</v>
      </c>
      <c r="J87" s="36">
        <v>56</v>
      </c>
      <c r="K87" s="20">
        <f t="shared" si="2"/>
        <v>67.45</v>
      </c>
      <c r="L87" s="20">
        <f t="shared" si="3"/>
        <v>70</v>
      </c>
    </row>
    <row r="88" spans="1:12" x14ac:dyDescent="0.25">
      <c r="A88" t="s">
        <v>269</v>
      </c>
      <c r="B88">
        <v>29</v>
      </c>
      <c r="C88" t="s">
        <v>173</v>
      </c>
      <c r="D88" t="s">
        <v>216</v>
      </c>
      <c r="E88" s="36">
        <v>89</v>
      </c>
      <c r="F88" s="36">
        <v>50</v>
      </c>
      <c r="G88" s="36">
        <v>78</v>
      </c>
      <c r="H88" s="36">
        <v>86</v>
      </c>
      <c r="I88" s="36">
        <v>77</v>
      </c>
      <c r="J88" s="36">
        <v>73</v>
      </c>
      <c r="K88" s="20">
        <f t="shared" si="2"/>
        <v>74.3</v>
      </c>
      <c r="L88" s="20">
        <f t="shared" si="3"/>
        <v>75</v>
      </c>
    </row>
    <row r="89" spans="1:12" x14ac:dyDescent="0.25">
      <c r="A89" t="s">
        <v>270</v>
      </c>
      <c r="B89">
        <v>27</v>
      </c>
      <c r="C89" t="s">
        <v>174</v>
      </c>
      <c r="D89" t="s">
        <v>217</v>
      </c>
      <c r="E89" s="36">
        <v>82</v>
      </c>
      <c r="F89" s="36">
        <v>54</v>
      </c>
      <c r="G89" s="36">
        <v>65</v>
      </c>
      <c r="H89" s="36">
        <v>90</v>
      </c>
      <c r="I89" s="36">
        <v>88</v>
      </c>
      <c r="J89" s="36">
        <v>80</v>
      </c>
      <c r="K89" s="20">
        <f t="shared" si="2"/>
        <v>74.75</v>
      </c>
      <c r="L89" s="20">
        <f t="shared" si="3"/>
        <v>75</v>
      </c>
    </row>
    <row r="90" spans="1:12" x14ac:dyDescent="0.25">
      <c r="A90" t="s">
        <v>271</v>
      </c>
      <c r="B90">
        <v>25</v>
      </c>
      <c r="C90" t="s">
        <v>175</v>
      </c>
      <c r="D90" t="s">
        <v>218</v>
      </c>
      <c r="E90" s="36">
        <v>79</v>
      </c>
      <c r="F90" s="36">
        <v>64</v>
      </c>
      <c r="G90" s="36">
        <v>77</v>
      </c>
      <c r="H90" s="36">
        <v>88</v>
      </c>
      <c r="I90" s="36">
        <v>85</v>
      </c>
      <c r="J90" s="36">
        <v>62</v>
      </c>
      <c r="K90" s="20">
        <f t="shared" si="2"/>
        <v>73.8</v>
      </c>
      <c r="L90" s="20">
        <f t="shared" si="3"/>
        <v>75</v>
      </c>
    </row>
    <row r="91" spans="1:12" x14ac:dyDescent="0.25">
      <c r="A91" t="s">
        <v>272</v>
      </c>
      <c r="B91">
        <v>36</v>
      </c>
      <c r="C91" t="s">
        <v>175</v>
      </c>
      <c r="D91" t="s">
        <v>219</v>
      </c>
      <c r="E91" s="36">
        <v>87</v>
      </c>
      <c r="F91" s="36">
        <v>65</v>
      </c>
      <c r="G91" s="36">
        <v>48</v>
      </c>
      <c r="H91" s="36">
        <v>82</v>
      </c>
      <c r="I91" s="36">
        <v>90</v>
      </c>
      <c r="J91" s="36">
        <v>40</v>
      </c>
      <c r="K91" s="20">
        <f t="shared" si="2"/>
        <v>62.150000000000006</v>
      </c>
      <c r="L91" s="20">
        <f t="shared" si="3"/>
        <v>65</v>
      </c>
    </row>
    <row r="92" spans="1:12" x14ac:dyDescent="0.25">
      <c r="A92" t="s">
        <v>273</v>
      </c>
      <c r="B92">
        <v>37</v>
      </c>
      <c r="C92" t="s">
        <v>173</v>
      </c>
      <c r="D92" t="s">
        <v>220</v>
      </c>
      <c r="E92" s="36">
        <v>80</v>
      </c>
      <c r="F92" s="36">
        <v>66</v>
      </c>
      <c r="G92" s="36">
        <v>67</v>
      </c>
      <c r="H92" s="36">
        <v>95</v>
      </c>
      <c r="I92" s="36">
        <v>90</v>
      </c>
      <c r="J92" s="36">
        <v>52</v>
      </c>
      <c r="K92" s="20">
        <f t="shared" si="2"/>
        <v>70.650000000000006</v>
      </c>
      <c r="L92" s="20">
        <f t="shared" si="3"/>
        <v>75</v>
      </c>
    </row>
    <row r="93" spans="1:12" x14ac:dyDescent="0.25">
      <c r="A93" t="s">
        <v>274</v>
      </c>
      <c r="B93">
        <v>26</v>
      </c>
      <c r="C93" t="s">
        <v>174</v>
      </c>
      <c r="D93" t="s">
        <v>221</v>
      </c>
      <c r="E93" s="36">
        <v>84</v>
      </c>
      <c r="F93" s="36">
        <v>57</v>
      </c>
      <c r="G93" s="36">
        <v>71</v>
      </c>
      <c r="H93" s="36">
        <v>89</v>
      </c>
      <c r="I93" s="36">
        <v>93</v>
      </c>
      <c r="J93" s="36">
        <v>48</v>
      </c>
      <c r="K93" s="20">
        <f t="shared" si="2"/>
        <v>69.55</v>
      </c>
      <c r="L93" s="20">
        <f t="shared" si="3"/>
        <v>70</v>
      </c>
    </row>
    <row r="94" spans="1:12" x14ac:dyDescent="0.25">
      <c r="A94" t="s">
        <v>275</v>
      </c>
      <c r="B94">
        <v>37</v>
      </c>
      <c r="C94" t="s">
        <v>175</v>
      </c>
      <c r="D94" t="s">
        <v>222</v>
      </c>
      <c r="E94" s="36">
        <v>91</v>
      </c>
      <c r="F94" s="36">
        <v>65</v>
      </c>
      <c r="G94" s="36">
        <v>78</v>
      </c>
      <c r="H94" s="36">
        <v>85</v>
      </c>
      <c r="I94" s="36">
        <v>90</v>
      </c>
      <c r="J94" s="36">
        <v>56</v>
      </c>
      <c r="K94" s="20">
        <f t="shared" si="2"/>
        <v>74.349999999999994</v>
      </c>
      <c r="L94" s="20">
        <f t="shared" si="3"/>
        <v>75</v>
      </c>
    </row>
    <row r="95" spans="1:12" x14ac:dyDescent="0.25">
      <c r="A95" t="s">
        <v>276</v>
      </c>
      <c r="B95">
        <v>24</v>
      </c>
      <c r="C95" t="s">
        <v>173</v>
      </c>
      <c r="D95" t="s">
        <v>223</v>
      </c>
      <c r="E95" s="36">
        <v>71</v>
      </c>
      <c r="F95" s="36">
        <v>68</v>
      </c>
      <c r="G95" s="36">
        <v>36</v>
      </c>
      <c r="H95" s="36">
        <v>94</v>
      </c>
      <c r="I95" s="36">
        <v>87</v>
      </c>
      <c r="J95" s="36">
        <v>41</v>
      </c>
      <c r="K95" s="20">
        <f t="shared" si="2"/>
        <v>59</v>
      </c>
      <c r="L95" s="20">
        <f t="shared" si="3"/>
        <v>60</v>
      </c>
    </row>
    <row r="96" spans="1:12" x14ac:dyDescent="0.25">
      <c r="A96" t="s">
        <v>277</v>
      </c>
      <c r="B96">
        <v>39</v>
      </c>
      <c r="C96" t="s">
        <v>174</v>
      </c>
      <c r="D96" t="s">
        <v>224</v>
      </c>
      <c r="E96" s="36">
        <v>74</v>
      </c>
      <c r="F96" s="36">
        <v>75</v>
      </c>
      <c r="G96" s="36">
        <v>58</v>
      </c>
      <c r="H96" s="36">
        <v>81</v>
      </c>
      <c r="I96" s="36">
        <v>80</v>
      </c>
      <c r="J96" s="36">
        <v>41</v>
      </c>
      <c r="K96" s="20">
        <f t="shared" si="2"/>
        <v>63.5</v>
      </c>
      <c r="L96" s="20">
        <f t="shared" si="3"/>
        <v>65</v>
      </c>
    </row>
    <row r="97" spans="1:12" x14ac:dyDescent="0.25">
      <c r="A97" t="s">
        <v>278</v>
      </c>
      <c r="B97">
        <v>26</v>
      </c>
      <c r="C97" t="s">
        <v>175</v>
      </c>
      <c r="D97" t="s">
        <v>225</v>
      </c>
      <c r="E97" s="36">
        <v>87</v>
      </c>
      <c r="F97" s="36">
        <v>75</v>
      </c>
      <c r="G97" s="36">
        <v>75</v>
      </c>
      <c r="H97" s="36">
        <v>88</v>
      </c>
      <c r="I97" s="36">
        <v>92</v>
      </c>
      <c r="J97" s="36">
        <v>84</v>
      </c>
      <c r="K97" s="20">
        <f t="shared" si="2"/>
        <v>82.3</v>
      </c>
      <c r="L97" s="20">
        <f t="shared" si="3"/>
        <v>85</v>
      </c>
    </row>
    <row r="98" spans="1:12" x14ac:dyDescent="0.25">
      <c r="A98" t="s">
        <v>279</v>
      </c>
      <c r="B98">
        <v>34</v>
      </c>
      <c r="C98" t="s">
        <v>173</v>
      </c>
      <c r="D98" t="s">
        <v>226</v>
      </c>
      <c r="E98" s="36">
        <v>85</v>
      </c>
      <c r="F98" s="36">
        <v>71</v>
      </c>
      <c r="G98" s="36">
        <v>54</v>
      </c>
      <c r="H98" s="36">
        <v>95</v>
      </c>
      <c r="I98" s="36">
        <v>85</v>
      </c>
      <c r="J98" s="36">
        <v>40</v>
      </c>
      <c r="K98" s="20">
        <f t="shared" si="2"/>
        <v>64.900000000000006</v>
      </c>
      <c r="L98" s="20">
        <f t="shared" si="3"/>
        <v>65</v>
      </c>
    </row>
    <row r="99" spans="1:12" x14ac:dyDescent="0.25">
      <c r="A99" t="s">
        <v>280</v>
      </c>
      <c r="B99">
        <v>28</v>
      </c>
      <c r="C99" t="s">
        <v>174</v>
      </c>
      <c r="D99" t="s">
        <v>227</v>
      </c>
      <c r="E99" s="36">
        <v>94</v>
      </c>
      <c r="F99" s="36">
        <v>53</v>
      </c>
      <c r="G99" s="36">
        <v>70</v>
      </c>
      <c r="H99" s="36">
        <v>82</v>
      </c>
      <c r="I99" s="36">
        <v>80</v>
      </c>
      <c r="J99" s="36">
        <v>80</v>
      </c>
      <c r="K99" s="20">
        <f t="shared" si="2"/>
        <v>75.050000000000011</v>
      </c>
      <c r="L99" s="20">
        <f t="shared" si="3"/>
        <v>80</v>
      </c>
    </row>
    <row r="100" spans="1:12" x14ac:dyDescent="0.25">
      <c r="A100" t="s">
        <v>281</v>
      </c>
      <c r="B100">
        <v>32</v>
      </c>
      <c r="C100" t="s">
        <v>175</v>
      </c>
      <c r="D100" t="s">
        <v>228</v>
      </c>
      <c r="E100" s="36">
        <v>81</v>
      </c>
      <c r="F100" s="36">
        <v>50</v>
      </c>
      <c r="G100" s="36">
        <v>34</v>
      </c>
      <c r="H100" s="36">
        <v>91</v>
      </c>
      <c r="I100" s="36">
        <v>83</v>
      </c>
      <c r="J100" s="36">
        <v>79</v>
      </c>
      <c r="K100" s="20">
        <f t="shared" si="2"/>
        <v>65.400000000000006</v>
      </c>
      <c r="L100" s="20">
        <f t="shared" si="3"/>
        <v>70</v>
      </c>
    </row>
    <row r="101" spans="1:12" x14ac:dyDescent="0.25">
      <c r="A101" t="s">
        <v>282</v>
      </c>
      <c r="B101">
        <v>39</v>
      </c>
      <c r="C101" t="s">
        <v>173</v>
      </c>
      <c r="D101" t="s">
        <v>229</v>
      </c>
      <c r="E101" s="36">
        <v>81</v>
      </c>
      <c r="F101" s="36">
        <v>62</v>
      </c>
      <c r="G101" s="36">
        <v>64</v>
      </c>
      <c r="H101" s="36">
        <v>84</v>
      </c>
      <c r="I101" s="36">
        <v>84</v>
      </c>
      <c r="J101" s="36">
        <v>50</v>
      </c>
      <c r="K101" s="20">
        <f t="shared" si="2"/>
        <v>66.900000000000006</v>
      </c>
      <c r="L101" s="20">
        <f t="shared" si="3"/>
        <v>70</v>
      </c>
    </row>
    <row r="102" spans="1:12" x14ac:dyDescent="0.25">
      <c r="A102" t="s">
        <v>283</v>
      </c>
      <c r="B102">
        <v>29</v>
      </c>
      <c r="C102" t="s">
        <v>174</v>
      </c>
      <c r="D102" t="s">
        <v>230</v>
      </c>
      <c r="E102" s="36">
        <v>87</v>
      </c>
      <c r="F102" s="36">
        <v>52</v>
      </c>
      <c r="G102" s="36">
        <v>54</v>
      </c>
      <c r="H102" s="36">
        <v>81</v>
      </c>
      <c r="I102" s="36">
        <v>83</v>
      </c>
      <c r="J102" s="36">
        <v>66</v>
      </c>
      <c r="K102" s="20">
        <f t="shared" si="2"/>
        <v>67.05</v>
      </c>
      <c r="L102" s="20">
        <f t="shared" si="3"/>
        <v>70</v>
      </c>
    </row>
    <row r="103" spans="1:12" x14ac:dyDescent="0.25">
      <c r="A103" t="s">
        <v>234</v>
      </c>
      <c r="B103">
        <v>32</v>
      </c>
      <c r="C103" t="s">
        <v>173</v>
      </c>
      <c r="D103" t="s">
        <v>183</v>
      </c>
      <c r="E103" s="36">
        <v>78</v>
      </c>
      <c r="F103" s="36">
        <v>69</v>
      </c>
      <c r="G103" s="36">
        <v>49</v>
      </c>
      <c r="H103" s="36">
        <v>94</v>
      </c>
      <c r="I103" s="36">
        <v>79</v>
      </c>
      <c r="J103" s="36">
        <v>49</v>
      </c>
      <c r="K103" s="20">
        <f t="shared" si="2"/>
        <v>63.9</v>
      </c>
      <c r="L103" s="20">
        <f t="shared" si="3"/>
        <v>65</v>
      </c>
    </row>
    <row r="104" spans="1:12" x14ac:dyDescent="0.25">
      <c r="A104" t="s">
        <v>235</v>
      </c>
      <c r="B104">
        <v>25</v>
      </c>
      <c r="C104" t="s">
        <v>174</v>
      </c>
      <c r="D104" t="s">
        <v>184</v>
      </c>
      <c r="E104" s="36">
        <v>78</v>
      </c>
      <c r="F104" s="36">
        <v>61</v>
      </c>
      <c r="G104" s="36">
        <v>49</v>
      </c>
      <c r="H104" s="36">
        <v>84</v>
      </c>
      <c r="I104" s="36">
        <v>76</v>
      </c>
      <c r="J104" s="36">
        <v>85</v>
      </c>
      <c r="K104" s="20">
        <f t="shared" si="2"/>
        <v>70.25</v>
      </c>
      <c r="L104" s="20">
        <f t="shared" si="3"/>
        <v>75</v>
      </c>
    </row>
    <row r="105" spans="1:12" x14ac:dyDescent="0.25">
      <c r="A105" t="s">
        <v>236</v>
      </c>
      <c r="B105">
        <v>36</v>
      </c>
      <c r="C105" t="s">
        <v>175</v>
      </c>
      <c r="D105" t="s">
        <v>185</v>
      </c>
      <c r="E105" s="36">
        <v>72</v>
      </c>
      <c r="F105" s="36">
        <v>69</v>
      </c>
      <c r="G105" s="36">
        <v>65</v>
      </c>
      <c r="H105" s="36">
        <v>81</v>
      </c>
      <c r="I105" s="36">
        <v>83</v>
      </c>
      <c r="J105" s="36">
        <v>63</v>
      </c>
      <c r="K105" s="20">
        <f t="shared" si="2"/>
        <v>70.099999999999994</v>
      </c>
      <c r="L105" s="20">
        <f t="shared" si="3"/>
        <v>75</v>
      </c>
    </row>
    <row r="106" spans="1:12" x14ac:dyDescent="0.25">
      <c r="A106" t="s">
        <v>237</v>
      </c>
      <c r="B106">
        <v>25</v>
      </c>
      <c r="C106" t="s">
        <v>173</v>
      </c>
      <c r="D106" t="s">
        <v>186</v>
      </c>
      <c r="E106" s="36">
        <v>93</v>
      </c>
      <c r="F106" s="36">
        <v>71</v>
      </c>
      <c r="G106" s="36">
        <v>73</v>
      </c>
      <c r="H106" s="36">
        <v>95</v>
      </c>
      <c r="I106" s="36">
        <v>70</v>
      </c>
      <c r="J106" s="36">
        <v>64</v>
      </c>
      <c r="K106" s="20">
        <f t="shared" si="2"/>
        <v>74.2</v>
      </c>
      <c r="L106" s="20">
        <f t="shared" si="3"/>
        <v>75</v>
      </c>
    </row>
    <row r="107" spans="1:12" x14ac:dyDescent="0.25">
      <c r="A107" t="s">
        <v>238</v>
      </c>
      <c r="B107">
        <v>58</v>
      </c>
      <c r="C107" t="s">
        <v>174</v>
      </c>
      <c r="D107" t="s">
        <v>187</v>
      </c>
      <c r="E107" s="36">
        <v>76</v>
      </c>
      <c r="F107" s="36">
        <v>63</v>
      </c>
      <c r="G107" s="36">
        <v>71</v>
      </c>
      <c r="H107" s="36">
        <v>83</v>
      </c>
      <c r="I107" s="36">
        <v>89</v>
      </c>
      <c r="J107" s="36">
        <v>75</v>
      </c>
      <c r="K107" s="20">
        <f t="shared" si="2"/>
        <v>75.199999999999989</v>
      </c>
      <c r="L107" s="20">
        <f t="shared" si="3"/>
        <v>80</v>
      </c>
    </row>
    <row r="108" spans="1:12" x14ac:dyDescent="0.25">
      <c r="A108" t="s">
        <v>239</v>
      </c>
      <c r="B108">
        <v>24</v>
      </c>
      <c r="C108" t="s">
        <v>175</v>
      </c>
      <c r="D108" t="s">
        <v>188</v>
      </c>
      <c r="E108" s="36">
        <v>75</v>
      </c>
      <c r="F108" s="36">
        <v>70</v>
      </c>
      <c r="G108" s="36">
        <v>75</v>
      </c>
      <c r="H108" s="36">
        <v>89</v>
      </c>
      <c r="I108" s="36">
        <v>76</v>
      </c>
      <c r="J108" s="36">
        <v>80</v>
      </c>
      <c r="K108" s="20">
        <f t="shared" si="2"/>
        <v>77.05</v>
      </c>
      <c r="L108" s="20">
        <f t="shared" si="3"/>
        <v>80</v>
      </c>
    </row>
    <row r="109" spans="1:12" x14ac:dyDescent="0.25">
      <c r="A109" t="s">
        <v>240</v>
      </c>
      <c r="B109">
        <v>56</v>
      </c>
      <c r="C109" t="s">
        <v>173</v>
      </c>
      <c r="D109" t="s">
        <v>189</v>
      </c>
      <c r="E109" s="36">
        <v>86</v>
      </c>
      <c r="F109" s="36">
        <v>68</v>
      </c>
      <c r="G109" s="36">
        <v>50</v>
      </c>
      <c r="H109" s="36">
        <v>93</v>
      </c>
      <c r="I109" s="36">
        <v>84</v>
      </c>
      <c r="J109" s="36">
        <v>42</v>
      </c>
      <c r="K109" s="20">
        <f t="shared" si="2"/>
        <v>63.699999999999996</v>
      </c>
      <c r="L109" s="20">
        <f t="shared" si="3"/>
        <v>65</v>
      </c>
    </row>
    <row r="110" spans="1:12" x14ac:dyDescent="0.25">
      <c r="A110" t="s">
        <v>241</v>
      </c>
      <c r="B110">
        <v>27</v>
      </c>
      <c r="C110" t="s">
        <v>174</v>
      </c>
      <c r="D110" t="s">
        <v>190</v>
      </c>
      <c r="E110" s="36">
        <v>70</v>
      </c>
      <c r="F110" s="36">
        <v>62</v>
      </c>
      <c r="G110" s="36">
        <v>78</v>
      </c>
      <c r="H110" s="36">
        <v>87</v>
      </c>
      <c r="I110" s="36">
        <v>83</v>
      </c>
      <c r="J110" s="36">
        <v>50</v>
      </c>
      <c r="K110" s="20">
        <f t="shared" si="2"/>
        <v>69.45</v>
      </c>
      <c r="L110" s="20">
        <f t="shared" si="3"/>
        <v>70</v>
      </c>
    </row>
    <row r="111" spans="1:12" x14ac:dyDescent="0.25">
      <c r="A111" t="s">
        <v>242</v>
      </c>
      <c r="B111">
        <v>40</v>
      </c>
      <c r="C111" t="s">
        <v>175</v>
      </c>
      <c r="D111" t="s">
        <v>191</v>
      </c>
      <c r="E111" s="36">
        <v>73</v>
      </c>
      <c r="F111" s="36">
        <v>60</v>
      </c>
      <c r="G111" s="36">
        <v>60</v>
      </c>
      <c r="H111" s="36">
        <v>87</v>
      </c>
      <c r="I111" s="36">
        <v>79</v>
      </c>
      <c r="J111" s="36">
        <v>62</v>
      </c>
      <c r="K111" s="20">
        <f t="shared" si="2"/>
        <v>67.349999999999994</v>
      </c>
      <c r="L111" s="20">
        <f t="shared" si="3"/>
        <v>70</v>
      </c>
    </row>
    <row r="112" spans="1:12" x14ac:dyDescent="0.25">
      <c r="A112" t="s">
        <v>243</v>
      </c>
      <c r="B112">
        <v>28</v>
      </c>
      <c r="C112" t="s">
        <v>174</v>
      </c>
      <c r="D112" t="s">
        <v>192</v>
      </c>
      <c r="E112" s="36">
        <v>75</v>
      </c>
      <c r="F112" s="36">
        <v>66</v>
      </c>
      <c r="G112" s="36">
        <v>51</v>
      </c>
      <c r="H112" s="36">
        <v>85</v>
      </c>
      <c r="I112" s="36">
        <v>86</v>
      </c>
      <c r="J112" s="36">
        <v>80</v>
      </c>
      <c r="K112" s="20">
        <f t="shared" si="2"/>
        <v>71.55</v>
      </c>
      <c r="L112" s="20">
        <f t="shared" si="3"/>
        <v>75</v>
      </c>
    </row>
    <row r="113" spans="1:12" x14ac:dyDescent="0.25">
      <c r="A113" t="s">
        <v>244</v>
      </c>
      <c r="B113">
        <v>39</v>
      </c>
      <c r="C113" t="s">
        <v>175</v>
      </c>
      <c r="D113" t="s">
        <v>193</v>
      </c>
      <c r="E113" s="36">
        <v>81</v>
      </c>
      <c r="F113" s="36">
        <v>62</v>
      </c>
      <c r="G113" s="36">
        <v>37</v>
      </c>
      <c r="H113" s="36">
        <v>90</v>
      </c>
      <c r="I113" s="36">
        <v>87</v>
      </c>
      <c r="J113" s="36">
        <v>72</v>
      </c>
      <c r="K113" s="20">
        <f t="shared" si="2"/>
        <v>66.699999999999989</v>
      </c>
      <c r="L113" s="20">
        <f t="shared" si="3"/>
        <v>70</v>
      </c>
    </row>
    <row r="114" spans="1:12" x14ac:dyDescent="0.25">
      <c r="A114" t="s">
        <v>245</v>
      </c>
      <c r="B114">
        <v>38</v>
      </c>
      <c r="C114" t="s">
        <v>173</v>
      </c>
      <c r="D114" t="s">
        <v>194</v>
      </c>
      <c r="E114" s="36">
        <v>87</v>
      </c>
      <c r="F114" s="36">
        <v>59</v>
      </c>
      <c r="G114" s="36">
        <v>72</v>
      </c>
      <c r="H114" s="36">
        <v>89</v>
      </c>
      <c r="I114" s="36">
        <v>73</v>
      </c>
      <c r="J114" s="36">
        <v>59</v>
      </c>
      <c r="K114" s="20">
        <f t="shared" si="2"/>
        <v>70.149999999999991</v>
      </c>
      <c r="L114" s="20">
        <f t="shared" si="3"/>
        <v>75</v>
      </c>
    </row>
    <row r="115" spans="1:12" x14ac:dyDescent="0.25">
      <c r="A115" t="s">
        <v>246</v>
      </c>
      <c r="B115">
        <v>32</v>
      </c>
      <c r="C115" t="s">
        <v>174</v>
      </c>
      <c r="D115" t="s">
        <v>195</v>
      </c>
      <c r="E115" s="36">
        <v>92</v>
      </c>
      <c r="F115" s="36">
        <v>52</v>
      </c>
      <c r="G115" s="36">
        <v>38</v>
      </c>
      <c r="H115" s="36">
        <v>88</v>
      </c>
      <c r="I115" s="36">
        <v>94</v>
      </c>
      <c r="J115" s="36">
        <v>82</v>
      </c>
      <c r="K115" s="20">
        <f t="shared" si="2"/>
        <v>69.900000000000006</v>
      </c>
      <c r="L115" s="20">
        <f t="shared" si="3"/>
        <v>70</v>
      </c>
    </row>
    <row r="116" spans="1:12" x14ac:dyDescent="0.25">
      <c r="A116" t="s">
        <v>247</v>
      </c>
      <c r="B116">
        <v>26</v>
      </c>
      <c r="C116" t="s">
        <v>175</v>
      </c>
      <c r="D116" t="s">
        <v>185</v>
      </c>
      <c r="E116" s="36">
        <v>73</v>
      </c>
      <c r="F116" s="36">
        <v>69</v>
      </c>
      <c r="G116" s="36">
        <v>84</v>
      </c>
      <c r="H116" s="36">
        <v>87</v>
      </c>
      <c r="I116" s="36">
        <v>94</v>
      </c>
      <c r="J116" s="36">
        <v>83</v>
      </c>
      <c r="K116" s="20">
        <f t="shared" si="2"/>
        <v>82.2</v>
      </c>
      <c r="L116" s="20">
        <f t="shared" si="3"/>
        <v>85</v>
      </c>
    </row>
    <row r="117" spans="1:12" x14ac:dyDescent="0.25">
      <c r="A117" t="s">
        <v>248</v>
      </c>
      <c r="B117">
        <v>31</v>
      </c>
      <c r="C117" t="s">
        <v>174</v>
      </c>
      <c r="D117" t="s">
        <v>196</v>
      </c>
      <c r="E117" s="36">
        <v>84</v>
      </c>
      <c r="F117" s="36">
        <v>56</v>
      </c>
      <c r="G117" s="36">
        <v>50</v>
      </c>
      <c r="H117" s="36">
        <v>93</v>
      </c>
      <c r="I117" s="36">
        <v>94</v>
      </c>
      <c r="J117" s="36">
        <v>50</v>
      </c>
      <c r="K117" s="20">
        <f t="shared" si="2"/>
        <v>65.2</v>
      </c>
      <c r="L117" s="20">
        <f t="shared" si="3"/>
        <v>70</v>
      </c>
    </row>
    <row r="118" spans="1:12" x14ac:dyDescent="0.25">
      <c r="A118" t="s">
        <v>249</v>
      </c>
      <c r="B118">
        <v>24</v>
      </c>
      <c r="C118" t="s">
        <v>175</v>
      </c>
      <c r="D118" t="s">
        <v>197</v>
      </c>
      <c r="E118" s="36">
        <v>80</v>
      </c>
      <c r="F118" s="36">
        <v>61</v>
      </c>
      <c r="G118" s="36">
        <v>78</v>
      </c>
      <c r="H118" s="36">
        <v>84</v>
      </c>
      <c r="I118" s="36">
        <v>71</v>
      </c>
      <c r="J118" s="36">
        <v>49</v>
      </c>
      <c r="K118" s="20">
        <f t="shared" si="2"/>
        <v>67.949999999999989</v>
      </c>
      <c r="L118" s="20">
        <f t="shared" si="3"/>
        <v>70</v>
      </c>
    </row>
    <row r="119" spans="1:12" x14ac:dyDescent="0.25">
      <c r="A119" t="s">
        <v>250</v>
      </c>
      <c r="B119">
        <v>39</v>
      </c>
      <c r="C119" t="s">
        <v>173</v>
      </c>
      <c r="D119" t="s">
        <v>198</v>
      </c>
      <c r="E119" s="36">
        <v>91</v>
      </c>
      <c r="F119" s="36">
        <v>62</v>
      </c>
      <c r="G119" s="36">
        <v>77</v>
      </c>
      <c r="H119" s="36">
        <v>85</v>
      </c>
      <c r="I119" s="36">
        <v>92</v>
      </c>
      <c r="J119" s="36">
        <v>56</v>
      </c>
      <c r="K119" s="20">
        <f t="shared" si="2"/>
        <v>73.949999999999989</v>
      </c>
      <c r="L119" s="20">
        <f t="shared" si="3"/>
        <v>75</v>
      </c>
    </row>
    <row r="120" spans="1:12" x14ac:dyDescent="0.25">
      <c r="A120" t="s">
        <v>251</v>
      </c>
      <c r="B120">
        <v>28</v>
      </c>
      <c r="C120" t="s">
        <v>174</v>
      </c>
      <c r="D120" t="s">
        <v>199</v>
      </c>
      <c r="E120" s="36">
        <v>92</v>
      </c>
      <c r="F120" s="36">
        <v>58</v>
      </c>
      <c r="G120" s="36">
        <v>71</v>
      </c>
      <c r="H120" s="36">
        <v>82</v>
      </c>
      <c r="I120" s="36">
        <v>86</v>
      </c>
      <c r="J120" s="36">
        <v>61</v>
      </c>
      <c r="K120" s="20">
        <f t="shared" si="2"/>
        <v>72</v>
      </c>
      <c r="L120" s="20">
        <f t="shared" si="3"/>
        <v>75</v>
      </c>
    </row>
    <row r="121" spans="1:12" x14ac:dyDescent="0.25">
      <c r="A121" t="s">
        <v>252</v>
      </c>
      <c r="B121">
        <v>26</v>
      </c>
      <c r="C121" t="s">
        <v>175</v>
      </c>
      <c r="D121" t="s">
        <v>200</v>
      </c>
      <c r="E121" s="36">
        <v>73</v>
      </c>
      <c r="F121" s="36">
        <v>72</v>
      </c>
      <c r="G121" s="36">
        <v>79</v>
      </c>
      <c r="H121" s="36">
        <v>85</v>
      </c>
      <c r="I121" s="36">
        <v>86</v>
      </c>
      <c r="J121" s="36">
        <v>47</v>
      </c>
      <c r="K121" s="20">
        <f t="shared" si="2"/>
        <v>71</v>
      </c>
      <c r="L121" s="20">
        <f t="shared" si="3"/>
        <v>75</v>
      </c>
    </row>
    <row r="122" spans="1:12" x14ac:dyDescent="0.25">
      <c r="A122" t="s">
        <v>253</v>
      </c>
      <c r="B122">
        <v>46</v>
      </c>
      <c r="C122" t="s">
        <v>175</v>
      </c>
      <c r="D122" t="s">
        <v>201</v>
      </c>
      <c r="E122" s="36">
        <v>82</v>
      </c>
      <c r="F122" s="36">
        <v>62</v>
      </c>
      <c r="G122" s="36">
        <v>84</v>
      </c>
      <c r="H122" s="36">
        <v>88</v>
      </c>
      <c r="I122" s="36">
        <v>91</v>
      </c>
      <c r="J122" s="36">
        <v>47</v>
      </c>
      <c r="K122" s="20">
        <f t="shared" si="2"/>
        <v>72.699999999999989</v>
      </c>
      <c r="L122" s="20">
        <f t="shared" si="3"/>
        <v>75</v>
      </c>
    </row>
    <row r="123" spans="1:12" x14ac:dyDescent="0.25">
      <c r="A123" t="s">
        <v>254</v>
      </c>
      <c r="B123">
        <v>37</v>
      </c>
      <c r="C123" t="s">
        <v>173</v>
      </c>
      <c r="D123" t="s">
        <v>202</v>
      </c>
      <c r="E123" s="36">
        <v>89</v>
      </c>
      <c r="F123" s="36">
        <v>71</v>
      </c>
      <c r="G123" s="36">
        <v>38</v>
      </c>
      <c r="H123" s="36">
        <v>94</v>
      </c>
      <c r="I123" s="36">
        <v>89</v>
      </c>
      <c r="J123" s="36">
        <v>65</v>
      </c>
      <c r="K123" s="20">
        <f t="shared" si="2"/>
        <v>68.050000000000011</v>
      </c>
      <c r="L123" s="20">
        <f t="shared" si="3"/>
        <v>70</v>
      </c>
    </row>
    <row r="124" spans="1:12" x14ac:dyDescent="0.25">
      <c r="A124" t="s">
        <v>255</v>
      </c>
      <c r="B124">
        <v>52</v>
      </c>
      <c r="C124" t="s">
        <v>174</v>
      </c>
      <c r="D124" t="s">
        <v>203</v>
      </c>
      <c r="E124" s="36">
        <v>77</v>
      </c>
      <c r="F124" s="36">
        <v>75</v>
      </c>
      <c r="G124" s="36">
        <v>76</v>
      </c>
      <c r="H124" s="36">
        <v>90</v>
      </c>
      <c r="I124" s="36">
        <v>95</v>
      </c>
      <c r="J124" s="36">
        <v>52</v>
      </c>
      <c r="K124" s="20">
        <f t="shared" si="2"/>
        <v>74.2</v>
      </c>
      <c r="L124" s="20">
        <f t="shared" si="3"/>
        <v>75</v>
      </c>
    </row>
    <row r="125" spans="1:12" x14ac:dyDescent="0.25">
      <c r="A125" t="s">
        <v>256</v>
      </c>
      <c r="B125">
        <v>46</v>
      </c>
      <c r="C125" t="s">
        <v>175</v>
      </c>
      <c r="D125" t="s">
        <v>204</v>
      </c>
      <c r="E125" s="36">
        <v>81</v>
      </c>
      <c r="F125" s="36">
        <v>50</v>
      </c>
      <c r="G125" s="36">
        <v>48</v>
      </c>
      <c r="H125" s="36">
        <v>80</v>
      </c>
      <c r="I125" s="36">
        <v>70</v>
      </c>
      <c r="J125" s="36">
        <v>47</v>
      </c>
      <c r="K125" s="20">
        <f t="shared" si="2"/>
        <v>57.85</v>
      </c>
      <c r="L125" s="20">
        <f t="shared" si="3"/>
        <v>60</v>
      </c>
    </row>
    <row r="126" spans="1:12" x14ac:dyDescent="0.25">
      <c r="A126" t="s">
        <v>257</v>
      </c>
      <c r="B126">
        <v>42</v>
      </c>
      <c r="C126" t="s">
        <v>175</v>
      </c>
      <c r="D126" t="s">
        <v>204</v>
      </c>
      <c r="E126" s="36">
        <v>92</v>
      </c>
      <c r="F126" s="36">
        <v>71</v>
      </c>
      <c r="G126" s="36">
        <v>70</v>
      </c>
      <c r="H126" s="36">
        <v>91</v>
      </c>
      <c r="I126" s="36">
        <v>72</v>
      </c>
      <c r="J126" s="36">
        <v>64</v>
      </c>
      <c r="K126" s="20">
        <f t="shared" si="2"/>
        <v>73.25</v>
      </c>
      <c r="L126" s="20">
        <f t="shared" si="3"/>
        <v>75</v>
      </c>
    </row>
    <row r="127" spans="1:12" x14ac:dyDescent="0.25">
      <c r="A127" t="s">
        <v>258</v>
      </c>
      <c r="B127">
        <v>21</v>
      </c>
      <c r="C127" t="s">
        <v>173</v>
      </c>
      <c r="D127" t="s">
        <v>205</v>
      </c>
      <c r="E127" s="36">
        <v>76</v>
      </c>
      <c r="F127" s="36">
        <v>65</v>
      </c>
      <c r="G127" s="36">
        <v>32</v>
      </c>
      <c r="H127" s="36">
        <v>91</v>
      </c>
      <c r="I127" s="36">
        <v>78</v>
      </c>
      <c r="J127" s="36">
        <v>78</v>
      </c>
      <c r="K127" s="20">
        <f t="shared" si="2"/>
        <v>65.650000000000006</v>
      </c>
      <c r="L127" s="20">
        <f t="shared" si="3"/>
        <v>70</v>
      </c>
    </row>
    <row r="128" spans="1:12" x14ac:dyDescent="0.25">
      <c r="A128" t="s">
        <v>259</v>
      </c>
      <c r="B128">
        <v>28</v>
      </c>
      <c r="C128" t="s">
        <v>174</v>
      </c>
      <c r="D128" t="s">
        <v>206</v>
      </c>
      <c r="E128" s="36">
        <v>81</v>
      </c>
      <c r="F128" s="36">
        <v>64</v>
      </c>
      <c r="G128" s="36">
        <v>62</v>
      </c>
      <c r="H128" s="36">
        <v>89</v>
      </c>
      <c r="I128" s="36">
        <v>92</v>
      </c>
      <c r="J128" s="36">
        <v>65</v>
      </c>
      <c r="K128" s="20">
        <f t="shared" si="2"/>
        <v>72.150000000000006</v>
      </c>
      <c r="L128" s="20">
        <f t="shared" si="3"/>
        <v>75</v>
      </c>
    </row>
    <row r="129" spans="1:12" x14ac:dyDescent="0.25">
      <c r="A129" t="s">
        <v>260</v>
      </c>
      <c r="B129">
        <v>29</v>
      </c>
      <c r="C129" t="s">
        <v>175</v>
      </c>
      <c r="D129" t="s">
        <v>207</v>
      </c>
      <c r="E129" s="36">
        <v>85</v>
      </c>
      <c r="F129" s="36">
        <v>50</v>
      </c>
      <c r="G129" s="36">
        <v>31</v>
      </c>
      <c r="H129" s="36">
        <v>84</v>
      </c>
      <c r="I129" s="36">
        <v>93</v>
      </c>
      <c r="J129" s="36">
        <v>51</v>
      </c>
      <c r="K129" s="20">
        <f t="shared" si="2"/>
        <v>58.849999999999994</v>
      </c>
      <c r="L129" s="20">
        <f t="shared" si="3"/>
        <v>60</v>
      </c>
    </row>
    <row r="130" spans="1:12" x14ac:dyDescent="0.25">
      <c r="A130" t="s">
        <v>261</v>
      </c>
      <c r="B130">
        <v>23</v>
      </c>
      <c r="C130" t="s">
        <v>173</v>
      </c>
      <c r="D130" t="s">
        <v>208</v>
      </c>
      <c r="E130" s="36">
        <v>79</v>
      </c>
      <c r="F130" s="36">
        <v>71</v>
      </c>
      <c r="G130" s="36">
        <v>35</v>
      </c>
      <c r="H130" s="36">
        <v>94</v>
      </c>
      <c r="I130" s="36">
        <v>80</v>
      </c>
      <c r="J130" s="36">
        <v>53</v>
      </c>
      <c r="K130" s="20">
        <f t="shared" si="2"/>
        <v>61.95</v>
      </c>
      <c r="L130" s="20">
        <f t="shared" si="3"/>
        <v>65</v>
      </c>
    </row>
    <row r="131" spans="1:12" x14ac:dyDescent="0.25">
      <c r="A131" t="s">
        <v>262</v>
      </c>
      <c r="B131">
        <v>41</v>
      </c>
      <c r="C131" t="s">
        <v>174</v>
      </c>
      <c r="D131" t="s">
        <v>209</v>
      </c>
      <c r="E131" s="36">
        <v>70</v>
      </c>
      <c r="F131" s="36">
        <v>63</v>
      </c>
      <c r="G131" s="36">
        <v>68</v>
      </c>
      <c r="H131" s="36">
        <v>89</v>
      </c>
      <c r="I131" s="36">
        <v>81</v>
      </c>
      <c r="J131" s="36">
        <v>66</v>
      </c>
      <c r="K131" s="20">
        <f t="shared" si="2"/>
        <v>71</v>
      </c>
      <c r="L131" s="20">
        <f t="shared" si="3"/>
        <v>75</v>
      </c>
    </row>
    <row r="132" spans="1:12" x14ac:dyDescent="0.25">
      <c r="A132" t="s">
        <v>263</v>
      </c>
      <c r="B132">
        <v>28</v>
      </c>
      <c r="C132" t="s">
        <v>175</v>
      </c>
      <c r="D132" t="s">
        <v>210</v>
      </c>
      <c r="E132" s="36">
        <v>82</v>
      </c>
      <c r="F132" s="36">
        <v>61</v>
      </c>
      <c r="G132" s="36">
        <v>41</v>
      </c>
      <c r="H132" s="36">
        <v>88</v>
      </c>
      <c r="I132" s="36">
        <v>86</v>
      </c>
      <c r="J132" s="36">
        <v>50</v>
      </c>
      <c r="K132" s="20">
        <f t="shared" ref="K132:K195" si="4">SUMPRODUCT(E132:J132,$E$1:$J$1)</f>
        <v>61.800000000000004</v>
      </c>
      <c r="L132" s="20">
        <f t="shared" ref="L132:L195" si="5">CEILING(K132,5)</f>
        <v>65</v>
      </c>
    </row>
    <row r="133" spans="1:12" x14ac:dyDescent="0.25">
      <c r="A133" t="s">
        <v>264</v>
      </c>
      <c r="B133">
        <v>37</v>
      </c>
      <c r="C133" t="s">
        <v>173</v>
      </c>
      <c r="D133" t="s">
        <v>211</v>
      </c>
      <c r="E133" s="36">
        <v>82</v>
      </c>
      <c r="F133" s="36">
        <v>70</v>
      </c>
      <c r="G133" s="36">
        <v>34</v>
      </c>
      <c r="H133" s="36">
        <v>94</v>
      </c>
      <c r="I133" s="36">
        <v>86</v>
      </c>
      <c r="J133" s="36">
        <v>75</v>
      </c>
      <c r="K133" s="20">
        <f t="shared" si="4"/>
        <v>68.25</v>
      </c>
      <c r="L133" s="20">
        <f t="shared" si="5"/>
        <v>70</v>
      </c>
    </row>
    <row r="134" spans="1:12" x14ac:dyDescent="0.25">
      <c r="A134" t="s">
        <v>265</v>
      </c>
      <c r="B134">
        <v>34</v>
      </c>
      <c r="C134" t="s">
        <v>174</v>
      </c>
      <c r="D134" t="s">
        <v>212</v>
      </c>
      <c r="E134" s="36">
        <v>81</v>
      </c>
      <c r="F134" s="36">
        <v>70</v>
      </c>
      <c r="G134" s="36">
        <v>67</v>
      </c>
      <c r="H134" s="36">
        <v>92</v>
      </c>
      <c r="I134" s="36">
        <v>72</v>
      </c>
      <c r="J134" s="36">
        <v>73</v>
      </c>
      <c r="K134" s="20">
        <f t="shared" si="4"/>
        <v>73.599999999999994</v>
      </c>
      <c r="L134" s="20">
        <f t="shared" si="5"/>
        <v>75</v>
      </c>
    </row>
    <row r="135" spans="1:12" x14ac:dyDescent="0.25">
      <c r="A135" t="s">
        <v>266</v>
      </c>
      <c r="B135">
        <v>26</v>
      </c>
      <c r="C135" t="s">
        <v>175</v>
      </c>
      <c r="D135" t="s">
        <v>213</v>
      </c>
      <c r="E135" s="36">
        <v>87</v>
      </c>
      <c r="F135" s="36">
        <v>53</v>
      </c>
      <c r="G135" s="36">
        <v>78</v>
      </c>
      <c r="H135" s="36">
        <v>90</v>
      </c>
      <c r="I135" s="36">
        <v>90</v>
      </c>
      <c r="J135" s="36">
        <v>85</v>
      </c>
      <c r="K135" s="20">
        <f t="shared" si="4"/>
        <v>79.900000000000006</v>
      </c>
      <c r="L135" s="20">
        <f t="shared" si="5"/>
        <v>80</v>
      </c>
    </row>
    <row r="136" spans="1:12" x14ac:dyDescent="0.25">
      <c r="A136" t="s">
        <v>267</v>
      </c>
      <c r="B136">
        <v>35</v>
      </c>
      <c r="C136" t="s">
        <v>174</v>
      </c>
      <c r="D136" t="s">
        <v>214</v>
      </c>
      <c r="E136" s="36">
        <v>95</v>
      </c>
      <c r="F136" s="36">
        <v>67</v>
      </c>
      <c r="G136" s="36">
        <v>66</v>
      </c>
      <c r="H136" s="36">
        <v>95</v>
      </c>
      <c r="I136" s="36">
        <v>70</v>
      </c>
      <c r="J136" s="36">
        <v>72</v>
      </c>
      <c r="K136" s="20">
        <f t="shared" si="4"/>
        <v>74.05</v>
      </c>
      <c r="L136" s="20">
        <f t="shared" si="5"/>
        <v>75</v>
      </c>
    </row>
    <row r="137" spans="1:12" x14ac:dyDescent="0.25">
      <c r="A137" t="s">
        <v>268</v>
      </c>
      <c r="B137">
        <v>36</v>
      </c>
      <c r="C137" t="s">
        <v>175</v>
      </c>
      <c r="D137" t="s">
        <v>215</v>
      </c>
      <c r="E137" s="36">
        <v>73</v>
      </c>
      <c r="F137" s="36">
        <v>72</v>
      </c>
      <c r="G137" s="36">
        <v>64</v>
      </c>
      <c r="H137" s="36">
        <v>95</v>
      </c>
      <c r="I137" s="36">
        <v>80</v>
      </c>
      <c r="J137" s="36">
        <v>65</v>
      </c>
      <c r="K137" s="20">
        <f t="shared" si="4"/>
        <v>71.849999999999994</v>
      </c>
      <c r="L137" s="20">
        <f t="shared" si="5"/>
        <v>75</v>
      </c>
    </row>
    <row r="138" spans="1:12" x14ac:dyDescent="0.25">
      <c r="A138" t="s">
        <v>269</v>
      </c>
      <c r="B138">
        <v>29</v>
      </c>
      <c r="C138" t="s">
        <v>173</v>
      </c>
      <c r="D138" t="s">
        <v>216</v>
      </c>
      <c r="E138" s="36">
        <v>86</v>
      </c>
      <c r="F138" s="36">
        <v>75</v>
      </c>
      <c r="G138" s="36">
        <v>61</v>
      </c>
      <c r="H138" s="36">
        <v>86</v>
      </c>
      <c r="I138" s="36">
        <v>91</v>
      </c>
      <c r="J138" s="36">
        <v>41</v>
      </c>
      <c r="K138" s="20">
        <f t="shared" si="4"/>
        <v>67.599999999999994</v>
      </c>
      <c r="L138" s="20">
        <f t="shared" si="5"/>
        <v>70</v>
      </c>
    </row>
    <row r="139" spans="1:12" x14ac:dyDescent="0.25">
      <c r="A139" t="s">
        <v>270</v>
      </c>
      <c r="B139">
        <v>27</v>
      </c>
      <c r="C139" t="s">
        <v>174</v>
      </c>
      <c r="D139" t="s">
        <v>217</v>
      </c>
      <c r="E139" s="36">
        <v>94</v>
      </c>
      <c r="F139" s="36">
        <v>52</v>
      </c>
      <c r="G139" s="36">
        <v>60</v>
      </c>
      <c r="H139" s="36">
        <v>87</v>
      </c>
      <c r="I139" s="36">
        <v>93</v>
      </c>
      <c r="J139" s="36">
        <v>63</v>
      </c>
      <c r="K139" s="20">
        <f t="shared" si="4"/>
        <v>70.600000000000009</v>
      </c>
      <c r="L139" s="20">
        <f t="shared" si="5"/>
        <v>75</v>
      </c>
    </row>
    <row r="140" spans="1:12" x14ac:dyDescent="0.25">
      <c r="A140" t="s">
        <v>271</v>
      </c>
      <c r="B140">
        <v>25</v>
      </c>
      <c r="C140" t="s">
        <v>175</v>
      </c>
      <c r="D140" t="s">
        <v>218</v>
      </c>
      <c r="E140" s="36">
        <v>82</v>
      </c>
      <c r="F140" s="36">
        <v>56</v>
      </c>
      <c r="G140" s="36">
        <v>59</v>
      </c>
      <c r="H140" s="36">
        <v>88</v>
      </c>
      <c r="I140" s="36">
        <v>95</v>
      </c>
      <c r="J140" s="36">
        <v>72</v>
      </c>
      <c r="K140" s="20">
        <f t="shared" si="4"/>
        <v>72.400000000000006</v>
      </c>
      <c r="L140" s="20">
        <f t="shared" si="5"/>
        <v>75</v>
      </c>
    </row>
    <row r="141" spans="1:12" x14ac:dyDescent="0.25">
      <c r="A141" t="s">
        <v>272</v>
      </c>
      <c r="B141">
        <v>36</v>
      </c>
      <c r="C141" t="s">
        <v>175</v>
      </c>
      <c r="D141" t="s">
        <v>219</v>
      </c>
      <c r="E141" s="36">
        <v>80</v>
      </c>
      <c r="F141" s="36">
        <v>64</v>
      </c>
      <c r="G141" s="36">
        <v>37</v>
      </c>
      <c r="H141" s="36">
        <v>91</v>
      </c>
      <c r="I141" s="36">
        <v>85</v>
      </c>
      <c r="J141" s="36">
        <v>80</v>
      </c>
      <c r="K141" s="20">
        <f t="shared" si="4"/>
        <v>68.7</v>
      </c>
      <c r="L141" s="20">
        <f t="shared" si="5"/>
        <v>70</v>
      </c>
    </row>
    <row r="142" spans="1:12" x14ac:dyDescent="0.25">
      <c r="A142" t="s">
        <v>273</v>
      </c>
      <c r="B142">
        <v>37</v>
      </c>
      <c r="C142" t="s">
        <v>173</v>
      </c>
      <c r="D142" t="s">
        <v>220</v>
      </c>
      <c r="E142" s="36">
        <v>88</v>
      </c>
      <c r="F142" s="36">
        <v>63</v>
      </c>
      <c r="G142" s="36">
        <v>62</v>
      </c>
      <c r="H142" s="36">
        <v>92</v>
      </c>
      <c r="I142" s="36">
        <v>74</v>
      </c>
      <c r="J142" s="36">
        <v>47</v>
      </c>
      <c r="K142" s="20">
        <f t="shared" si="4"/>
        <v>65.800000000000011</v>
      </c>
      <c r="L142" s="20">
        <f t="shared" si="5"/>
        <v>70</v>
      </c>
    </row>
    <row r="143" spans="1:12" x14ac:dyDescent="0.25">
      <c r="A143" t="s">
        <v>274</v>
      </c>
      <c r="B143">
        <v>26</v>
      </c>
      <c r="C143" t="s">
        <v>174</v>
      </c>
      <c r="D143" t="s">
        <v>221</v>
      </c>
      <c r="E143" s="36">
        <v>85</v>
      </c>
      <c r="F143" s="36">
        <v>74</v>
      </c>
      <c r="G143" s="36">
        <v>40</v>
      </c>
      <c r="H143" s="36">
        <v>94</v>
      </c>
      <c r="I143" s="36">
        <v>89</v>
      </c>
      <c r="J143" s="36">
        <v>59</v>
      </c>
      <c r="K143" s="20">
        <f t="shared" si="4"/>
        <v>67.099999999999994</v>
      </c>
      <c r="L143" s="20">
        <f t="shared" si="5"/>
        <v>70</v>
      </c>
    </row>
    <row r="144" spans="1:12" x14ac:dyDescent="0.25">
      <c r="A144" t="s">
        <v>275</v>
      </c>
      <c r="B144">
        <v>37</v>
      </c>
      <c r="C144" t="s">
        <v>175</v>
      </c>
      <c r="D144" t="s">
        <v>222</v>
      </c>
      <c r="E144" s="36">
        <v>94</v>
      </c>
      <c r="F144" s="36">
        <v>53</v>
      </c>
      <c r="G144" s="36">
        <v>72</v>
      </c>
      <c r="H144" s="36">
        <v>82</v>
      </c>
      <c r="I144" s="36">
        <v>78</v>
      </c>
      <c r="J144" s="36">
        <v>54</v>
      </c>
      <c r="K144" s="20">
        <f t="shared" si="4"/>
        <v>68.75</v>
      </c>
      <c r="L144" s="20">
        <f t="shared" si="5"/>
        <v>70</v>
      </c>
    </row>
    <row r="145" spans="1:12" x14ac:dyDescent="0.25">
      <c r="A145" t="s">
        <v>276</v>
      </c>
      <c r="B145">
        <v>24</v>
      </c>
      <c r="C145" t="s">
        <v>173</v>
      </c>
      <c r="D145" t="s">
        <v>223</v>
      </c>
      <c r="E145" s="36">
        <v>90</v>
      </c>
      <c r="F145" s="36">
        <v>57</v>
      </c>
      <c r="G145" s="36">
        <v>33</v>
      </c>
      <c r="H145" s="36">
        <v>83</v>
      </c>
      <c r="I145" s="36">
        <v>71</v>
      </c>
      <c r="J145" s="36">
        <v>60</v>
      </c>
      <c r="K145" s="20">
        <f t="shared" si="4"/>
        <v>59.749999999999993</v>
      </c>
      <c r="L145" s="20">
        <f t="shared" si="5"/>
        <v>60</v>
      </c>
    </row>
    <row r="146" spans="1:12" x14ac:dyDescent="0.25">
      <c r="A146" t="s">
        <v>277</v>
      </c>
      <c r="B146">
        <v>39</v>
      </c>
      <c r="C146" t="s">
        <v>174</v>
      </c>
      <c r="D146" t="s">
        <v>224</v>
      </c>
      <c r="E146" s="36">
        <v>84</v>
      </c>
      <c r="F146" s="36">
        <v>59</v>
      </c>
      <c r="G146" s="36">
        <v>85</v>
      </c>
      <c r="H146" s="36">
        <v>89</v>
      </c>
      <c r="I146" s="36">
        <v>84</v>
      </c>
      <c r="J146" s="36">
        <v>62</v>
      </c>
      <c r="K146" s="20">
        <f t="shared" si="4"/>
        <v>75.5</v>
      </c>
      <c r="L146" s="20">
        <f t="shared" si="5"/>
        <v>80</v>
      </c>
    </row>
    <row r="147" spans="1:12" x14ac:dyDescent="0.25">
      <c r="A147" t="s">
        <v>278</v>
      </c>
      <c r="B147">
        <v>26</v>
      </c>
      <c r="C147" t="s">
        <v>175</v>
      </c>
      <c r="D147" t="s">
        <v>225</v>
      </c>
      <c r="E147" s="36">
        <v>75</v>
      </c>
      <c r="F147" s="36">
        <v>68</v>
      </c>
      <c r="G147" s="36">
        <v>80</v>
      </c>
      <c r="H147" s="36">
        <v>81</v>
      </c>
      <c r="I147" s="36">
        <v>78</v>
      </c>
      <c r="J147" s="36">
        <v>41</v>
      </c>
      <c r="K147" s="20">
        <f t="shared" si="4"/>
        <v>67.75</v>
      </c>
      <c r="L147" s="20">
        <f t="shared" si="5"/>
        <v>70</v>
      </c>
    </row>
    <row r="148" spans="1:12" x14ac:dyDescent="0.25">
      <c r="A148" t="s">
        <v>279</v>
      </c>
      <c r="B148">
        <v>34</v>
      </c>
      <c r="C148" t="s">
        <v>173</v>
      </c>
      <c r="D148" t="s">
        <v>226</v>
      </c>
      <c r="E148" s="36">
        <v>91</v>
      </c>
      <c r="F148" s="36">
        <v>51</v>
      </c>
      <c r="G148" s="36">
        <v>57</v>
      </c>
      <c r="H148" s="36">
        <v>81</v>
      </c>
      <c r="I148" s="36">
        <v>91</v>
      </c>
      <c r="J148" s="36">
        <v>49</v>
      </c>
      <c r="K148" s="20">
        <f t="shared" si="4"/>
        <v>65</v>
      </c>
      <c r="L148" s="20">
        <f t="shared" si="5"/>
        <v>65</v>
      </c>
    </row>
    <row r="149" spans="1:12" x14ac:dyDescent="0.25">
      <c r="A149" t="s">
        <v>280</v>
      </c>
      <c r="B149">
        <v>28</v>
      </c>
      <c r="C149" t="s">
        <v>174</v>
      </c>
      <c r="D149" t="s">
        <v>227</v>
      </c>
      <c r="E149" s="36">
        <v>75</v>
      </c>
      <c r="F149" s="36">
        <v>64</v>
      </c>
      <c r="G149" s="36">
        <v>81</v>
      </c>
      <c r="H149" s="36">
        <v>82</v>
      </c>
      <c r="I149" s="36">
        <v>84</v>
      </c>
      <c r="J149" s="36">
        <v>44</v>
      </c>
      <c r="K149" s="20">
        <f t="shared" si="4"/>
        <v>69.150000000000006</v>
      </c>
      <c r="L149" s="20">
        <f t="shared" si="5"/>
        <v>70</v>
      </c>
    </row>
    <row r="150" spans="1:12" x14ac:dyDescent="0.25">
      <c r="A150" t="s">
        <v>281</v>
      </c>
      <c r="B150">
        <v>32</v>
      </c>
      <c r="C150" t="s">
        <v>175</v>
      </c>
      <c r="D150" t="s">
        <v>228</v>
      </c>
      <c r="E150" s="36">
        <v>75</v>
      </c>
      <c r="F150" s="36">
        <v>67</v>
      </c>
      <c r="G150" s="36">
        <v>54</v>
      </c>
      <c r="H150" s="36">
        <v>90</v>
      </c>
      <c r="I150" s="36">
        <v>93</v>
      </c>
      <c r="J150" s="36">
        <v>58</v>
      </c>
      <c r="K150" s="20">
        <f t="shared" si="4"/>
        <v>68.5</v>
      </c>
      <c r="L150" s="20">
        <f t="shared" si="5"/>
        <v>70</v>
      </c>
    </row>
    <row r="151" spans="1:12" x14ac:dyDescent="0.25">
      <c r="A151" t="s">
        <v>282</v>
      </c>
      <c r="B151">
        <v>39</v>
      </c>
      <c r="C151" t="s">
        <v>173</v>
      </c>
      <c r="D151" t="s">
        <v>229</v>
      </c>
      <c r="E151" s="36">
        <v>73</v>
      </c>
      <c r="F151" s="36">
        <v>67</v>
      </c>
      <c r="G151" s="36">
        <v>40</v>
      </c>
      <c r="H151" s="36">
        <v>80</v>
      </c>
      <c r="I151" s="36">
        <v>86</v>
      </c>
      <c r="J151" s="36">
        <v>56</v>
      </c>
      <c r="K151" s="20">
        <f t="shared" si="4"/>
        <v>62.25</v>
      </c>
      <c r="L151" s="20">
        <f t="shared" si="5"/>
        <v>65</v>
      </c>
    </row>
    <row r="152" spans="1:12" x14ac:dyDescent="0.25">
      <c r="A152" t="s">
        <v>283</v>
      </c>
      <c r="B152">
        <v>29</v>
      </c>
      <c r="C152" t="s">
        <v>174</v>
      </c>
      <c r="D152" t="s">
        <v>230</v>
      </c>
      <c r="E152" s="36">
        <v>95</v>
      </c>
      <c r="F152" s="36">
        <v>56</v>
      </c>
      <c r="G152" s="36">
        <v>75</v>
      </c>
      <c r="H152" s="36">
        <v>81</v>
      </c>
      <c r="I152" s="36">
        <v>81</v>
      </c>
      <c r="J152" s="36">
        <v>54</v>
      </c>
      <c r="K152" s="20">
        <f t="shared" si="4"/>
        <v>70.400000000000006</v>
      </c>
      <c r="L152" s="20">
        <f t="shared" si="5"/>
        <v>75</v>
      </c>
    </row>
    <row r="153" spans="1:12" x14ac:dyDescent="0.25">
      <c r="A153" t="s">
        <v>234</v>
      </c>
      <c r="B153">
        <v>32</v>
      </c>
      <c r="C153" t="s">
        <v>173</v>
      </c>
      <c r="D153" t="s">
        <v>183</v>
      </c>
      <c r="E153" s="36">
        <v>92</v>
      </c>
      <c r="F153" s="36">
        <v>71</v>
      </c>
      <c r="G153" s="36">
        <v>44</v>
      </c>
      <c r="H153" s="36">
        <v>90</v>
      </c>
      <c r="I153" s="36">
        <v>95</v>
      </c>
      <c r="J153" s="36">
        <v>55</v>
      </c>
      <c r="K153" s="20">
        <f t="shared" si="4"/>
        <v>67.849999999999994</v>
      </c>
      <c r="L153" s="20">
        <f t="shared" si="5"/>
        <v>70</v>
      </c>
    </row>
    <row r="154" spans="1:12" x14ac:dyDescent="0.25">
      <c r="A154" t="s">
        <v>235</v>
      </c>
      <c r="B154">
        <v>25</v>
      </c>
      <c r="C154" t="s">
        <v>174</v>
      </c>
      <c r="D154" t="s">
        <v>184</v>
      </c>
      <c r="E154" s="36">
        <v>87</v>
      </c>
      <c r="F154" s="36">
        <v>67</v>
      </c>
      <c r="G154" s="36">
        <v>75</v>
      </c>
      <c r="H154" s="36">
        <v>93</v>
      </c>
      <c r="I154" s="36">
        <v>70</v>
      </c>
      <c r="J154" s="36">
        <v>56</v>
      </c>
      <c r="K154" s="20">
        <f t="shared" si="4"/>
        <v>71.3</v>
      </c>
      <c r="L154" s="20">
        <f t="shared" si="5"/>
        <v>75</v>
      </c>
    </row>
    <row r="155" spans="1:12" x14ac:dyDescent="0.25">
      <c r="A155" t="s">
        <v>236</v>
      </c>
      <c r="B155">
        <v>36</v>
      </c>
      <c r="C155" t="s">
        <v>175</v>
      </c>
      <c r="D155" t="s">
        <v>185</v>
      </c>
      <c r="E155" s="36">
        <v>89</v>
      </c>
      <c r="F155" s="36">
        <v>67</v>
      </c>
      <c r="G155" s="36">
        <v>48</v>
      </c>
      <c r="H155" s="36">
        <v>84</v>
      </c>
      <c r="I155" s="36">
        <v>87</v>
      </c>
      <c r="J155" s="36">
        <v>65</v>
      </c>
      <c r="K155" s="20">
        <f t="shared" si="4"/>
        <v>68.650000000000006</v>
      </c>
      <c r="L155" s="20">
        <f t="shared" si="5"/>
        <v>70</v>
      </c>
    </row>
    <row r="156" spans="1:12" x14ac:dyDescent="0.25">
      <c r="A156" t="s">
        <v>237</v>
      </c>
      <c r="B156">
        <v>25</v>
      </c>
      <c r="C156" t="s">
        <v>173</v>
      </c>
      <c r="D156" t="s">
        <v>186</v>
      </c>
      <c r="E156" s="36">
        <v>94</v>
      </c>
      <c r="F156" s="36">
        <v>73</v>
      </c>
      <c r="G156" s="36">
        <v>61</v>
      </c>
      <c r="H156" s="36">
        <v>86</v>
      </c>
      <c r="I156" s="36">
        <v>81</v>
      </c>
      <c r="J156" s="36">
        <v>60</v>
      </c>
      <c r="K156" s="20">
        <f t="shared" si="4"/>
        <v>71.349999999999994</v>
      </c>
      <c r="L156" s="20">
        <f t="shared" si="5"/>
        <v>75</v>
      </c>
    </row>
    <row r="157" spans="1:12" x14ac:dyDescent="0.25">
      <c r="A157" t="s">
        <v>238</v>
      </c>
      <c r="B157">
        <v>58</v>
      </c>
      <c r="C157" t="s">
        <v>174</v>
      </c>
      <c r="D157" t="s">
        <v>187</v>
      </c>
      <c r="E157" s="36">
        <v>83</v>
      </c>
      <c r="F157" s="36">
        <v>58</v>
      </c>
      <c r="G157" s="36">
        <v>57</v>
      </c>
      <c r="H157" s="36">
        <v>84</v>
      </c>
      <c r="I157" s="36">
        <v>92</v>
      </c>
      <c r="J157" s="36">
        <v>52</v>
      </c>
      <c r="K157" s="20">
        <f t="shared" si="4"/>
        <v>66.449999999999989</v>
      </c>
      <c r="L157" s="20">
        <f t="shared" si="5"/>
        <v>70</v>
      </c>
    </row>
    <row r="158" spans="1:12" x14ac:dyDescent="0.25">
      <c r="A158" t="s">
        <v>239</v>
      </c>
      <c r="B158">
        <v>24</v>
      </c>
      <c r="C158" t="s">
        <v>175</v>
      </c>
      <c r="D158" t="s">
        <v>188</v>
      </c>
      <c r="E158" s="36">
        <v>77</v>
      </c>
      <c r="F158" s="36">
        <v>63</v>
      </c>
      <c r="G158" s="36">
        <v>32</v>
      </c>
      <c r="H158" s="36">
        <v>83</v>
      </c>
      <c r="I158" s="36">
        <v>82</v>
      </c>
      <c r="J158" s="36">
        <v>47</v>
      </c>
      <c r="K158" s="20">
        <f t="shared" si="4"/>
        <v>57.5</v>
      </c>
      <c r="L158" s="20">
        <f t="shared" si="5"/>
        <v>60</v>
      </c>
    </row>
    <row r="159" spans="1:12" x14ac:dyDescent="0.25">
      <c r="A159" t="s">
        <v>240</v>
      </c>
      <c r="B159">
        <v>56</v>
      </c>
      <c r="C159" t="s">
        <v>173</v>
      </c>
      <c r="D159" t="s">
        <v>189</v>
      </c>
      <c r="E159" s="36">
        <v>94</v>
      </c>
      <c r="F159" s="36">
        <v>63</v>
      </c>
      <c r="G159" s="36">
        <v>30</v>
      </c>
      <c r="H159" s="36">
        <v>92</v>
      </c>
      <c r="I159" s="36">
        <v>85</v>
      </c>
      <c r="J159" s="36">
        <v>77</v>
      </c>
      <c r="K159" s="20">
        <f t="shared" si="4"/>
        <v>67.550000000000011</v>
      </c>
      <c r="L159" s="20">
        <f t="shared" si="5"/>
        <v>70</v>
      </c>
    </row>
    <row r="160" spans="1:12" x14ac:dyDescent="0.25">
      <c r="A160" t="s">
        <v>241</v>
      </c>
      <c r="B160">
        <v>27</v>
      </c>
      <c r="C160" t="s">
        <v>174</v>
      </c>
      <c r="D160" t="s">
        <v>190</v>
      </c>
      <c r="E160" s="36">
        <v>90</v>
      </c>
      <c r="F160" s="36">
        <v>67</v>
      </c>
      <c r="G160" s="36">
        <v>58</v>
      </c>
      <c r="H160" s="36">
        <v>87</v>
      </c>
      <c r="I160" s="36">
        <v>90</v>
      </c>
      <c r="J160" s="36">
        <v>78</v>
      </c>
      <c r="K160" s="20">
        <f t="shared" si="4"/>
        <v>75.25</v>
      </c>
      <c r="L160" s="20">
        <f t="shared" si="5"/>
        <v>80</v>
      </c>
    </row>
    <row r="161" spans="1:12" x14ac:dyDescent="0.25">
      <c r="A161" t="s">
        <v>242</v>
      </c>
      <c r="B161">
        <v>40</v>
      </c>
      <c r="C161" t="s">
        <v>175</v>
      </c>
      <c r="D161" t="s">
        <v>191</v>
      </c>
      <c r="E161" s="36">
        <v>91</v>
      </c>
      <c r="F161" s="36">
        <v>62</v>
      </c>
      <c r="G161" s="36">
        <v>63</v>
      </c>
      <c r="H161" s="36">
        <v>93</v>
      </c>
      <c r="I161" s="36">
        <v>71</v>
      </c>
      <c r="J161" s="36">
        <v>77</v>
      </c>
      <c r="K161" s="20">
        <f t="shared" si="4"/>
        <v>73.349999999999994</v>
      </c>
      <c r="L161" s="20">
        <f t="shared" si="5"/>
        <v>75</v>
      </c>
    </row>
    <row r="162" spans="1:12" x14ac:dyDescent="0.25">
      <c r="A162" t="s">
        <v>243</v>
      </c>
      <c r="B162">
        <v>28</v>
      </c>
      <c r="C162" t="s">
        <v>174</v>
      </c>
      <c r="D162" t="s">
        <v>192</v>
      </c>
      <c r="E162" s="36">
        <v>90</v>
      </c>
      <c r="F162" s="36">
        <v>56</v>
      </c>
      <c r="G162" s="36">
        <v>65</v>
      </c>
      <c r="H162" s="36">
        <v>81</v>
      </c>
      <c r="I162" s="36">
        <v>71</v>
      </c>
      <c r="J162" s="36">
        <v>64</v>
      </c>
      <c r="K162" s="20">
        <f t="shared" si="4"/>
        <v>68.400000000000006</v>
      </c>
      <c r="L162" s="20">
        <f t="shared" si="5"/>
        <v>70</v>
      </c>
    </row>
    <row r="163" spans="1:12" x14ac:dyDescent="0.25">
      <c r="A163" t="s">
        <v>244</v>
      </c>
      <c r="B163">
        <v>39</v>
      </c>
      <c r="C163" t="s">
        <v>175</v>
      </c>
      <c r="D163" t="s">
        <v>193</v>
      </c>
      <c r="E163" s="36">
        <v>86</v>
      </c>
      <c r="F163" s="36">
        <v>69</v>
      </c>
      <c r="G163" s="36">
        <v>39</v>
      </c>
      <c r="H163" s="36">
        <v>82</v>
      </c>
      <c r="I163" s="36">
        <v>78</v>
      </c>
      <c r="J163" s="36">
        <v>49</v>
      </c>
      <c r="K163" s="20">
        <f t="shared" si="4"/>
        <v>60.849999999999994</v>
      </c>
      <c r="L163" s="20">
        <f t="shared" si="5"/>
        <v>65</v>
      </c>
    </row>
    <row r="164" spans="1:12" x14ac:dyDescent="0.25">
      <c r="A164" t="s">
        <v>245</v>
      </c>
      <c r="B164">
        <v>38</v>
      </c>
      <c r="C164" t="s">
        <v>173</v>
      </c>
      <c r="D164" t="s">
        <v>194</v>
      </c>
      <c r="E164" s="36">
        <v>82</v>
      </c>
      <c r="F164" s="36">
        <v>54</v>
      </c>
      <c r="G164" s="36">
        <v>57</v>
      </c>
      <c r="H164" s="36">
        <v>88</v>
      </c>
      <c r="I164" s="36">
        <v>81</v>
      </c>
      <c r="J164" s="36">
        <v>76</v>
      </c>
      <c r="K164" s="20">
        <f t="shared" si="4"/>
        <v>70.5</v>
      </c>
      <c r="L164" s="20">
        <f t="shared" si="5"/>
        <v>75</v>
      </c>
    </row>
    <row r="165" spans="1:12" x14ac:dyDescent="0.25">
      <c r="A165" t="s">
        <v>246</v>
      </c>
      <c r="B165">
        <v>32</v>
      </c>
      <c r="C165" t="s">
        <v>174</v>
      </c>
      <c r="D165" t="s">
        <v>195</v>
      </c>
      <c r="E165" s="36">
        <v>70</v>
      </c>
      <c r="F165" s="36">
        <v>66</v>
      </c>
      <c r="G165" s="36">
        <v>80</v>
      </c>
      <c r="H165" s="36">
        <v>84</v>
      </c>
      <c r="I165" s="36">
        <v>93</v>
      </c>
      <c r="J165" s="36">
        <v>62</v>
      </c>
      <c r="K165" s="20">
        <f t="shared" si="4"/>
        <v>74.75</v>
      </c>
      <c r="L165" s="20">
        <f t="shared" si="5"/>
        <v>75</v>
      </c>
    </row>
    <row r="166" spans="1:12" x14ac:dyDescent="0.25">
      <c r="A166" t="s">
        <v>247</v>
      </c>
      <c r="B166">
        <v>26</v>
      </c>
      <c r="C166" t="s">
        <v>175</v>
      </c>
      <c r="D166" t="s">
        <v>185</v>
      </c>
      <c r="E166" s="36">
        <v>81</v>
      </c>
      <c r="F166" s="36">
        <v>55</v>
      </c>
      <c r="G166" s="36">
        <v>65</v>
      </c>
      <c r="H166" s="36">
        <v>93</v>
      </c>
      <c r="I166" s="36">
        <v>86</v>
      </c>
      <c r="J166" s="36">
        <v>49</v>
      </c>
      <c r="K166" s="20">
        <f t="shared" si="4"/>
        <v>67.050000000000011</v>
      </c>
      <c r="L166" s="20">
        <f t="shared" si="5"/>
        <v>70</v>
      </c>
    </row>
    <row r="167" spans="1:12" x14ac:dyDescent="0.25">
      <c r="A167" t="s">
        <v>248</v>
      </c>
      <c r="B167">
        <v>31</v>
      </c>
      <c r="C167" t="s">
        <v>174</v>
      </c>
      <c r="D167" t="s">
        <v>196</v>
      </c>
      <c r="E167" s="36">
        <v>80</v>
      </c>
      <c r="F167" s="36">
        <v>55</v>
      </c>
      <c r="G167" s="36">
        <v>64</v>
      </c>
      <c r="H167" s="36">
        <v>91</v>
      </c>
      <c r="I167" s="36">
        <v>88</v>
      </c>
      <c r="J167" s="36">
        <v>76</v>
      </c>
      <c r="K167" s="20">
        <f t="shared" si="4"/>
        <v>73.55</v>
      </c>
      <c r="L167" s="20">
        <f t="shared" si="5"/>
        <v>75</v>
      </c>
    </row>
    <row r="168" spans="1:12" x14ac:dyDescent="0.25">
      <c r="A168" t="s">
        <v>249</v>
      </c>
      <c r="B168">
        <v>24</v>
      </c>
      <c r="C168" t="s">
        <v>175</v>
      </c>
      <c r="D168" t="s">
        <v>197</v>
      </c>
      <c r="E168" s="36">
        <v>90</v>
      </c>
      <c r="F168" s="36">
        <v>59</v>
      </c>
      <c r="G168" s="36">
        <v>54</v>
      </c>
      <c r="H168" s="36">
        <v>87</v>
      </c>
      <c r="I168" s="36">
        <v>71</v>
      </c>
      <c r="J168" s="36">
        <v>44</v>
      </c>
      <c r="K168" s="20">
        <f t="shared" si="4"/>
        <v>61.7</v>
      </c>
      <c r="L168" s="20">
        <f t="shared" si="5"/>
        <v>65</v>
      </c>
    </row>
    <row r="169" spans="1:12" x14ac:dyDescent="0.25">
      <c r="A169" t="s">
        <v>250</v>
      </c>
      <c r="B169">
        <v>39</v>
      </c>
      <c r="C169" t="s">
        <v>173</v>
      </c>
      <c r="D169" t="s">
        <v>198</v>
      </c>
      <c r="E169" s="36">
        <v>73</v>
      </c>
      <c r="F169" s="36">
        <v>62</v>
      </c>
      <c r="G169" s="36">
        <v>63</v>
      </c>
      <c r="H169" s="36">
        <v>95</v>
      </c>
      <c r="I169" s="36">
        <v>93</v>
      </c>
      <c r="J169" s="36">
        <v>80</v>
      </c>
      <c r="K169" s="20">
        <f t="shared" si="4"/>
        <v>75.8</v>
      </c>
      <c r="L169" s="20">
        <f t="shared" si="5"/>
        <v>80</v>
      </c>
    </row>
    <row r="170" spans="1:12" x14ac:dyDescent="0.25">
      <c r="A170" t="s">
        <v>251</v>
      </c>
      <c r="B170">
        <v>28</v>
      </c>
      <c r="C170" t="s">
        <v>174</v>
      </c>
      <c r="D170" t="s">
        <v>199</v>
      </c>
      <c r="E170" s="36">
        <v>76</v>
      </c>
      <c r="F170" s="36">
        <v>54</v>
      </c>
      <c r="G170" s="36">
        <v>66</v>
      </c>
      <c r="H170" s="36">
        <v>82</v>
      </c>
      <c r="I170" s="36">
        <v>91</v>
      </c>
      <c r="J170" s="36">
        <v>70</v>
      </c>
      <c r="K170" s="20">
        <f t="shared" si="4"/>
        <v>71.550000000000011</v>
      </c>
      <c r="L170" s="20">
        <f t="shared" si="5"/>
        <v>75</v>
      </c>
    </row>
    <row r="171" spans="1:12" x14ac:dyDescent="0.25">
      <c r="A171" t="s">
        <v>252</v>
      </c>
      <c r="B171">
        <v>26</v>
      </c>
      <c r="C171" t="s">
        <v>175</v>
      </c>
      <c r="D171" t="s">
        <v>200</v>
      </c>
      <c r="E171" s="36">
        <v>91</v>
      </c>
      <c r="F171" s="36">
        <v>50</v>
      </c>
      <c r="G171" s="36">
        <v>30</v>
      </c>
      <c r="H171" s="36">
        <v>85</v>
      </c>
      <c r="I171" s="36">
        <v>79</v>
      </c>
      <c r="J171" s="36">
        <v>65</v>
      </c>
      <c r="K171" s="20">
        <f t="shared" si="4"/>
        <v>60.7</v>
      </c>
      <c r="L171" s="20">
        <f t="shared" si="5"/>
        <v>65</v>
      </c>
    </row>
    <row r="172" spans="1:12" x14ac:dyDescent="0.25">
      <c r="A172" t="s">
        <v>253</v>
      </c>
      <c r="B172">
        <v>46</v>
      </c>
      <c r="C172" t="s">
        <v>175</v>
      </c>
      <c r="D172" t="s">
        <v>201</v>
      </c>
      <c r="E172" s="36">
        <v>92</v>
      </c>
      <c r="F172" s="36">
        <v>56</v>
      </c>
      <c r="G172" s="36">
        <v>64</v>
      </c>
      <c r="H172" s="36">
        <v>84</v>
      </c>
      <c r="I172" s="36">
        <v>84</v>
      </c>
      <c r="J172" s="36">
        <v>43</v>
      </c>
      <c r="K172" s="20">
        <f t="shared" si="4"/>
        <v>65.349999999999994</v>
      </c>
      <c r="L172" s="20">
        <f t="shared" si="5"/>
        <v>70</v>
      </c>
    </row>
    <row r="173" spans="1:12" x14ac:dyDescent="0.25">
      <c r="A173" t="s">
        <v>254</v>
      </c>
      <c r="B173">
        <v>37</v>
      </c>
      <c r="C173" t="s">
        <v>173</v>
      </c>
      <c r="D173" t="s">
        <v>202</v>
      </c>
      <c r="E173" s="36">
        <v>82</v>
      </c>
      <c r="F173" s="36">
        <v>75</v>
      </c>
      <c r="G173" s="36">
        <v>50</v>
      </c>
      <c r="H173" s="36">
        <v>86</v>
      </c>
      <c r="I173" s="36">
        <v>83</v>
      </c>
      <c r="J173" s="36">
        <v>56</v>
      </c>
      <c r="K173" s="20">
        <f t="shared" si="4"/>
        <v>67</v>
      </c>
      <c r="L173" s="20">
        <f t="shared" si="5"/>
        <v>70</v>
      </c>
    </row>
    <row r="174" spans="1:12" x14ac:dyDescent="0.25">
      <c r="A174" t="s">
        <v>255</v>
      </c>
      <c r="B174">
        <v>52</v>
      </c>
      <c r="C174" t="s">
        <v>174</v>
      </c>
      <c r="D174" t="s">
        <v>203</v>
      </c>
      <c r="E174" s="36">
        <v>73</v>
      </c>
      <c r="F174" s="36">
        <v>58</v>
      </c>
      <c r="G174" s="36">
        <v>41</v>
      </c>
      <c r="H174" s="36">
        <v>85</v>
      </c>
      <c r="I174" s="36">
        <v>86</v>
      </c>
      <c r="J174" s="36">
        <v>54</v>
      </c>
      <c r="K174" s="20">
        <f t="shared" si="4"/>
        <v>61.15</v>
      </c>
      <c r="L174" s="20">
        <f t="shared" si="5"/>
        <v>65</v>
      </c>
    </row>
    <row r="175" spans="1:12" x14ac:dyDescent="0.25">
      <c r="A175" t="s">
        <v>256</v>
      </c>
      <c r="B175">
        <v>46</v>
      </c>
      <c r="C175" t="s">
        <v>175</v>
      </c>
      <c r="D175" t="s">
        <v>204</v>
      </c>
      <c r="E175" s="36">
        <v>78</v>
      </c>
      <c r="F175" s="36">
        <v>64</v>
      </c>
      <c r="G175" s="36">
        <v>59</v>
      </c>
      <c r="H175" s="36">
        <v>80</v>
      </c>
      <c r="I175" s="36">
        <v>88</v>
      </c>
      <c r="J175" s="36">
        <v>78</v>
      </c>
      <c r="K175" s="20">
        <f t="shared" si="4"/>
        <v>72.849999999999994</v>
      </c>
      <c r="L175" s="20">
        <f t="shared" si="5"/>
        <v>75</v>
      </c>
    </row>
    <row r="176" spans="1:12" x14ac:dyDescent="0.25">
      <c r="A176" t="s">
        <v>257</v>
      </c>
      <c r="B176">
        <v>42</v>
      </c>
      <c r="C176" t="s">
        <v>175</v>
      </c>
      <c r="D176" t="s">
        <v>204</v>
      </c>
      <c r="E176" s="36">
        <v>76</v>
      </c>
      <c r="F176" s="36">
        <v>74</v>
      </c>
      <c r="G176" s="36">
        <v>36</v>
      </c>
      <c r="H176" s="36">
        <v>86</v>
      </c>
      <c r="I176" s="36">
        <v>76</v>
      </c>
      <c r="J176" s="36">
        <v>85</v>
      </c>
      <c r="K176" s="20">
        <f t="shared" si="4"/>
        <v>68.949999999999989</v>
      </c>
      <c r="L176" s="20">
        <f t="shared" si="5"/>
        <v>70</v>
      </c>
    </row>
    <row r="177" spans="1:12" x14ac:dyDescent="0.25">
      <c r="A177" t="s">
        <v>258</v>
      </c>
      <c r="B177">
        <v>21</v>
      </c>
      <c r="C177" t="s">
        <v>173</v>
      </c>
      <c r="D177" t="s">
        <v>205</v>
      </c>
      <c r="E177" s="36">
        <v>90</v>
      </c>
      <c r="F177" s="36">
        <v>70</v>
      </c>
      <c r="G177" s="36">
        <v>63</v>
      </c>
      <c r="H177" s="36">
        <v>93</v>
      </c>
      <c r="I177" s="36">
        <v>85</v>
      </c>
      <c r="J177" s="36">
        <v>53</v>
      </c>
      <c r="K177" s="20">
        <f t="shared" si="4"/>
        <v>70.55</v>
      </c>
      <c r="L177" s="20">
        <f t="shared" si="5"/>
        <v>75</v>
      </c>
    </row>
    <row r="178" spans="1:12" x14ac:dyDescent="0.25">
      <c r="A178" t="s">
        <v>259</v>
      </c>
      <c r="B178">
        <v>28</v>
      </c>
      <c r="C178" t="s">
        <v>174</v>
      </c>
      <c r="D178" t="s">
        <v>206</v>
      </c>
      <c r="E178" s="36">
        <v>87</v>
      </c>
      <c r="F178" s="36">
        <v>53</v>
      </c>
      <c r="G178" s="36">
        <v>43</v>
      </c>
      <c r="H178" s="36">
        <v>86</v>
      </c>
      <c r="I178" s="36">
        <v>84</v>
      </c>
      <c r="J178" s="36">
        <v>44</v>
      </c>
      <c r="K178" s="20">
        <f t="shared" si="4"/>
        <v>59.6</v>
      </c>
      <c r="L178" s="20">
        <f t="shared" si="5"/>
        <v>60</v>
      </c>
    </row>
    <row r="179" spans="1:12" x14ac:dyDescent="0.25">
      <c r="A179" t="s">
        <v>260</v>
      </c>
      <c r="B179">
        <v>29</v>
      </c>
      <c r="C179" t="s">
        <v>175</v>
      </c>
      <c r="D179" t="s">
        <v>207</v>
      </c>
      <c r="E179" s="36">
        <v>78</v>
      </c>
      <c r="F179" s="36">
        <v>69</v>
      </c>
      <c r="G179" s="36">
        <v>56</v>
      </c>
      <c r="H179" s="36">
        <v>85</v>
      </c>
      <c r="I179" s="36">
        <v>90</v>
      </c>
      <c r="J179" s="36">
        <v>42</v>
      </c>
      <c r="K179" s="20">
        <f t="shared" si="4"/>
        <v>64.650000000000006</v>
      </c>
      <c r="L179" s="20">
        <f t="shared" si="5"/>
        <v>65</v>
      </c>
    </row>
    <row r="180" spans="1:12" x14ac:dyDescent="0.25">
      <c r="A180" t="s">
        <v>261</v>
      </c>
      <c r="B180">
        <v>23</v>
      </c>
      <c r="C180" t="s">
        <v>173</v>
      </c>
      <c r="D180" t="s">
        <v>208</v>
      </c>
      <c r="E180" s="36">
        <v>92</v>
      </c>
      <c r="F180" s="36">
        <v>56</v>
      </c>
      <c r="G180" s="36">
        <v>41</v>
      </c>
      <c r="H180" s="36">
        <v>82</v>
      </c>
      <c r="I180" s="36">
        <v>90</v>
      </c>
      <c r="J180" s="36">
        <v>74</v>
      </c>
      <c r="K180" s="20">
        <f t="shared" si="4"/>
        <v>68.050000000000011</v>
      </c>
      <c r="L180" s="20">
        <f t="shared" si="5"/>
        <v>70</v>
      </c>
    </row>
    <row r="181" spans="1:12" x14ac:dyDescent="0.25">
      <c r="A181" t="s">
        <v>262</v>
      </c>
      <c r="B181">
        <v>41</v>
      </c>
      <c r="C181" t="s">
        <v>174</v>
      </c>
      <c r="D181" t="s">
        <v>209</v>
      </c>
      <c r="E181" s="36">
        <v>76</v>
      </c>
      <c r="F181" s="36">
        <v>64</v>
      </c>
      <c r="G181" s="36">
        <v>36</v>
      </c>
      <c r="H181" s="36">
        <v>86</v>
      </c>
      <c r="I181" s="36">
        <v>92</v>
      </c>
      <c r="J181" s="36">
        <v>61</v>
      </c>
      <c r="K181" s="20">
        <f t="shared" si="4"/>
        <v>63.849999999999994</v>
      </c>
      <c r="L181" s="20">
        <f t="shared" si="5"/>
        <v>65</v>
      </c>
    </row>
    <row r="182" spans="1:12" x14ac:dyDescent="0.25">
      <c r="A182" t="s">
        <v>263</v>
      </c>
      <c r="B182">
        <v>28</v>
      </c>
      <c r="C182" t="s">
        <v>175</v>
      </c>
      <c r="D182" t="s">
        <v>210</v>
      </c>
      <c r="E182" s="36">
        <v>95</v>
      </c>
      <c r="F182" s="36">
        <v>54</v>
      </c>
      <c r="G182" s="36">
        <v>33</v>
      </c>
      <c r="H182" s="36">
        <v>91</v>
      </c>
      <c r="I182" s="36">
        <v>77</v>
      </c>
      <c r="J182" s="36">
        <v>43</v>
      </c>
      <c r="K182" s="20">
        <f t="shared" si="4"/>
        <v>57.25</v>
      </c>
      <c r="L182" s="20">
        <f t="shared" si="5"/>
        <v>60</v>
      </c>
    </row>
    <row r="183" spans="1:12" x14ac:dyDescent="0.25">
      <c r="A183" t="s">
        <v>264</v>
      </c>
      <c r="B183">
        <v>37</v>
      </c>
      <c r="C183" t="s">
        <v>173</v>
      </c>
      <c r="D183" t="s">
        <v>211</v>
      </c>
      <c r="E183" s="36">
        <v>74</v>
      </c>
      <c r="F183" s="36">
        <v>53</v>
      </c>
      <c r="G183" s="36">
        <v>42</v>
      </c>
      <c r="H183" s="36">
        <v>95</v>
      </c>
      <c r="I183" s="36">
        <v>82</v>
      </c>
      <c r="J183" s="36">
        <v>41</v>
      </c>
      <c r="K183" s="20">
        <f t="shared" si="4"/>
        <v>57.9</v>
      </c>
      <c r="L183" s="20">
        <f t="shared" si="5"/>
        <v>60</v>
      </c>
    </row>
    <row r="184" spans="1:12" x14ac:dyDescent="0.25">
      <c r="A184" t="s">
        <v>265</v>
      </c>
      <c r="B184">
        <v>34</v>
      </c>
      <c r="C184" t="s">
        <v>174</v>
      </c>
      <c r="D184" t="s">
        <v>212</v>
      </c>
      <c r="E184" s="36">
        <v>94</v>
      </c>
      <c r="F184" s="36">
        <v>59</v>
      </c>
      <c r="G184" s="36">
        <v>70</v>
      </c>
      <c r="H184" s="36">
        <v>88</v>
      </c>
      <c r="I184" s="36">
        <v>85</v>
      </c>
      <c r="J184" s="36">
        <v>57</v>
      </c>
      <c r="K184" s="20">
        <f t="shared" si="4"/>
        <v>71.55</v>
      </c>
      <c r="L184" s="20">
        <f t="shared" si="5"/>
        <v>75</v>
      </c>
    </row>
    <row r="185" spans="1:12" x14ac:dyDescent="0.25">
      <c r="A185" t="s">
        <v>266</v>
      </c>
      <c r="B185">
        <v>26</v>
      </c>
      <c r="C185" t="s">
        <v>175</v>
      </c>
      <c r="D185" t="s">
        <v>213</v>
      </c>
      <c r="E185" s="36">
        <v>94</v>
      </c>
      <c r="F185" s="36">
        <v>70</v>
      </c>
      <c r="G185" s="36">
        <v>68</v>
      </c>
      <c r="H185" s="36">
        <v>85</v>
      </c>
      <c r="I185" s="36">
        <v>78</v>
      </c>
      <c r="J185" s="36">
        <v>59</v>
      </c>
      <c r="K185" s="20">
        <f t="shared" si="4"/>
        <v>71.849999999999994</v>
      </c>
      <c r="L185" s="20">
        <f t="shared" si="5"/>
        <v>75</v>
      </c>
    </row>
    <row r="186" spans="1:12" x14ac:dyDescent="0.25">
      <c r="A186" t="s">
        <v>267</v>
      </c>
      <c r="B186">
        <v>35</v>
      </c>
      <c r="C186" t="s">
        <v>174</v>
      </c>
      <c r="D186" t="s">
        <v>214</v>
      </c>
      <c r="E186" s="36">
        <v>76</v>
      </c>
      <c r="F186" s="36">
        <v>64</v>
      </c>
      <c r="G186" s="36">
        <v>45</v>
      </c>
      <c r="H186" s="36">
        <v>91</v>
      </c>
      <c r="I186" s="36">
        <v>76</v>
      </c>
      <c r="J186" s="36">
        <v>66</v>
      </c>
      <c r="K186" s="20">
        <f t="shared" si="4"/>
        <v>65.449999999999989</v>
      </c>
      <c r="L186" s="20">
        <f t="shared" si="5"/>
        <v>70</v>
      </c>
    </row>
    <row r="187" spans="1:12" x14ac:dyDescent="0.25">
      <c r="A187" t="s">
        <v>268</v>
      </c>
      <c r="B187">
        <v>36</v>
      </c>
      <c r="C187" t="s">
        <v>175</v>
      </c>
      <c r="D187" t="s">
        <v>215</v>
      </c>
      <c r="E187" s="36">
        <v>76</v>
      </c>
      <c r="F187" s="36">
        <v>58</v>
      </c>
      <c r="G187" s="36">
        <v>83</v>
      </c>
      <c r="H187" s="36">
        <v>86</v>
      </c>
      <c r="I187" s="36">
        <v>95</v>
      </c>
      <c r="J187" s="36">
        <v>45</v>
      </c>
      <c r="K187" s="20">
        <f t="shared" si="4"/>
        <v>71.150000000000006</v>
      </c>
      <c r="L187" s="20">
        <f t="shared" si="5"/>
        <v>75</v>
      </c>
    </row>
    <row r="188" spans="1:12" x14ac:dyDescent="0.25">
      <c r="A188" t="s">
        <v>269</v>
      </c>
      <c r="B188">
        <v>29</v>
      </c>
      <c r="C188" t="s">
        <v>173</v>
      </c>
      <c r="D188" t="s">
        <v>216</v>
      </c>
      <c r="E188" s="36">
        <v>71</v>
      </c>
      <c r="F188" s="36">
        <v>63</v>
      </c>
      <c r="G188" s="36">
        <v>82</v>
      </c>
      <c r="H188" s="36">
        <v>82</v>
      </c>
      <c r="I188" s="36">
        <v>75</v>
      </c>
      <c r="J188" s="36">
        <v>61</v>
      </c>
      <c r="K188" s="20">
        <f t="shared" si="4"/>
        <v>71.75</v>
      </c>
      <c r="L188" s="20">
        <f t="shared" si="5"/>
        <v>75</v>
      </c>
    </row>
    <row r="189" spans="1:12" x14ac:dyDescent="0.25">
      <c r="A189" t="s">
        <v>270</v>
      </c>
      <c r="B189">
        <v>27</v>
      </c>
      <c r="C189" t="s">
        <v>174</v>
      </c>
      <c r="D189" t="s">
        <v>217</v>
      </c>
      <c r="E189" s="36">
        <v>93</v>
      </c>
      <c r="F189" s="36">
        <v>69</v>
      </c>
      <c r="G189" s="36">
        <v>36</v>
      </c>
      <c r="H189" s="36">
        <v>85</v>
      </c>
      <c r="I189" s="36">
        <v>76</v>
      </c>
      <c r="J189" s="36">
        <v>40</v>
      </c>
      <c r="K189" s="20">
        <f t="shared" si="4"/>
        <v>58.55</v>
      </c>
      <c r="L189" s="20">
        <f t="shared" si="5"/>
        <v>60</v>
      </c>
    </row>
    <row r="190" spans="1:12" x14ac:dyDescent="0.25">
      <c r="A190" t="s">
        <v>271</v>
      </c>
      <c r="B190">
        <v>25</v>
      </c>
      <c r="C190" t="s">
        <v>175</v>
      </c>
      <c r="D190" t="s">
        <v>218</v>
      </c>
      <c r="E190" s="36">
        <v>80</v>
      </c>
      <c r="F190" s="36">
        <v>71</v>
      </c>
      <c r="G190" s="36">
        <v>81</v>
      </c>
      <c r="H190" s="36">
        <v>80</v>
      </c>
      <c r="I190" s="36">
        <v>78</v>
      </c>
      <c r="J190" s="36">
        <v>52</v>
      </c>
      <c r="K190" s="20">
        <f t="shared" si="4"/>
        <v>71.599999999999994</v>
      </c>
      <c r="L190" s="20">
        <f t="shared" si="5"/>
        <v>75</v>
      </c>
    </row>
    <row r="191" spans="1:12" x14ac:dyDescent="0.25">
      <c r="A191" t="s">
        <v>272</v>
      </c>
      <c r="B191">
        <v>36</v>
      </c>
      <c r="C191" t="s">
        <v>175</v>
      </c>
      <c r="D191" t="s">
        <v>219</v>
      </c>
      <c r="E191" s="36">
        <v>79</v>
      </c>
      <c r="F191" s="36">
        <v>55</v>
      </c>
      <c r="G191" s="36">
        <v>38</v>
      </c>
      <c r="H191" s="36">
        <v>80</v>
      </c>
      <c r="I191" s="36">
        <v>93</v>
      </c>
      <c r="J191" s="36">
        <v>58</v>
      </c>
      <c r="K191" s="20">
        <f t="shared" si="4"/>
        <v>62.099999999999994</v>
      </c>
      <c r="L191" s="20">
        <f t="shared" si="5"/>
        <v>65</v>
      </c>
    </row>
    <row r="192" spans="1:12" x14ac:dyDescent="0.25">
      <c r="A192" t="s">
        <v>273</v>
      </c>
      <c r="B192">
        <v>37</v>
      </c>
      <c r="C192" t="s">
        <v>173</v>
      </c>
      <c r="D192" t="s">
        <v>220</v>
      </c>
      <c r="E192" s="36">
        <v>93</v>
      </c>
      <c r="F192" s="36">
        <v>53</v>
      </c>
      <c r="G192" s="36">
        <v>70</v>
      </c>
      <c r="H192" s="36">
        <v>86</v>
      </c>
      <c r="I192" s="36">
        <v>73</v>
      </c>
      <c r="J192" s="36">
        <v>59</v>
      </c>
      <c r="K192" s="20">
        <f t="shared" si="4"/>
        <v>69.05</v>
      </c>
      <c r="L192" s="20">
        <f t="shared" si="5"/>
        <v>70</v>
      </c>
    </row>
    <row r="193" spans="1:12" x14ac:dyDescent="0.25">
      <c r="A193" t="s">
        <v>274</v>
      </c>
      <c r="B193">
        <v>26</v>
      </c>
      <c r="C193" t="s">
        <v>174</v>
      </c>
      <c r="D193" t="s">
        <v>221</v>
      </c>
      <c r="E193" s="36">
        <v>89</v>
      </c>
      <c r="F193" s="36">
        <v>59</v>
      </c>
      <c r="G193" s="36">
        <v>69</v>
      </c>
      <c r="H193" s="36">
        <v>80</v>
      </c>
      <c r="I193" s="36">
        <v>79</v>
      </c>
      <c r="J193" s="36">
        <v>58</v>
      </c>
      <c r="K193" s="20">
        <f t="shared" si="4"/>
        <v>69.349999999999994</v>
      </c>
      <c r="L193" s="20">
        <f t="shared" si="5"/>
        <v>70</v>
      </c>
    </row>
    <row r="194" spans="1:12" x14ac:dyDescent="0.25">
      <c r="A194" t="s">
        <v>275</v>
      </c>
      <c r="B194">
        <v>37</v>
      </c>
      <c r="C194" t="s">
        <v>175</v>
      </c>
      <c r="D194" t="s">
        <v>222</v>
      </c>
      <c r="E194" s="36">
        <v>75</v>
      </c>
      <c r="F194" s="36">
        <v>69</v>
      </c>
      <c r="G194" s="36">
        <v>30</v>
      </c>
      <c r="H194" s="36">
        <v>80</v>
      </c>
      <c r="I194" s="36">
        <v>93</v>
      </c>
      <c r="J194" s="36">
        <v>69</v>
      </c>
      <c r="K194" s="20">
        <f t="shared" si="4"/>
        <v>64.55</v>
      </c>
      <c r="L194" s="20">
        <f t="shared" si="5"/>
        <v>65</v>
      </c>
    </row>
    <row r="195" spans="1:12" x14ac:dyDescent="0.25">
      <c r="A195" t="s">
        <v>276</v>
      </c>
      <c r="B195">
        <v>24</v>
      </c>
      <c r="C195" t="s">
        <v>173</v>
      </c>
      <c r="D195" t="s">
        <v>223</v>
      </c>
      <c r="E195" s="36">
        <v>90</v>
      </c>
      <c r="F195" s="36">
        <v>75</v>
      </c>
      <c r="G195" s="36">
        <v>62</v>
      </c>
      <c r="H195" s="36">
        <v>85</v>
      </c>
      <c r="I195" s="36">
        <v>79</v>
      </c>
      <c r="J195" s="36">
        <v>42</v>
      </c>
      <c r="K195" s="20">
        <f t="shared" si="4"/>
        <v>66.599999999999994</v>
      </c>
      <c r="L195" s="20">
        <f t="shared" si="5"/>
        <v>70</v>
      </c>
    </row>
    <row r="196" spans="1:12" x14ac:dyDescent="0.25">
      <c r="A196" t="s">
        <v>277</v>
      </c>
      <c r="B196">
        <v>39</v>
      </c>
      <c r="C196" t="s">
        <v>174</v>
      </c>
      <c r="D196" t="s">
        <v>224</v>
      </c>
      <c r="E196" s="36">
        <v>76</v>
      </c>
      <c r="F196" s="36">
        <v>74</v>
      </c>
      <c r="G196" s="36">
        <v>48</v>
      </c>
      <c r="H196" s="36">
        <v>85</v>
      </c>
      <c r="I196" s="36">
        <v>94</v>
      </c>
      <c r="J196" s="36">
        <v>59</v>
      </c>
      <c r="K196" s="20">
        <f t="shared" ref="K196:K259" si="6">SUMPRODUCT(E196:J196,$E$1:$J$1)</f>
        <v>68.050000000000011</v>
      </c>
      <c r="L196" s="20">
        <f t="shared" ref="L196:L259" si="7">CEILING(K196,5)</f>
        <v>70</v>
      </c>
    </row>
    <row r="197" spans="1:12" x14ac:dyDescent="0.25">
      <c r="A197" t="s">
        <v>278</v>
      </c>
      <c r="B197">
        <v>26</v>
      </c>
      <c r="C197" t="s">
        <v>175</v>
      </c>
      <c r="D197" t="s">
        <v>225</v>
      </c>
      <c r="E197" s="36">
        <v>90</v>
      </c>
      <c r="F197" s="36">
        <v>61</v>
      </c>
      <c r="G197" s="36">
        <v>44</v>
      </c>
      <c r="H197" s="36">
        <v>82</v>
      </c>
      <c r="I197" s="36">
        <v>83</v>
      </c>
      <c r="J197" s="36">
        <v>62</v>
      </c>
      <c r="K197" s="20">
        <f t="shared" si="6"/>
        <v>65.3</v>
      </c>
      <c r="L197" s="20">
        <f t="shared" si="7"/>
        <v>70</v>
      </c>
    </row>
    <row r="198" spans="1:12" x14ac:dyDescent="0.25">
      <c r="A198" t="s">
        <v>279</v>
      </c>
      <c r="B198">
        <v>34</v>
      </c>
      <c r="C198" t="s">
        <v>173</v>
      </c>
      <c r="D198" t="s">
        <v>226</v>
      </c>
      <c r="E198" s="36">
        <v>72</v>
      </c>
      <c r="F198" s="36">
        <v>60</v>
      </c>
      <c r="G198" s="36">
        <v>60</v>
      </c>
      <c r="H198" s="36">
        <v>82</v>
      </c>
      <c r="I198" s="36">
        <v>82</v>
      </c>
      <c r="J198" s="36">
        <v>85</v>
      </c>
      <c r="K198" s="20">
        <f t="shared" si="6"/>
        <v>72.949999999999989</v>
      </c>
      <c r="L198" s="20">
        <f t="shared" si="7"/>
        <v>75</v>
      </c>
    </row>
    <row r="199" spans="1:12" x14ac:dyDescent="0.25">
      <c r="A199" t="s">
        <v>280</v>
      </c>
      <c r="B199">
        <v>28</v>
      </c>
      <c r="C199" t="s">
        <v>174</v>
      </c>
      <c r="D199" t="s">
        <v>227</v>
      </c>
      <c r="E199" s="36">
        <v>73</v>
      </c>
      <c r="F199" s="36">
        <v>71</v>
      </c>
      <c r="G199" s="36">
        <v>62</v>
      </c>
      <c r="H199" s="36">
        <v>83</v>
      </c>
      <c r="I199" s="36">
        <v>79</v>
      </c>
      <c r="J199" s="36">
        <v>40</v>
      </c>
      <c r="K199" s="20">
        <f t="shared" si="6"/>
        <v>63.6</v>
      </c>
      <c r="L199" s="20">
        <f t="shared" si="7"/>
        <v>65</v>
      </c>
    </row>
    <row r="200" spans="1:12" x14ac:dyDescent="0.25">
      <c r="A200" t="s">
        <v>281</v>
      </c>
      <c r="B200">
        <v>32</v>
      </c>
      <c r="C200" t="s">
        <v>175</v>
      </c>
      <c r="D200" t="s">
        <v>228</v>
      </c>
      <c r="E200" s="36">
        <v>87</v>
      </c>
      <c r="F200" s="36">
        <v>70</v>
      </c>
      <c r="G200" s="36">
        <v>50</v>
      </c>
      <c r="H200" s="36">
        <v>90</v>
      </c>
      <c r="I200" s="36">
        <v>84</v>
      </c>
      <c r="J200" s="36">
        <v>60</v>
      </c>
      <c r="K200" s="20">
        <f t="shared" si="6"/>
        <v>68.300000000000011</v>
      </c>
      <c r="L200" s="20">
        <f t="shared" si="7"/>
        <v>70</v>
      </c>
    </row>
    <row r="201" spans="1:12" x14ac:dyDescent="0.25">
      <c r="A201" t="s">
        <v>282</v>
      </c>
      <c r="B201">
        <v>39</v>
      </c>
      <c r="C201" t="s">
        <v>173</v>
      </c>
      <c r="D201" t="s">
        <v>229</v>
      </c>
      <c r="E201" s="36">
        <v>88</v>
      </c>
      <c r="F201" s="36">
        <v>51</v>
      </c>
      <c r="G201" s="36">
        <v>69</v>
      </c>
      <c r="H201" s="36">
        <v>81</v>
      </c>
      <c r="I201" s="36">
        <v>78</v>
      </c>
      <c r="J201" s="36">
        <v>42</v>
      </c>
      <c r="K201" s="20">
        <f t="shared" si="6"/>
        <v>64</v>
      </c>
      <c r="L201" s="20">
        <f t="shared" si="7"/>
        <v>65</v>
      </c>
    </row>
    <row r="202" spans="1:12" x14ac:dyDescent="0.25">
      <c r="A202" t="s">
        <v>283</v>
      </c>
      <c r="B202">
        <v>29</v>
      </c>
      <c r="C202" t="s">
        <v>174</v>
      </c>
      <c r="D202" t="s">
        <v>230</v>
      </c>
      <c r="E202" s="36">
        <v>72</v>
      </c>
      <c r="F202" s="36">
        <v>65</v>
      </c>
      <c r="G202" s="36">
        <v>61</v>
      </c>
      <c r="H202" s="36">
        <v>94</v>
      </c>
      <c r="I202" s="36">
        <v>93</v>
      </c>
      <c r="J202" s="36">
        <v>51</v>
      </c>
      <c r="K202" s="20">
        <f t="shared" si="6"/>
        <v>68.3</v>
      </c>
      <c r="L202" s="20">
        <f t="shared" si="7"/>
        <v>70</v>
      </c>
    </row>
    <row r="203" spans="1:12" x14ac:dyDescent="0.25">
      <c r="A203" t="s">
        <v>234</v>
      </c>
      <c r="B203">
        <v>32</v>
      </c>
      <c r="C203" t="s">
        <v>173</v>
      </c>
      <c r="D203" t="s">
        <v>183</v>
      </c>
      <c r="E203" s="36">
        <v>91</v>
      </c>
      <c r="F203" s="36">
        <v>72</v>
      </c>
      <c r="G203" s="36">
        <v>50</v>
      </c>
      <c r="H203" s="36">
        <v>80</v>
      </c>
      <c r="I203" s="36">
        <v>90</v>
      </c>
      <c r="J203" s="36">
        <v>54</v>
      </c>
      <c r="K203" s="20">
        <f t="shared" si="6"/>
        <v>67.400000000000006</v>
      </c>
      <c r="L203" s="20">
        <f t="shared" si="7"/>
        <v>70</v>
      </c>
    </row>
    <row r="204" spans="1:12" x14ac:dyDescent="0.25">
      <c r="A204" t="s">
        <v>235</v>
      </c>
      <c r="B204">
        <v>25</v>
      </c>
      <c r="C204" t="s">
        <v>174</v>
      </c>
      <c r="D204" t="s">
        <v>184</v>
      </c>
      <c r="E204" s="36">
        <v>90</v>
      </c>
      <c r="F204" s="36">
        <v>55</v>
      </c>
      <c r="G204" s="36">
        <v>69</v>
      </c>
      <c r="H204" s="36">
        <v>82</v>
      </c>
      <c r="I204" s="36">
        <v>76</v>
      </c>
      <c r="J204" s="36">
        <v>70</v>
      </c>
      <c r="K204" s="20">
        <f t="shared" si="6"/>
        <v>71.599999999999994</v>
      </c>
      <c r="L204" s="20">
        <f t="shared" si="7"/>
        <v>75</v>
      </c>
    </row>
    <row r="205" spans="1:12" x14ac:dyDescent="0.25">
      <c r="A205" t="s">
        <v>236</v>
      </c>
      <c r="B205">
        <v>36</v>
      </c>
      <c r="C205" t="s">
        <v>175</v>
      </c>
      <c r="D205" t="s">
        <v>185</v>
      </c>
      <c r="E205" s="36">
        <v>92</v>
      </c>
      <c r="F205" s="36">
        <v>60</v>
      </c>
      <c r="G205" s="36">
        <v>61</v>
      </c>
      <c r="H205" s="36">
        <v>95</v>
      </c>
      <c r="I205" s="36">
        <v>90</v>
      </c>
      <c r="J205" s="36">
        <v>53</v>
      </c>
      <c r="K205" s="20">
        <f t="shared" si="6"/>
        <v>69.7</v>
      </c>
      <c r="L205" s="20">
        <f t="shared" si="7"/>
        <v>70</v>
      </c>
    </row>
    <row r="206" spans="1:12" x14ac:dyDescent="0.25">
      <c r="A206" t="s">
        <v>237</v>
      </c>
      <c r="B206">
        <v>25</v>
      </c>
      <c r="C206" t="s">
        <v>173</v>
      </c>
      <c r="D206" t="s">
        <v>186</v>
      </c>
      <c r="E206" s="36">
        <v>92</v>
      </c>
      <c r="F206" s="36">
        <v>57</v>
      </c>
      <c r="G206" s="36">
        <v>69</v>
      </c>
      <c r="H206" s="36">
        <v>80</v>
      </c>
      <c r="I206" s="36">
        <v>93</v>
      </c>
      <c r="J206" s="36">
        <v>50</v>
      </c>
      <c r="K206" s="20">
        <f t="shared" si="6"/>
        <v>69.45</v>
      </c>
      <c r="L206" s="20">
        <f t="shared" si="7"/>
        <v>70</v>
      </c>
    </row>
    <row r="207" spans="1:12" x14ac:dyDescent="0.25">
      <c r="A207" t="s">
        <v>238</v>
      </c>
      <c r="B207">
        <v>58</v>
      </c>
      <c r="C207" t="s">
        <v>174</v>
      </c>
      <c r="D207" t="s">
        <v>187</v>
      </c>
      <c r="E207" s="36">
        <v>73</v>
      </c>
      <c r="F207" s="36">
        <v>65</v>
      </c>
      <c r="G207" s="36">
        <v>81</v>
      </c>
      <c r="H207" s="36">
        <v>94</v>
      </c>
      <c r="I207" s="36">
        <v>81</v>
      </c>
      <c r="J207" s="36">
        <v>59</v>
      </c>
      <c r="K207" s="20">
        <f t="shared" si="6"/>
        <v>73.599999999999994</v>
      </c>
      <c r="L207" s="20">
        <f t="shared" si="7"/>
        <v>75</v>
      </c>
    </row>
    <row r="208" spans="1:12" x14ac:dyDescent="0.25">
      <c r="A208" t="s">
        <v>239</v>
      </c>
      <c r="B208">
        <v>24</v>
      </c>
      <c r="C208" t="s">
        <v>175</v>
      </c>
      <c r="D208" t="s">
        <v>188</v>
      </c>
      <c r="E208" s="36">
        <v>89</v>
      </c>
      <c r="F208" s="36">
        <v>75</v>
      </c>
      <c r="G208" s="36">
        <v>60</v>
      </c>
      <c r="H208" s="36">
        <v>88</v>
      </c>
      <c r="I208" s="36">
        <v>76</v>
      </c>
      <c r="J208" s="36">
        <v>78</v>
      </c>
      <c r="K208" s="20">
        <f t="shared" si="6"/>
        <v>74.849999999999994</v>
      </c>
      <c r="L208" s="20">
        <f t="shared" si="7"/>
        <v>75</v>
      </c>
    </row>
    <row r="209" spans="1:12" x14ac:dyDescent="0.25">
      <c r="A209" t="s">
        <v>240</v>
      </c>
      <c r="B209">
        <v>56</v>
      </c>
      <c r="C209" t="s">
        <v>173</v>
      </c>
      <c r="D209" t="s">
        <v>189</v>
      </c>
      <c r="E209" s="36">
        <v>83</v>
      </c>
      <c r="F209" s="36">
        <v>70</v>
      </c>
      <c r="G209" s="36">
        <v>51</v>
      </c>
      <c r="H209" s="36">
        <v>88</v>
      </c>
      <c r="I209" s="36">
        <v>86</v>
      </c>
      <c r="J209" s="36">
        <v>43</v>
      </c>
      <c r="K209" s="20">
        <f t="shared" si="6"/>
        <v>64</v>
      </c>
      <c r="L209" s="20">
        <f t="shared" si="7"/>
        <v>65</v>
      </c>
    </row>
    <row r="210" spans="1:12" x14ac:dyDescent="0.25">
      <c r="A210" t="s">
        <v>241</v>
      </c>
      <c r="B210">
        <v>27</v>
      </c>
      <c r="C210" t="s">
        <v>174</v>
      </c>
      <c r="D210" t="s">
        <v>190</v>
      </c>
      <c r="E210" s="36">
        <v>85</v>
      </c>
      <c r="F210" s="36">
        <v>60</v>
      </c>
      <c r="G210" s="36">
        <v>31</v>
      </c>
      <c r="H210" s="36">
        <v>93</v>
      </c>
      <c r="I210" s="36">
        <v>94</v>
      </c>
      <c r="J210" s="36">
        <v>56</v>
      </c>
      <c r="K210" s="20">
        <f t="shared" si="6"/>
        <v>62.65</v>
      </c>
      <c r="L210" s="20">
        <f t="shared" si="7"/>
        <v>65</v>
      </c>
    </row>
    <row r="211" spans="1:12" x14ac:dyDescent="0.25">
      <c r="A211" t="s">
        <v>242</v>
      </c>
      <c r="B211">
        <v>40</v>
      </c>
      <c r="C211" t="s">
        <v>175</v>
      </c>
      <c r="D211" t="s">
        <v>191</v>
      </c>
      <c r="E211" s="36">
        <v>88</v>
      </c>
      <c r="F211" s="36">
        <v>66</v>
      </c>
      <c r="G211" s="36">
        <v>30</v>
      </c>
      <c r="H211" s="36">
        <v>82</v>
      </c>
      <c r="I211" s="36">
        <v>95</v>
      </c>
      <c r="J211" s="36">
        <v>84</v>
      </c>
      <c r="K211" s="20">
        <f t="shared" si="6"/>
        <v>69.650000000000006</v>
      </c>
      <c r="L211" s="20">
        <f t="shared" si="7"/>
        <v>70</v>
      </c>
    </row>
    <row r="212" spans="1:12" x14ac:dyDescent="0.25">
      <c r="A212" t="s">
        <v>243</v>
      </c>
      <c r="B212">
        <v>28</v>
      </c>
      <c r="C212" t="s">
        <v>174</v>
      </c>
      <c r="D212" t="s">
        <v>192</v>
      </c>
      <c r="E212" s="36">
        <v>74</v>
      </c>
      <c r="F212" s="36">
        <v>58</v>
      </c>
      <c r="G212" s="36">
        <v>54</v>
      </c>
      <c r="H212" s="36">
        <v>95</v>
      </c>
      <c r="I212" s="36">
        <v>90</v>
      </c>
      <c r="J212" s="36">
        <v>58</v>
      </c>
      <c r="K212" s="20">
        <f t="shared" si="6"/>
        <v>67.099999999999994</v>
      </c>
      <c r="L212" s="20">
        <f t="shared" si="7"/>
        <v>70</v>
      </c>
    </row>
    <row r="213" spans="1:12" x14ac:dyDescent="0.25">
      <c r="A213" t="s">
        <v>244</v>
      </c>
      <c r="B213">
        <v>39</v>
      </c>
      <c r="C213" t="s">
        <v>175</v>
      </c>
      <c r="D213" t="s">
        <v>193</v>
      </c>
      <c r="E213" s="36">
        <v>92</v>
      </c>
      <c r="F213" s="36">
        <v>62</v>
      </c>
      <c r="G213" s="36">
        <v>58</v>
      </c>
      <c r="H213" s="36">
        <v>91</v>
      </c>
      <c r="I213" s="36">
        <v>72</v>
      </c>
      <c r="J213" s="36">
        <v>47</v>
      </c>
      <c r="K213" s="20">
        <f t="shared" si="6"/>
        <v>64.650000000000006</v>
      </c>
      <c r="L213" s="20">
        <f t="shared" si="7"/>
        <v>65</v>
      </c>
    </row>
    <row r="214" spans="1:12" x14ac:dyDescent="0.25">
      <c r="A214" t="s">
        <v>245</v>
      </c>
      <c r="B214">
        <v>38</v>
      </c>
      <c r="C214" t="s">
        <v>173</v>
      </c>
      <c r="D214" t="s">
        <v>194</v>
      </c>
      <c r="E214" s="36">
        <v>87</v>
      </c>
      <c r="F214" s="36">
        <v>63</v>
      </c>
      <c r="G214" s="36">
        <v>80</v>
      </c>
      <c r="H214" s="36">
        <v>82</v>
      </c>
      <c r="I214" s="36">
        <v>73</v>
      </c>
      <c r="J214" s="36">
        <v>61</v>
      </c>
      <c r="K214" s="20">
        <f t="shared" si="6"/>
        <v>72.55</v>
      </c>
      <c r="L214" s="20">
        <f t="shared" si="7"/>
        <v>75</v>
      </c>
    </row>
    <row r="215" spans="1:12" x14ac:dyDescent="0.25">
      <c r="A215" t="s">
        <v>246</v>
      </c>
      <c r="B215">
        <v>32</v>
      </c>
      <c r="C215" t="s">
        <v>174</v>
      </c>
      <c r="D215" t="s">
        <v>195</v>
      </c>
      <c r="E215" s="36">
        <v>78</v>
      </c>
      <c r="F215" s="36">
        <v>63</v>
      </c>
      <c r="G215" s="36">
        <v>50</v>
      </c>
      <c r="H215" s="36">
        <v>90</v>
      </c>
      <c r="I215" s="36">
        <v>85</v>
      </c>
      <c r="J215" s="36">
        <v>72</v>
      </c>
      <c r="K215" s="20">
        <f t="shared" si="6"/>
        <v>69.5</v>
      </c>
      <c r="L215" s="20">
        <f t="shared" si="7"/>
        <v>70</v>
      </c>
    </row>
    <row r="216" spans="1:12" x14ac:dyDescent="0.25">
      <c r="A216" t="s">
        <v>247</v>
      </c>
      <c r="B216">
        <v>26</v>
      </c>
      <c r="C216" t="s">
        <v>175</v>
      </c>
      <c r="D216" t="s">
        <v>185</v>
      </c>
      <c r="E216" s="36">
        <v>78</v>
      </c>
      <c r="F216" s="36">
        <v>71</v>
      </c>
      <c r="G216" s="36">
        <v>67</v>
      </c>
      <c r="H216" s="36">
        <v>94</v>
      </c>
      <c r="I216" s="36">
        <v>77</v>
      </c>
      <c r="J216" s="36">
        <v>75</v>
      </c>
      <c r="K216" s="20">
        <f t="shared" si="6"/>
        <v>74.900000000000006</v>
      </c>
      <c r="L216" s="20">
        <f t="shared" si="7"/>
        <v>75</v>
      </c>
    </row>
    <row r="217" spans="1:12" x14ac:dyDescent="0.25">
      <c r="A217" t="s">
        <v>248</v>
      </c>
      <c r="B217">
        <v>31</v>
      </c>
      <c r="C217" t="s">
        <v>174</v>
      </c>
      <c r="D217" t="s">
        <v>196</v>
      </c>
      <c r="E217" s="36">
        <v>89</v>
      </c>
      <c r="F217" s="36">
        <v>70</v>
      </c>
      <c r="G217" s="36">
        <v>61</v>
      </c>
      <c r="H217" s="36">
        <v>84</v>
      </c>
      <c r="I217" s="36">
        <v>81</v>
      </c>
      <c r="J217" s="36">
        <v>74</v>
      </c>
      <c r="K217" s="20">
        <f t="shared" si="6"/>
        <v>73.699999999999989</v>
      </c>
      <c r="L217" s="20">
        <f t="shared" si="7"/>
        <v>75</v>
      </c>
    </row>
    <row r="218" spans="1:12" x14ac:dyDescent="0.25">
      <c r="A218" t="s">
        <v>249</v>
      </c>
      <c r="B218">
        <v>24</v>
      </c>
      <c r="C218" t="s">
        <v>175</v>
      </c>
      <c r="D218" t="s">
        <v>197</v>
      </c>
      <c r="E218" s="36">
        <v>74</v>
      </c>
      <c r="F218" s="36">
        <v>50</v>
      </c>
      <c r="G218" s="36">
        <v>64</v>
      </c>
      <c r="H218" s="36">
        <v>80</v>
      </c>
      <c r="I218" s="36">
        <v>94</v>
      </c>
      <c r="J218" s="36">
        <v>65</v>
      </c>
      <c r="K218" s="20">
        <f t="shared" si="6"/>
        <v>69.25</v>
      </c>
      <c r="L218" s="20">
        <f t="shared" si="7"/>
        <v>70</v>
      </c>
    </row>
    <row r="219" spans="1:12" x14ac:dyDescent="0.25">
      <c r="A219" t="s">
        <v>250</v>
      </c>
      <c r="B219">
        <v>39</v>
      </c>
      <c r="C219" t="s">
        <v>173</v>
      </c>
      <c r="D219" t="s">
        <v>198</v>
      </c>
      <c r="E219" s="36">
        <v>83</v>
      </c>
      <c r="F219" s="36">
        <v>63</v>
      </c>
      <c r="G219" s="36">
        <v>70</v>
      </c>
      <c r="H219" s="36">
        <v>87</v>
      </c>
      <c r="I219" s="36">
        <v>81</v>
      </c>
      <c r="J219" s="36">
        <v>42</v>
      </c>
      <c r="K219" s="20">
        <f t="shared" si="6"/>
        <v>66.599999999999994</v>
      </c>
      <c r="L219" s="20">
        <f t="shared" si="7"/>
        <v>70</v>
      </c>
    </row>
    <row r="220" spans="1:12" x14ac:dyDescent="0.25">
      <c r="A220" t="s">
        <v>251</v>
      </c>
      <c r="B220">
        <v>28</v>
      </c>
      <c r="C220" t="s">
        <v>174</v>
      </c>
      <c r="D220" t="s">
        <v>199</v>
      </c>
      <c r="E220" s="36">
        <v>87</v>
      </c>
      <c r="F220" s="36">
        <v>66</v>
      </c>
      <c r="G220" s="36">
        <v>50</v>
      </c>
      <c r="H220" s="36">
        <v>93</v>
      </c>
      <c r="I220" s="36">
        <v>67</v>
      </c>
      <c r="J220" s="36">
        <v>45</v>
      </c>
      <c r="K220" s="20">
        <f t="shared" si="6"/>
        <v>61.7</v>
      </c>
      <c r="L220" s="20">
        <f t="shared" si="7"/>
        <v>65</v>
      </c>
    </row>
    <row r="221" spans="1:12" x14ac:dyDescent="0.25">
      <c r="A221" t="s">
        <v>252</v>
      </c>
      <c r="B221">
        <v>26</v>
      </c>
      <c r="C221" t="s">
        <v>175</v>
      </c>
      <c r="D221" t="s">
        <v>200</v>
      </c>
      <c r="E221" s="36">
        <v>82</v>
      </c>
      <c r="F221" s="36">
        <v>74</v>
      </c>
      <c r="G221" s="36">
        <v>69</v>
      </c>
      <c r="H221" s="36">
        <v>94</v>
      </c>
      <c r="I221" s="36">
        <v>80</v>
      </c>
      <c r="J221" s="36">
        <v>72</v>
      </c>
      <c r="K221" s="20">
        <f t="shared" si="6"/>
        <v>75.949999999999989</v>
      </c>
      <c r="L221" s="20">
        <f t="shared" si="7"/>
        <v>80</v>
      </c>
    </row>
    <row r="222" spans="1:12" x14ac:dyDescent="0.25">
      <c r="A222" t="s">
        <v>253</v>
      </c>
      <c r="B222">
        <v>46</v>
      </c>
      <c r="C222" t="s">
        <v>175</v>
      </c>
      <c r="D222" t="s">
        <v>201</v>
      </c>
      <c r="E222" s="36">
        <v>95</v>
      </c>
      <c r="F222" s="36">
        <v>55</v>
      </c>
      <c r="G222" s="36">
        <v>85</v>
      </c>
      <c r="H222" s="36">
        <v>93</v>
      </c>
      <c r="I222" s="36">
        <v>86</v>
      </c>
      <c r="J222" s="36">
        <v>60</v>
      </c>
      <c r="K222" s="20">
        <f t="shared" si="6"/>
        <v>76.199999999999989</v>
      </c>
      <c r="L222" s="20">
        <f t="shared" si="7"/>
        <v>80</v>
      </c>
    </row>
    <row r="223" spans="1:12" x14ac:dyDescent="0.25">
      <c r="A223" t="s">
        <v>254</v>
      </c>
      <c r="B223">
        <v>37</v>
      </c>
      <c r="C223" t="s">
        <v>173</v>
      </c>
      <c r="D223" t="s">
        <v>202</v>
      </c>
      <c r="E223" s="36">
        <v>75</v>
      </c>
      <c r="F223" s="36">
        <v>67</v>
      </c>
      <c r="G223" s="36">
        <v>33</v>
      </c>
      <c r="H223" s="36">
        <v>87</v>
      </c>
      <c r="I223" s="36">
        <v>73</v>
      </c>
      <c r="J223" s="36">
        <v>74</v>
      </c>
      <c r="K223" s="20">
        <f t="shared" si="6"/>
        <v>63.95</v>
      </c>
      <c r="L223" s="20">
        <f t="shared" si="7"/>
        <v>65</v>
      </c>
    </row>
    <row r="224" spans="1:12" x14ac:dyDescent="0.25">
      <c r="A224" t="s">
        <v>255</v>
      </c>
      <c r="B224">
        <v>52</v>
      </c>
      <c r="C224" t="s">
        <v>174</v>
      </c>
      <c r="D224" t="s">
        <v>203</v>
      </c>
      <c r="E224" s="36">
        <v>83</v>
      </c>
      <c r="F224" s="36">
        <v>72</v>
      </c>
      <c r="G224" s="36">
        <v>69</v>
      </c>
      <c r="H224" s="36">
        <v>82</v>
      </c>
      <c r="I224" s="36">
        <v>83</v>
      </c>
      <c r="J224" s="36">
        <v>44</v>
      </c>
      <c r="K224" s="20">
        <f t="shared" si="6"/>
        <v>68</v>
      </c>
      <c r="L224" s="20">
        <f t="shared" si="7"/>
        <v>70</v>
      </c>
    </row>
    <row r="225" spans="1:12" x14ac:dyDescent="0.25">
      <c r="A225" t="s">
        <v>256</v>
      </c>
      <c r="B225">
        <v>46</v>
      </c>
      <c r="C225" t="s">
        <v>175</v>
      </c>
      <c r="D225" t="s">
        <v>204</v>
      </c>
      <c r="E225" s="36">
        <v>78</v>
      </c>
      <c r="F225" s="36">
        <v>59</v>
      </c>
      <c r="G225" s="36">
        <v>41</v>
      </c>
      <c r="H225" s="36">
        <v>94</v>
      </c>
      <c r="I225" s="36">
        <v>82</v>
      </c>
      <c r="J225" s="36">
        <v>47</v>
      </c>
      <c r="K225" s="20">
        <f t="shared" si="6"/>
        <v>60.349999999999994</v>
      </c>
      <c r="L225" s="20">
        <f t="shared" si="7"/>
        <v>65</v>
      </c>
    </row>
    <row r="226" spans="1:12" x14ac:dyDescent="0.25">
      <c r="A226" t="s">
        <v>257</v>
      </c>
      <c r="B226">
        <v>42</v>
      </c>
      <c r="C226" t="s">
        <v>175</v>
      </c>
      <c r="D226" t="s">
        <v>204</v>
      </c>
      <c r="E226" s="36">
        <v>92</v>
      </c>
      <c r="F226" s="36">
        <v>61</v>
      </c>
      <c r="G226" s="36">
        <v>82</v>
      </c>
      <c r="H226" s="36">
        <v>85</v>
      </c>
      <c r="I226" s="36">
        <v>83</v>
      </c>
      <c r="J226" s="36">
        <v>60</v>
      </c>
      <c r="K226" s="20">
        <f t="shared" si="6"/>
        <v>74.8</v>
      </c>
      <c r="L226" s="20">
        <f t="shared" si="7"/>
        <v>75</v>
      </c>
    </row>
    <row r="227" spans="1:12" x14ac:dyDescent="0.25">
      <c r="A227" t="s">
        <v>258</v>
      </c>
      <c r="B227">
        <v>21</v>
      </c>
      <c r="C227" t="s">
        <v>173</v>
      </c>
      <c r="D227" t="s">
        <v>205</v>
      </c>
      <c r="E227" s="36">
        <v>70</v>
      </c>
      <c r="F227" s="36">
        <v>73</v>
      </c>
      <c r="G227" s="36">
        <v>60</v>
      </c>
      <c r="H227" s="36">
        <v>95</v>
      </c>
      <c r="I227" s="36">
        <v>83</v>
      </c>
      <c r="J227" s="36">
        <v>51</v>
      </c>
      <c r="K227" s="20">
        <f t="shared" si="6"/>
        <v>67.650000000000006</v>
      </c>
      <c r="L227" s="20">
        <f t="shared" si="7"/>
        <v>70</v>
      </c>
    </row>
    <row r="228" spans="1:12" x14ac:dyDescent="0.25">
      <c r="A228" t="s">
        <v>259</v>
      </c>
      <c r="B228">
        <v>28</v>
      </c>
      <c r="C228" t="s">
        <v>174</v>
      </c>
      <c r="D228" t="s">
        <v>206</v>
      </c>
      <c r="E228" s="36">
        <v>87</v>
      </c>
      <c r="F228" s="36">
        <v>55</v>
      </c>
      <c r="G228" s="36">
        <v>40</v>
      </c>
      <c r="H228" s="36">
        <v>91</v>
      </c>
      <c r="I228" s="36">
        <v>69</v>
      </c>
      <c r="J228" s="36">
        <v>53</v>
      </c>
      <c r="K228" s="20">
        <f t="shared" si="6"/>
        <v>59.650000000000006</v>
      </c>
      <c r="L228" s="20">
        <f t="shared" si="7"/>
        <v>60</v>
      </c>
    </row>
    <row r="229" spans="1:12" x14ac:dyDescent="0.25">
      <c r="A229" t="s">
        <v>260</v>
      </c>
      <c r="B229">
        <v>29</v>
      </c>
      <c r="C229" t="s">
        <v>175</v>
      </c>
      <c r="D229" t="s">
        <v>207</v>
      </c>
      <c r="E229" s="36">
        <v>85</v>
      </c>
      <c r="F229" s="36">
        <v>69</v>
      </c>
      <c r="G229" s="36">
        <v>39</v>
      </c>
      <c r="H229" s="36">
        <v>87</v>
      </c>
      <c r="I229" s="36">
        <v>87</v>
      </c>
      <c r="J229" s="36">
        <v>79</v>
      </c>
      <c r="K229" s="20">
        <f t="shared" si="6"/>
        <v>70.099999999999994</v>
      </c>
      <c r="L229" s="20">
        <f t="shared" si="7"/>
        <v>75</v>
      </c>
    </row>
    <row r="230" spans="1:12" x14ac:dyDescent="0.25">
      <c r="A230" t="s">
        <v>261</v>
      </c>
      <c r="B230">
        <v>23</v>
      </c>
      <c r="C230" t="s">
        <v>173</v>
      </c>
      <c r="D230" t="s">
        <v>208</v>
      </c>
      <c r="E230" s="36">
        <v>80</v>
      </c>
      <c r="F230" s="36">
        <v>70</v>
      </c>
      <c r="G230" s="36">
        <v>56</v>
      </c>
      <c r="H230" s="36">
        <v>91</v>
      </c>
      <c r="I230" s="36">
        <v>89</v>
      </c>
      <c r="J230" s="36">
        <v>61</v>
      </c>
      <c r="K230" s="20">
        <f t="shared" si="6"/>
        <v>70.2</v>
      </c>
      <c r="L230" s="20">
        <f t="shared" si="7"/>
        <v>75</v>
      </c>
    </row>
    <row r="231" spans="1:12" x14ac:dyDescent="0.25">
      <c r="A231" t="s">
        <v>262</v>
      </c>
      <c r="B231">
        <v>41</v>
      </c>
      <c r="C231" t="s">
        <v>174</v>
      </c>
      <c r="D231" t="s">
        <v>209</v>
      </c>
      <c r="E231" s="36">
        <v>89</v>
      </c>
      <c r="F231" s="36">
        <v>69</v>
      </c>
      <c r="G231" s="36">
        <v>51</v>
      </c>
      <c r="H231" s="36">
        <v>84</v>
      </c>
      <c r="I231" s="36">
        <v>86</v>
      </c>
      <c r="J231" s="36">
        <v>66</v>
      </c>
      <c r="K231" s="20">
        <f t="shared" si="6"/>
        <v>69.8</v>
      </c>
      <c r="L231" s="20">
        <f t="shared" si="7"/>
        <v>70</v>
      </c>
    </row>
    <row r="232" spans="1:12" x14ac:dyDescent="0.25">
      <c r="A232" t="s">
        <v>263</v>
      </c>
      <c r="B232">
        <v>28</v>
      </c>
      <c r="C232" t="s">
        <v>175</v>
      </c>
      <c r="D232" t="s">
        <v>210</v>
      </c>
      <c r="E232" s="36">
        <v>79</v>
      </c>
      <c r="F232" s="36">
        <v>65</v>
      </c>
      <c r="G232" s="36">
        <v>49</v>
      </c>
      <c r="H232" s="36">
        <v>84</v>
      </c>
      <c r="I232" s="36">
        <v>87</v>
      </c>
      <c r="J232" s="36">
        <v>52</v>
      </c>
      <c r="K232" s="20">
        <f t="shared" si="6"/>
        <v>64.349999999999994</v>
      </c>
      <c r="L232" s="20">
        <f t="shared" si="7"/>
        <v>65</v>
      </c>
    </row>
    <row r="233" spans="1:12" x14ac:dyDescent="0.25">
      <c r="A233" t="s">
        <v>264</v>
      </c>
      <c r="B233">
        <v>37</v>
      </c>
      <c r="C233" t="s">
        <v>173</v>
      </c>
      <c r="D233" t="s">
        <v>211</v>
      </c>
      <c r="E233" s="36">
        <v>86</v>
      </c>
      <c r="F233" s="36">
        <v>75</v>
      </c>
      <c r="G233" s="36">
        <v>78</v>
      </c>
      <c r="H233" s="36">
        <v>85</v>
      </c>
      <c r="I233" s="36">
        <v>75</v>
      </c>
      <c r="J233" s="36">
        <v>81</v>
      </c>
      <c r="K233" s="20">
        <f t="shared" si="6"/>
        <v>79.349999999999994</v>
      </c>
      <c r="L233" s="20">
        <f t="shared" si="7"/>
        <v>80</v>
      </c>
    </row>
    <row r="234" spans="1:12" x14ac:dyDescent="0.25">
      <c r="A234" t="s">
        <v>265</v>
      </c>
      <c r="B234">
        <v>34</v>
      </c>
      <c r="C234" t="s">
        <v>174</v>
      </c>
      <c r="D234" t="s">
        <v>212</v>
      </c>
      <c r="E234" s="36">
        <v>84</v>
      </c>
      <c r="F234" s="36">
        <v>74</v>
      </c>
      <c r="G234" s="36">
        <v>73</v>
      </c>
      <c r="H234" s="36">
        <v>93</v>
      </c>
      <c r="I234" s="36">
        <v>67</v>
      </c>
      <c r="J234" s="36">
        <v>73</v>
      </c>
      <c r="K234" s="20">
        <f t="shared" si="6"/>
        <v>75.349999999999994</v>
      </c>
      <c r="L234" s="20">
        <f t="shared" si="7"/>
        <v>80</v>
      </c>
    </row>
    <row r="235" spans="1:12" x14ac:dyDescent="0.25">
      <c r="A235" t="s">
        <v>266</v>
      </c>
      <c r="B235">
        <v>26</v>
      </c>
      <c r="C235" t="s">
        <v>175</v>
      </c>
      <c r="D235" t="s">
        <v>213</v>
      </c>
      <c r="E235" s="36">
        <v>85</v>
      </c>
      <c r="F235" s="36">
        <v>73</v>
      </c>
      <c r="G235" s="36">
        <v>69</v>
      </c>
      <c r="H235" s="36">
        <v>94</v>
      </c>
      <c r="I235" s="36">
        <v>69</v>
      </c>
      <c r="J235" s="36">
        <v>68</v>
      </c>
      <c r="K235" s="20">
        <f t="shared" si="6"/>
        <v>73.45</v>
      </c>
      <c r="L235" s="20">
        <f t="shared" si="7"/>
        <v>75</v>
      </c>
    </row>
    <row r="236" spans="1:12" x14ac:dyDescent="0.25">
      <c r="A236" t="s">
        <v>267</v>
      </c>
      <c r="B236">
        <v>35</v>
      </c>
      <c r="C236" t="s">
        <v>174</v>
      </c>
      <c r="D236" t="s">
        <v>214</v>
      </c>
      <c r="E236" s="36">
        <v>84</v>
      </c>
      <c r="F236" s="36">
        <v>71</v>
      </c>
      <c r="G236" s="36">
        <v>31</v>
      </c>
      <c r="H236" s="36">
        <v>87</v>
      </c>
      <c r="I236" s="36">
        <v>82</v>
      </c>
      <c r="J236" s="36">
        <v>81</v>
      </c>
      <c r="K236" s="20">
        <f t="shared" si="6"/>
        <v>68.05</v>
      </c>
      <c r="L236" s="20">
        <f t="shared" si="7"/>
        <v>70</v>
      </c>
    </row>
    <row r="237" spans="1:12" x14ac:dyDescent="0.25">
      <c r="A237" t="s">
        <v>268</v>
      </c>
      <c r="B237">
        <v>36</v>
      </c>
      <c r="C237" t="s">
        <v>175</v>
      </c>
      <c r="D237" t="s">
        <v>215</v>
      </c>
      <c r="E237" s="36">
        <v>92</v>
      </c>
      <c r="F237" s="36">
        <v>63</v>
      </c>
      <c r="G237" s="36">
        <v>39</v>
      </c>
      <c r="H237" s="36">
        <v>80</v>
      </c>
      <c r="I237" s="36">
        <v>83</v>
      </c>
      <c r="J237" s="36">
        <v>67</v>
      </c>
      <c r="K237" s="20">
        <f t="shared" si="6"/>
        <v>65.599999999999994</v>
      </c>
      <c r="L237" s="20">
        <f t="shared" si="7"/>
        <v>70</v>
      </c>
    </row>
    <row r="238" spans="1:12" x14ac:dyDescent="0.25">
      <c r="A238" t="s">
        <v>269</v>
      </c>
      <c r="B238">
        <v>29</v>
      </c>
      <c r="C238" t="s">
        <v>173</v>
      </c>
      <c r="D238" t="s">
        <v>216</v>
      </c>
      <c r="E238" s="36">
        <v>82</v>
      </c>
      <c r="F238" s="36">
        <v>68</v>
      </c>
      <c r="G238" s="36">
        <v>40</v>
      </c>
      <c r="H238" s="36">
        <v>82</v>
      </c>
      <c r="I238" s="36">
        <v>83</v>
      </c>
      <c r="J238" s="36">
        <v>68</v>
      </c>
      <c r="K238" s="20">
        <f t="shared" si="6"/>
        <v>66.05</v>
      </c>
      <c r="L238" s="20">
        <f t="shared" si="7"/>
        <v>70</v>
      </c>
    </row>
    <row r="239" spans="1:12" x14ac:dyDescent="0.25">
      <c r="A239" t="s">
        <v>270</v>
      </c>
      <c r="B239">
        <v>27</v>
      </c>
      <c r="C239" t="s">
        <v>174</v>
      </c>
      <c r="D239" t="s">
        <v>217</v>
      </c>
      <c r="E239" s="36">
        <v>84</v>
      </c>
      <c r="F239" s="36">
        <v>61</v>
      </c>
      <c r="G239" s="36">
        <v>70</v>
      </c>
      <c r="H239" s="36">
        <v>92</v>
      </c>
      <c r="I239" s="36">
        <v>89</v>
      </c>
      <c r="J239" s="36">
        <v>73</v>
      </c>
      <c r="K239" s="20">
        <f t="shared" si="6"/>
        <v>75.849999999999994</v>
      </c>
      <c r="L239" s="20">
        <f t="shared" si="7"/>
        <v>80</v>
      </c>
    </row>
    <row r="240" spans="1:12" x14ac:dyDescent="0.25">
      <c r="A240" t="s">
        <v>271</v>
      </c>
      <c r="B240">
        <v>25</v>
      </c>
      <c r="C240" t="s">
        <v>175</v>
      </c>
      <c r="D240" t="s">
        <v>218</v>
      </c>
      <c r="E240" s="36">
        <v>92</v>
      </c>
      <c r="F240" s="36">
        <v>73</v>
      </c>
      <c r="G240" s="36">
        <v>31</v>
      </c>
      <c r="H240" s="36">
        <v>91</v>
      </c>
      <c r="I240" s="36">
        <v>82</v>
      </c>
      <c r="J240" s="36">
        <v>62</v>
      </c>
      <c r="K240" s="20">
        <f t="shared" si="6"/>
        <v>64.8</v>
      </c>
      <c r="L240" s="20">
        <f t="shared" si="7"/>
        <v>65</v>
      </c>
    </row>
    <row r="241" spans="1:12" x14ac:dyDescent="0.25">
      <c r="A241" t="s">
        <v>272</v>
      </c>
      <c r="B241">
        <v>36</v>
      </c>
      <c r="C241" t="s">
        <v>175</v>
      </c>
      <c r="D241" t="s">
        <v>219</v>
      </c>
      <c r="E241" s="36">
        <v>77</v>
      </c>
      <c r="F241" s="36">
        <v>71</v>
      </c>
      <c r="G241" s="36">
        <v>61</v>
      </c>
      <c r="H241" s="36">
        <v>83</v>
      </c>
      <c r="I241" s="36">
        <v>92</v>
      </c>
      <c r="J241" s="36">
        <v>51</v>
      </c>
      <c r="K241" s="20">
        <f t="shared" si="6"/>
        <v>68.45</v>
      </c>
      <c r="L241" s="20">
        <f t="shared" si="7"/>
        <v>70</v>
      </c>
    </row>
    <row r="242" spans="1:12" x14ac:dyDescent="0.25">
      <c r="A242" t="s">
        <v>273</v>
      </c>
      <c r="B242">
        <v>37</v>
      </c>
      <c r="C242" t="s">
        <v>173</v>
      </c>
      <c r="D242" t="s">
        <v>220</v>
      </c>
      <c r="E242" s="36">
        <v>83</v>
      </c>
      <c r="F242" s="36">
        <v>74</v>
      </c>
      <c r="G242" s="36">
        <v>67</v>
      </c>
      <c r="H242" s="36">
        <v>86</v>
      </c>
      <c r="I242" s="36">
        <v>74</v>
      </c>
      <c r="J242" s="36">
        <v>67</v>
      </c>
      <c r="K242" s="20">
        <f t="shared" si="6"/>
        <v>72.599999999999994</v>
      </c>
      <c r="L242" s="20">
        <f t="shared" si="7"/>
        <v>75</v>
      </c>
    </row>
    <row r="243" spans="1:12" x14ac:dyDescent="0.25">
      <c r="A243" t="s">
        <v>274</v>
      </c>
      <c r="B243">
        <v>26</v>
      </c>
      <c r="C243" t="s">
        <v>174</v>
      </c>
      <c r="D243" t="s">
        <v>221</v>
      </c>
      <c r="E243" s="36">
        <v>75</v>
      </c>
      <c r="F243" s="36">
        <v>54</v>
      </c>
      <c r="G243" s="36">
        <v>72</v>
      </c>
      <c r="H243" s="36">
        <v>86</v>
      </c>
      <c r="I243" s="36">
        <v>67</v>
      </c>
      <c r="J243" s="36">
        <v>70</v>
      </c>
      <c r="K243" s="20">
        <f t="shared" si="6"/>
        <v>69.75</v>
      </c>
      <c r="L243" s="20">
        <f t="shared" si="7"/>
        <v>70</v>
      </c>
    </row>
    <row r="244" spans="1:12" x14ac:dyDescent="0.25">
      <c r="A244" t="s">
        <v>275</v>
      </c>
      <c r="B244">
        <v>37</v>
      </c>
      <c r="C244" t="s">
        <v>175</v>
      </c>
      <c r="D244" t="s">
        <v>222</v>
      </c>
      <c r="E244" s="36">
        <v>91</v>
      </c>
      <c r="F244" s="36">
        <v>67</v>
      </c>
      <c r="G244" s="36">
        <v>66</v>
      </c>
      <c r="H244" s="36">
        <v>83</v>
      </c>
      <c r="I244" s="36">
        <v>71</v>
      </c>
      <c r="J244" s="36">
        <v>62</v>
      </c>
      <c r="K244" s="20">
        <f t="shared" si="6"/>
        <v>70.099999999999994</v>
      </c>
      <c r="L244" s="20">
        <f t="shared" si="7"/>
        <v>75</v>
      </c>
    </row>
    <row r="245" spans="1:12" x14ac:dyDescent="0.25">
      <c r="A245" t="s">
        <v>276</v>
      </c>
      <c r="B245">
        <v>24</v>
      </c>
      <c r="C245" t="s">
        <v>173</v>
      </c>
      <c r="D245" t="s">
        <v>223</v>
      </c>
      <c r="E245" s="36">
        <v>90</v>
      </c>
      <c r="F245" s="36">
        <v>55</v>
      </c>
      <c r="G245" s="36">
        <v>73</v>
      </c>
      <c r="H245" s="36">
        <v>91</v>
      </c>
      <c r="I245" s="36">
        <v>77</v>
      </c>
      <c r="J245" s="36">
        <v>58</v>
      </c>
      <c r="K245" s="20">
        <f t="shared" si="6"/>
        <v>70.650000000000006</v>
      </c>
      <c r="L245" s="20">
        <f t="shared" si="7"/>
        <v>75</v>
      </c>
    </row>
    <row r="246" spans="1:12" x14ac:dyDescent="0.25">
      <c r="A246" t="s">
        <v>277</v>
      </c>
      <c r="B246">
        <v>39</v>
      </c>
      <c r="C246" t="s">
        <v>174</v>
      </c>
      <c r="D246" t="s">
        <v>224</v>
      </c>
      <c r="E246" s="36">
        <v>79</v>
      </c>
      <c r="F246" s="36">
        <v>54</v>
      </c>
      <c r="G246" s="36">
        <v>64</v>
      </c>
      <c r="H246" s="36">
        <v>86</v>
      </c>
      <c r="I246" s="36">
        <v>71</v>
      </c>
      <c r="J246" s="36">
        <v>83</v>
      </c>
      <c r="K246" s="20">
        <f t="shared" si="6"/>
        <v>72</v>
      </c>
      <c r="L246" s="20">
        <f t="shared" si="7"/>
        <v>75</v>
      </c>
    </row>
    <row r="247" spans="1:12" x14ac:dyDescent="0.25">
      <c r="A247" t="s">
        <v>278</v>
      </c>
      <c r="B247">
        <v>26</v>
      </c>
      <c r="C247" t="s">
        <v>175</v>
      </c>
      <c r="D247" t="s">
        <v>225</v>
      </c>
      <c r="E247" s="36">
        <v>70</v>
      </c>
      <c r="F247" s="36">
        <v>68</v>
      </c>
      <c r="G247" s="36">
        <v>45</v>
      </c>
      <c r="H247" s="36">
        <v>83</v>
      </c>
      <c r="I247" s="36">
        <v>81</v>
      </c>
      <c r="J247" s="36">
        <v>53</v>
      </c>
      <c r="K247" s="20">
        <f t="shared" si="6"/>
        <v>62.15</v>
      </c>
      <c r="L247" s="20">
        <f t="shared" si="7"/>
        <v>65</v>
      </c>
    </row>
    <row r="248" spans="1:12" x14ac:dyDescent="0.25">
      <c r="A248" t="s">
        <v>279</v>
      </c>
      <c r="B248">
        <v>34</v>
      </c>
      <c r="C248" t="s">
        <v>173</v>
      </c>
      <c r="D248" t="s">
        <v>226</v>
      </c>
      <c r="E248" s="36">
        <v>82</v>
      </c>
      <c r="F248" s="36">
        <v>57</v>
      </c>
      <c r="G248" s="36">
        <v>66</v>
      </c>
      <c r="H248" s="36">
        <v>95</v>
      </c>
      <c r="I248" s="36">
        <v>91</v>
      </c>
      <c r="J248" s="36">
        <v>79</v>
      </c>
      <c r="K248" s="20">
        <f t="shared" si="6"/>
        <v>76.150000000000006</v>
      </c>
      <c r="L248" s="20">
        <f t="shared" si="7"/>
        <v>80</v>
      </c>
    </row>
    <row r="249" spans="1:12" x14ac:dyDescent="0.25">
      <c r="A249" t="s">
        <v>280</v>
      </c>
      <c r="B249">
        <v>28</v>
      </c>
      <c r="C249" t="s">
        <v>174</v>
      </c>
      <c r="D249" t="s">
        <v>227</v>
      </c>
      <c r="E249" s="36">
        <v>71</v>
      </c>
      <c r="F249" s="36">
        <v>54</v>
      </c>
      <c r="G249" s="36">
        <v>62</v>
      </c>
      <c r="H249" s="36">
        <v>89</v>
      </c>
      <c r="I249" s="36">
        <v>68</v>
      </c>
      <c r="J249" s="36">
        <v>84</v>
      </c>
      <c r="K249" s="20">
        <f t="shared" si="6"/>
        <v>70.8</v>
      </c>
      <c r="L249" s="20">
        <f t="shared" si="7"/>
        <v>75</v>
      </c>
    </row>
    <row r="250" spans="1:12" x14ac:dyDescent="0.25">
      <c r="A250" t="s">
        <v>281</v>
      </c>
      <c r="B250">
        <v>32</v>
      </c>
      <c r="C250" t="s">
        <v>175</v>
      </c>
      <c r="D250" t="s">
        <v>228</v>
      </c>
      <c r="E250" s="36">
        <v>80</v>
      </c>
      <c r="F250" s="36">
        <v>57</v>
      </c>
      <c r="G250" s="36">
        <v>54</v>
      </c>
      <c r="H250" s="36">
        <v>84</v>
      </c>
      <c r="I250" s="36">
        <v>79</v>
      </c>
      <c r="J250" s="36">
        <v>65</v>
      </c>
      <c r="K250" s="20">
        <f t="shared" si="6"/>
        <v>66.55</v>
      </c>
      <c r="L250" s="20">
        <f t="shared" si="7"/>
        <v>70</v>
      </c>
    </row>
    <row r="251" spans="1:12" x14ac:dyDescent="0.25">
      <c r="A251" t="s">
        <v>282</v>
      </c>
      <c r="B251">
        <v>39</v>
      </c>
      <c r="C251" t="s">
        <v>173</v>
      </c>
      <c r="D251" t="s">
        <v>229</v>
      </c>
      <c r="E251" s="36">
        <v>95</v>
      </c>
      <c r="F251" s="36">
        <v>59</v>
      </c>
      <c r="G251" s="36">
        <v>53</v>
      </c>
      <c r="H251" s="36">
        <v>89</v>
      </c>
      <c r="I251" s="36">
        <v>70</v>
      </c>
      <c r="J251" s="36">
        <v>65</v>
      </c>
      <c r="K251" s="20">
        <f t="shared" si="6"/>
        <v>67.25</v>
      </c>
      <c r="L251" s="20">
        <f t="shared" si="7"/>
        <v>70</v>
      </c>
    </row>
    <row r="252" spans="1:12" x14ac:dyDescent="0.25">
      <c r="A252" t="s">
        <v>283</v>
      </c>
      <c r="B252">
        <v>29</v>
      </c>
      <c r="C252" t="s">
        <v>174</v>
      </c>
      <c r="D252" t="s">
        <v>230</v>
      </c>
      <c r="E252" s="36">
        <v>81</v>
      </c>
      <c r="F252" s="36">
        <v>52</v>
      </c>
      <c r="G252" s="36">
        <v>81</v>
      </c>
      <c r="H252" s="36">
        <v>95</v>
      </c>
      <c r="I252" s="36">
        <v>85</v>
      </c>
      <c r="J252" s="36">
        <v>48</v>
      </c>
      <c r="K252" s="20">
        <f t="shared" si="6"/>
        <v>70.400000000000006</v>
      </c>
      <c r="L252" s="20">
        <f t="shared" si="7"/>
        <v>75</v>
      </c>
    </row>
    <row r="253" spans="1:12" x14ac:dyDescent="0.25">
      <c r="A253" t="s">
        <v>234</v>
      </c>
      <c r="B253">
        <v>32</v>
      </c>
      <c r="C253" t="s">
        <v>173</v>
      </c>
      <c r="D253" t="s">
        <v>183</v>
      </c>
      <c r="E253" s="36">
        <v>86</v>
      </c>
      <c r="F253" s="36">
        <v>66</v>
      </c>
      <c r="G253" s="36">
        <v>56</v>
      </c>
      <c r="H253" s="36">
        <v>92</v>
      </c>
      <c r="I253" s="36">
        <v>74</v>
      </c>
      <c r="J253" s="36">
        <v>42</v>
      </c>
      <c r="K253" s="20">
        <f t="shared" si="6"/>
        <v>63.300000000000004</v>
      </c>
      <c r="L253" s="20">
        <f t="shared" si="7"/>
        <v>65</v>
      </c>
    </row>
    <row r="254" spans="1:12" x14ac:dyDescent="0.25">
      <c r="A254" t="s">
        <v>235</v>
      </c>
      <c r="B254">
        <v>25</v>
      </c>
      <c r="C254" t="s">
        <v>174</v>
      </c>
      <c r="D254" t="s">
        <v>184</v>
      </c>
      <c r="E254" s="36">
        <v>78</v>
      </c>
      <c r="F254" s="36">
        <v>57</v>
      </c>
      <c r="G254" s="36">
        <v>36</v>
      </c>
      <c r="H254" s="36">
        <v>92</v>
      </c>
      <c r="I254" s="36">
        <v>86</v>
      </c>
      <c r="J254" s="36">
        <v>40</v>
      </c>
      <c r="K254" s="20">
        <f t="shared" si="6"/>
        <v>57.45</v>
      </c>
      <c r="L254" s="20">
        <f t="shared" si="7"/>
        <v>60</v>
      </c>
    </row>
    <row r="255" spans="1:12" x14ac:dyDescent="0.25">
      <c r="A255" t="s">
        <v>236</v>
      </c>
      <c r="B255">
        <v>36</v>
      </c>
      <c r="C255" t="s">
        <v>175</v>
      </c>
      <c r="D255" t="s">
        <v>185</v>
      </c>
      <c r="E255" s="36">
        <v>88</v>
      </c>
      <c r="F255" s="36">
        <v>56</v>
      </c>
      <c r="G255" s="36">
        <v>36</v>
      </c>
      <c r="H255" s="36">
        <v>82</v>
      </c>
      <c r="I255" s="36">
        <v>67</v>
      </c>
      <c r="J255" s="36">
        <v>74</v>
      </c>
      <c r="K255" s="20">
        <f t="shared" si="6"/>
        <v>62.95</v>
      </c>
      <c r="L255" s="20">
        <f t="shared" si="7"/>
        <v>65</v>
      </c>
    </row>
    <row r="256" spans="1:12" x14ac:dyDescent="0.25">
      <c r="A256" t="s">
        <v>237</v>
      </c>
      <c r="B256">
        <v>25</v>
      </c>
      <c r="C256" t="s">
        <v>173</v>
      </c>
      <c r="D256" t="s">
        <v>186</v>
      </c>
      <c r="E256" s="36">
        <v>73</v>
      </c>
      <c r="F256" s="36">
        <v>74</v>
      </c>
      <c r="G256" s="36">
        <v>83</v>
      </c>
      <c r="H256" s="36">
        <v>90</v>
      </c>
      <c r="I256" s="36">
        <v>69</v>
      </c>
      <c r="J256" s="36">
        <v>76</v>
      </c>
      <c r="K256" s="20">
        <f t="shared" si="6"/>
        <v>77.5</v>
      </c>
      <c r="L256" s="20">
        <f t="shared" si="7"/>
        <v>80</v>
      </c>
    </row>
    <row r="257" spans="1:12" x14ac:dyDescent="0.25">
      <c r="A257" t="s">
        <v>238</v>
      </c>
      <c r="B257">
        <v>58</v>
      </c>
      <c r="C257" t="s">
        <v>174</v>
      </c>
      <c r="D257" t="s">
        <v>187</v>
      </c>
      <c r="E257" s="36">
        <v>95</v>
      </c>
      <c r="F257" s="36">
        <v>68</v>
      </c>
      <c r="G257" s="36">
        <v>47</v>
      </c>
      <c r="H257" s="36">
        <v>89</v>
      </c>
      <c r="I257" s="36">
        <v>68</v>
      </c>
      <c r="J257" s="36">
        <v>50</v>
      </c>
      <c r="K257" s="20">
        <f t="shared" si="6"/>
        <v>63.05</v>
      </c>
      <c r="L257" s="20">
        <f t="shared" si="7"/>
        <v>65</v>
      </c>
    </row>
    <row r="258" spans="1:12" x14ac:dyDescent="0.25">
      <c r="A258" t="s">
        <v>239</v>
      </c>
      <c r="B258">
        <v>24</v>
      </c>
      <c r="C258" t="s">
        <v>175</v>
      </c>
      <c r="D258" t="s">
        <v>188</v>
      </c>
      <c r="E258" s="36">
        <v>80</v>
      </c>
      <c r="F258" s="36">
        <v>54</v>
      </c>
      <c r="G258" s="36">
        <v>85</v>
      </c>
      <c r="H258" s="36">
        <v>80</v>
      </c>
      <c r="I258" s="36">
        <v>78</v>
      </c>
      <c r="J258" s="36">
        <v>66</v>
      </c>
      <c r="K258" s="20">
        <f t="shared" si="6"/>
        <v>73.55</v>
      </c>
      <c r="L258" s="20">
        <f t="shared" si="7"/>
        <v>75</v>
      </c>
    </row>
    <row r="259" spans="1:12" x14ac:dyDescent="0.25">
      <c r="A259" t="s">
        <v>240</v>
      </c>
      <c r="B259">
        <v>56</v>
      </c>
      <c r="C259" t="s">
        <v>173</v>
      </c>
      <c r="D259" t="s">
        <v>189</v>
      </c>
      <c r="E259" s="36">
        <v>90</v>
      </c>
      <c r="F259" s="36">
        <v>57</v>
      </c>
      <c r="G259" s="36">
        <v>36</v>
      </c>
      <c r="H259" s="36">
        <v>81</v>
      </c>
      <c r="I259" s="36">
        <v>83</v>
      </c>
      <c r="J259" s="36">
        <v>40</v>
      </c>
      <c r="K259" s="20">
        <f t="shared" si="6"/>
        <v>57.099999999999994</v>
      </c>
      <c r="L259" s="20">
        <f t="shared" si="7"/>
        <v>60</v>
      </c>
    </row>
    <row r="260" spans="1:12" x14ac:dyDescent="0.25">
      <c r="A260" t="s">
        <v>241</v>
      </c>
      <c r="B260">
        <v>27</v>
      </c>
      <c r="C260" t="s">
        <v>174</v>
      </c>
      <c r="D260" t="s">
        <v>190</v>
      </c>
      <c r="E260" s="36">
        <v>80</v>
      </c>
      <c r="F260" s="36">
        <v>59</v>
      </c>
      <c r="G260" s="36">
        <v>84</v>
      </c>
      <c r="H260" s="36">
        <v>84</v>
      </c>
      <c r="I260" s="36">
        <v>67</v>
      </c>
      <c r="J260" s="36">
        <v>80</v>
      </c>
      <c r="K260" s="20">
        <f t="shared" ref="K260:K323" si="8">SUMPRODUCT(E260:J260,$E$1:$J$1)</f>
        <v>76.3</v>
      </c>
      <c r="L260" s="20">
        <f t="shared" ref="L260:L323" si="9">CEILING(K260,5)</f>
        <v>80</v>
      </c>
    </row>
    <row r="261" spans="1:12" x14ac:dyDescent="0.25">
      <c r="A261" t="s">
        <v>242</v>
      </c>
      <c r="B261">
        <v>40</v>
      </c>
      <c r="C261" t="s">
        <v>175</v>
      </c>
      <c r="D261" t="s">
        <v>191</v>
      </c>
      <c r="E261" s="36">
        <v>83</v>
      </c>
      <c r="F261" s="36">
        <v>75</v>
      </c>
      <c r="G261" s="36">
        <v>38</v>
      </c>
      <c r="H261" s="36">
        <v>89</v>
      </c>
      <c r="I261" s="36">
        <v>78</v>
      </c>
      <c r="J261" s="36">
        <v>63</v>
      </c>
      <c r="K261" s="20">
        <f t="shared" si="8"/>
        <v>65.400000000000006</v>
      </c>
      <c r="L261" s="20">
        <f t="shared" si="9"/>
        <v>70</v>
      </c>
    </row>
    <row r="262" spans="1:12" x14ac:dyDescent="0.25">
      <c r="A262" t="s">
        <v>243</v>
      </c>
      <c r="B262">
        <v>28</v>
      </c>
      <c r="C262" t="s">
        <v>174</v>
      </c>
      <c r="D262" t="s">
        <v>192</v>
      </c>
      <c r="E262" s="36">
        <v>93</v>
      </c>
      <c r="F262" s="36">
        <v>62</v>
      </c>
      <c r="G262" s="36">
        <v>77</v>
      </c>
      <c r="H262" s="36">
        <v>89</v>
      </c>
      <c r="I262" s="36">
        <v>85</v>
      </c>
      <c r="J262" s="36">
        <v>72</v>
      </c>
      <c r="K262" s="20">
        <f t="shared" si="8"/>
        <v>77.5</v>
      </c>
      <c r="L262" s="20">
        <f t="shared" si="9"/>
        <v>80</v>
      </c>
    </row>
    <row r="263" spans="1:12" x14ac:dyDescent="0.25">
      <c r="A263" t="s">
        <v>244</v>
      </c>
      <c r="B263">
        <v>39</v>
      </c>
      <c r="C263" t="s">
        <v>175</v>
      </c>
      <c r="D263" t="s">
        <v>193</v>
      </c>
      <c r="E263" s="36">
        <v>82</v>
      </c>
      <c r="F263" s="36">
        <v>73</v>
      </c>
      <c r="G263" s="36">
        <v>36</v>
      </c>
      <c r="H263" s="36">
        <v>88</v>
      </c>
      <c r="I263" s="36">
        <v>81</v>
      </c>
      <c r="J263" s="36">
        <v>77</v>
      </c>
      <c r="K263" s="20">
        <f t="shared" si="8"/>
        <v>68.349999999999994</v>
      </c>
      <c r="L263" s="20">
        <f t="shared" si="9"/>
        <v>70</v>
      </c>
    </row>
    <row r="264" spans="1:12" x14ac:dyDescent="0.25">
      <c r="A264" t="s">
        <v>245</v>
      </c>
      <c r="B264">
        <v>38</v>
      </c>
      <c r="C264" t="s">
        <v>173</v>
      </c>
      <c r="D264" t="s">
        <v>194</v>
      </c>
      <c r="E264" s="36">
        <v>78</v>
      </c>
      <c r="F264" s="36">
        <v>70</v>
      </c>
      <c r="G264" s="36">
        <v>53</v>
      </c>
      <c r="H264" s="36">
        <v>91</v>
      </c>
      <c r="I264" s="36">
        <v>86</v>
      </c>
      <c r="J264" s="36">
        <v>66</v>
      </c>
      <c r="K264" s="20">
        <f t="shared" si="8"/>
        <v>70.05</v>
      </c>
      <c r="L264" s="20">
        <f t="shared" si="9"/>
        <v>75</v>
      </c>
    </row>
    <row r="265" spans="1:12" x14ac:dyDescent="0.25">
      <c r="A265" t="s">
        <v>246</v>
      </c>
      <c r="B265">
        <v>32</v>
      </c>
      <c r="C265" t="s">
        <v>174</v>
      </c>
      <c r="D265" t="s">
        <v>195</v>
      </c>
      <c r="E265" s="36">
        <v>95</v>
      </c>
      <c r="F265" s="36">
        <v>62</v>
      </c>
      <c r="G265" s="36">
        <v>48</v>
      </c>
      <c r="H265" s="36">
        <v>95</v>
      </c>
      <c r="I265" s="36">
        <v>85</v>
      </c>
      <c r="J265" s="36">
        <v>66</v>
      </c>
      <c r="K265" s="20">
        <f t="shared" si="8"/>
        <v>69.55</v>
      </c>
      <c r="L265" s="20">
        <f t="shared" si="9"/>
        <v>70</v>
      </c>
    </row>
    <row r="266" spans="1:12" x14ac:dyDescent="0.25">
      <c r="A266" t="s">
        <v>247</v>
      </c>
      <c r="B266">
        <v>26</v>
      </c>
      <c r="C266" t="s">
        <v>175</v>
      </c>
      <c r="D266" t="s">
        <v>185</v>
      </c>
      <c r="E266" s="36">
        <v>91</v>
      </c>
      <c r="F266" s="36">
        <v>54</v>
      </c>
      <c r="G266" s="36">
        <v>58</v>
      </c>
      <c r="H266" s="36">
        <v>86</v>
      </c>
      <c r="I266" s="36">
        <v>86</v>
      </c>
      <c r="J266" s="36">
        <v>40</v>
      </c>
      <c r="K266" s="20">
        <f t="shared" si="8"/>
        <v>63.199999999999996</v>
      </c>
      <c r="L266" s="20">
        <f t="shared" si="9"/>
        <v>65</v>
      </c>
    </row>
    <row r="267" spans="1:12" x14ac:dyDescent="0.25">
      <c r="A267" t="s">
        <v>248</v>
      </c>
      <c r="B267">
        <v>31</v>
      </c>
      <c r="C267" t="s">
        <v>174</v>
      </c>
      <c r="D267" t="s">
        <v>196</v>
      </c>
      <c r="E267" s="36">
        <v>81</v>
      </c>
      <c r="F267" s="36">
        <v>55</v>
      </c>
      <c r="G267" s="36">
        <v>36</v>
      </c>
      <c r="H267" s="36">
        <v>93</v>
      </c>
      <c r="I267" s="36">
        <v>72</v>
      </c>
      <c r="J267" s="36">
        <v>54</v>
      </c>
      <c r="K267" s="20">
        <f t="shared" si="8"/>
        <v>58.95</v>
      </c>
      <c r="L267" s="20">
        <f t="shared" si="9"/>
        <v>60</v>
      </c>
    </row>
    <row r="268" spans="1:12" x14ac:dyDescent="0.25">
      <c r="A268" t="s">
        <v>249</v>
      </c>
      <c r="B268">
        <v>24</v>
      </c>
      <c r="C268" t="s">
        <v>175</v>
      </c>
      <c r="D268" t="s">
        <v>197</v>
      </c>
      <c r="E268" s="36">
        <v>89</v>
      </c>
      <c r="F268" s="36">
        <v>60</v>
      </c>
      <c r="G268" s="36">
        <v>68</v>
      </c>
      <c r="H268" s="36">
        <v>88</v>
      </c>
      <c r="I268" s="36">
        <v>89</v>
      </c>
      <c r="J268" s="36">
        <v>64</v>
      </c>
      <c r="K268" s="20">
        <f t="shared" si="8"/>
        <v>73.050000000000011</v>
      </c>
      <c r="L268" s="20">
        <f t="shared" si="9"/>
        <v>75</v>
      </c>
    </row>
    <row r="269" spans="1:12" x14ac:dyDescent="0.25">
      <c r="A269" t="s">
        <v>250</v>
      </c>
      <c r="B269">
        <v>39</v>
      </c>
      <c r="C269" t="s">
        <v>173</v>
      </c>
      <c r="D269" t="s">
        <v>198</v>
      </c>
      <c r="E269" s="36">
        <v>75</v>
      </c>
      <c r="F269" s="36">
        <v>71</v>
      </c>
      <c r="G269" s="36">
        <v>85</v>
      </c>
      <c r="H269" s="36">
        <v>81</v>
      </c>
      <c r="I269" s="36">
        <v>79</v>
      </c>
      <c r="J269" s="36">
        <v>42</v>
      </c>
      <c r="K269" s="20">
        <f t="shared" si="8"/>
        <v>69.849999999999994</v>
      </c>
      <c r="L269" s="20">
        <f t="shared" si="9"/>
        <v>70</v>
      </c>
    </row>
    <row r="270" spans="1:12" x14ac:dyDescent="0.25">
      <c r="A270" t="s">
        <v>251</v>
      </c>
      <c r="B270">
        <v>28</v>
      </c>
      <c r="C270" t="s">
        <v>174</v>
      </c>
      <c r="D270" t="s">
        <v>199</v>
      </c>
      <c r="E270" s="36">
        <v>91</v>
      </c>
      <c r="F270" s="36">
        <v>73</v>
      </c>
      <c r="G270" s="36">
        <v>31</v>
      </c>
      <c r="H270" s="36">
        <v>87</v>
      </c>
      <c r="I270" s="36">
        <v>85</v>
      </c>
      <c r="J270" s="36">
        <v>79</v>
      </c>
      <c r="K270" s="20">
        <f t="shared" si="8"/>
        <v>69</v>
      </c>
      <c r="L270" s="20">
        <f t="shared" si="9"/>
        <v>70</v>
      </c>
    </row>
    <row r="271" spans="1:12" x14ac:dyDescent="0.25">
      <c r="A271" t="s">
        <v>252</v>
      </c>
      <c r="B271">
        <v>26</v>
      </c>
      <c r="C271" t="s">
        <v>175</v>
      </c>
      <c r="D271" t="s">
        <v>200</v>
      </c>
      <c r="E271" s="36">
        <v>76</v>
      </c>
      <c r="F271" s="36">
        <v>73</v>
      </c>
      <c r="G271" s="36">
        <v>51</v>
      </c>
      <c r="H271" s="36">
        <v>95</v>
      </c>
      <c r="I271" s="36">
        <v>69</v>
      </c>
      <c r="J271" s="36">
        <v>45</v>
      </c>
      <c r="K271" s="20">
        <f t="shared" si="8"/>
        <v>62.4</v>
      </c>
      <c r="L271" s="20">
        <f t="shared" si="9"/>
        <v>65</v>
      </c>
    </row>
    <row r="272" spans="1:12" x14ac:dyDescent="0.25">
      <c r="A272" t="s">
        <v>253</v>
      </c>
      <c r="B272">
        <v>46</v>
      </c>
      <c r="C272" t="s">
        <v>175</v>
      </c>
      <c r="D272" t="s">
        <v>201</v>
      </c>
      <c r="E272" s="36">
        <v>80</v>
      </c>
      <c r="F272" s="36">
        <v>55</v>
      </c>
      <c r="G272" s="36">
        <v>85</v>
      </c>
      <c r="H272" s="36">
        <v>92</v>
      </c>
      <c r="I272" s="36">
        <v>74</v>
      </c>
      <c r="J272" s="36">
        <v>80</v>
      </c>
      <c r="K272" s="20">
        <f t="shared" si="8"/>
        <v>77.800000000000011</v>
      </c>
      <c r="L272" s="20">
        <f t="shared" si="9"/>
        <v>80</v>
      </c>
    </row>
    <row r="273" spans="1:12" x14ac:dyDescent="0.25">
      <c r="A273" t="s">
        <v>254</v>
      </c>
      <c r="B273">
        <v>37</v>
      </c>
      <c r="C273" t="s">
        <v>173</v>
      </c>
      <c r="D273" t="s">
        <v>202</v>
      </c>
      <c r="E273" s="36">
        <v>81</v>
      </c>
      <c r="F273" s="36">
        <v>57</v>
      </c>
      <c r="G273" s="36">
        <v>59</v>
      </c>
      <c r="H273" s="36">
        <v>89</v>
      </c>
      <c r="I273" s="36">
        <v>72</v>
      </c>
      <c r="J273" s="36">
        <v>61</v>
      </c>
      <c r="K273" s="20">
        <f t="shared" si="8"/>
        <v>66.349999999999994</v>
      </c>
      <c r="L273" s="20">
        <f t="shared" si="9"/>
        <v>70</v>
      </c>
    </row>
    <row r="274" spans="1:12" x14ac:dyDescent="0.25">
      <c r="A274" t="s">
        <v>255</v>
      </c>
      <c r="B274">
        <v>52</v>
      </c>
      <c r="C274" t="s">
        <v>174</v>
      </c>
      <c r="D274" t="s">
        <v>203</v>
      </c>
      <c r="E274" s="36">
        <v>76</v>
      </c>
      <c r="F274" s="36">
        <v>68</v>
      </c>
      <c r="G274" s="36">
        <v>67</v>
      </c>
      <c r="H274" s="36">
        <v>91</v>
      </c>
      <c r="I274" s="36">
        <v>70</v>
      </c>
      <c r="J274" s="36">
        <v>62</v>
      </c>
      <c r="K274" s="20">
        <f t="shared" si="8"/>
        <v>69.650000000000006</v>
      </c>
      <c r="L274" s="20">
        <f t="shared" si="9"/>
        <v>70</v>
      </c>
    </row>
    <row r="275" spans="1:12" x14ac:dyDescent="0.25">
      <c r="A275" t="s">
        <v>256</v>
      </c>
      <c r="B275">
        <v>46</v>
      </c>
      <c r="C275" t="s">
        <v>175</v>
      </c>
      <c r="D275" t="s">
        <v>204</v>
      </c>
      <c r="E275" s="36">
        <v>85</v>
      </c>
      <c r="F275" s="36">
        <v>54</v>
      </c>
      <c r="G275" s="36">
        <v>34</v>
      </c>
      <c r="H275" s="36">
        <v>83</v>
      </c>
      <c r="I275" s="36">
        <v>89</v>
      </c>
      <c r="J275" s="36">
        <v>76</v>
      </c>
      <c r="K275" s="20">
        <f t="shared" si="8"/>
        <v>65.75</v>
      </c>
      <c r="L275" s="20">
        <f t="shared" si="9"/>
        <v>70</v>
      </c>
    </row>
    <row r="276" spans="1:12" x14ac:dyDescent="0.25">
      <c r="A276" t="s">
        <v>257</v>
      </c>
      <c r="B276">
        <v>42</v>
      </c>
      <c r="C276" t="s">
        <v>175</v>
      </c>
      <c r="D276" t="s">
        <v>204</v>
      </c>
      <c r="E276" s="36">
        <v>76</v>
      </c>
      <c r="F276" s="36">
        <v>61</v>
      </c>
      <c r="G276" s="36">
        <v>42</v>
      </c>
      <c r="H276" s="36">
        <v>84</v>
      </c>
      <c r="I276" s="36">
        <v>74</v>
      </c>
      <c r="J276" s="36">
        <v>66</v>
      </c>
      <c r="K276" s="20">
        <f t="shared" si="8"/>
        <v>63.25</v>
      </c>
      <c r="L276" s="20">
        <f t="shared" si="9"/>
        <v>65</v>
      </c>
    </row>
    <row r="277" spans="1:12" x14ac:dyDescent="0.25">
      <c r="A277" t="s">
        <v>258</v>
      </c>
      <c r="B277">
        <v>21</v>
      </c>
      <c r="C277" t="s">
        <v>173</v>
      </c>
      <c r="D277" t="s">
        <v>205</v>
      </c>
      <c r="E277" s="36">
        <v>83</v>
      </c>
      <c r="F277" s="36">
        <v>72</v>
      </c>
      <c r="G277" s="36">
        <v>78</v>
      </c>
      <c r="H277" s="36">
        <v>81</v>
      </c>
      <c r="I277" s="36">
        <v>76</v>
      </c>
      <c r="J277" s="36">
        <v>82</v>
      </c>
      <c r="K277" s="20">
        <f t="shared" si="8"/>
        <v>78.599999999999994</v>
      </c>
      <c r="L277" s="20">
        <f t="shared" si="9"/>
        <v>80</v>
      </c>
    </row>
    <row r="278" spans="1:12" x14ac:dyDescent="0.25">
      <c r="A278" t="s">
        <v>259</v>
      </c>
      <c r="B278">
        <v>28</v>
      </c>
      <c r="C278" t="s">
        <v>174</v>
      </c>
      <c r="D278" t="s">
        <v>206</v>
      </c>
      <c r="E278" s="36">
        <v>94</v>
      </c>
      <c r="F278" s="36">
        <v>52</v>
      </c>
      <c r="G278" s="36">
        <v>47</v>
      </c>
      <c r="H278" s="36">
        <v>81</v>
      </c>
      <c r="I278" s="36">
        <v>71</v>
      </c>
      <c r="J278" s="36">
        <v>64</v>
      </c>
      <c r="K278" s="20">
        <f t="shared" si="8"/>
        <v>63.699999999999996</v>
      </c>
      <c r="L278" s="20">
        <f t="shared" si="9"/>
        <v>65</v>
      </c>
    </row>
    <row r="279" spans="1:12" x14ac:dyDescent="0.25">
      <c r="A279" t="s">
        <v>260</v>
      </c>
      <c r="B279">
        <v>29</v>
      </c>
      <c r="C279" t="s">
        <v>175</v>
      </c>
      <c r="D279" t="s">
        <v>207</v>
      </c>
      <c r="E279" s="36">
        <v>93</v>
      </c>
      <c r="F279" s="36">
        <v>50</v>
      </c>
      <c r="G279" s="36">
        <v>43</v>
      </c>
      <c r="H279" s="36">
        <v>84</v>
      </c>
      <c r="I279" s="36">
        <v>86</v>
      </c>
      <c r="J279" s="36">
        <v>64</v>
      </c>
      <c r="K279" s="20">
        <f t="shared" si="8"/>
        <v>64.849999999999994</v>
      </c>
      <c r="L279" s="20">
        <f t="shared" si="9"/>
        <v>65</v>
      </c>
    </row>
    <row r="280" spans="1:12" x14ac:dyDescent="0.25">
      <c r="A280" t="s">
        <v>261</v>
      </c>
      <c r="B280">
        <v>23</v>
      </c>
      <c r="C280" t="s">
        <v>173</v>
      </c>
      <c r="D280" t="s">
        <v>208</v>
      </c>
      <c r="E280" s="36">
        <v>91</v>
      </c>
      <c r="F280" s="36">
        <v>57</v>
      </c>
      <c r="G280" s="36">
        <v>80</v>
      </c>
      <c r="H280" s="36">
        <v>84</v>
      </c>
      <c r="I280" s="36">
        <v>82</v>
      </c>
      <c r="J280" s="36">
        <v>73</v>
      </c>
      <c r="K280" s="20">
        <f t="shared" si="8"/>
        <v>76.599999999999994</v>
      </c>
      <c r="L280" s="20">
        <f t="shared" si="9"/>
        <v>80</v>
      </c>
    </row>
    <row r="281" spans="1:12" x14ac:dyDescent="0.25">
      <c r="A281" t="s">
        <v>262</v>
      </c>
      <c r="B281">
        <v>41</v>
      </c>
      <c r="C281" t="s">
        <v>174</v>
      </c>
      <c r="D281" t="s">
        <v>209</v>
      </c>
      <c r="E281" s="36">
        <v>77</v>
      </c>
      <c r="F281" s="36">
        <v>65</v>
      </c>
      <c r="G281" s="36">
        <v>44</v>
      </c>
      <c r="H281" s="36">
        <v>88</v>
      </c>
      <c r="I281" s="36">
        <v>71</v>
      </c>
      <c r="J281" s="36">
        <v>68</v>
      </c>
      <c r="K281" s="20">
        <f t="shared" si="8"/>
        <v>64.900000000000006</v>
      </c>
      <c r="L281" s="20">
        <f t="shared" si="9"/>
        <v>65</v>
      </c>
    </row>
    <row r="282" spans="1:12" x14ac:dyDescent="0.25">
      <c r="A282" t="s">
        <v>263</v>
      </c>
      <c r="B282">
        <v>28</v>
      </c>
      <c r="C282" t="s">
        <v>175</v>
      </c>
      <c r="D282" t="s">
        <v>210</v>
      </c>
      <c r="E282" s="36">
        <v>95</v>
      </c>
      <c r="F282" s="36">
        <v>64</v>
      </c>
      <c r="G282" s="36">
        <v>71</v>
      </c>
      <c r="H282" s="36">
        <v>86</v>
      </c>
      <c r="I282" s="36">
        <v>88</v>
      </c>
      <c r="J282" s="36">
        <v>82</v>
      </c>
      <c r="K282" s="20">
        <f t="shared" si="8"/>
        <v>79.150000000000006</v>
      </c>
      <c r="L282" s="20">
        <f t="shared" si="9"/>
        <v>80</v>
      </c>
    </row>
    <row r="283" spans="1:12" x14ac:dyDescent="0.25">
      <c r="A283" t="s">
        <v>264</v>
      </c>
      <c r="B283">
        <v>37</v>
      </c>
      <c r="C283" t="s">
        <v>173</v>
      </c>
      <c r="D283" t="s">
        <v>211</v>
      </c>
      <c r="E283" s="36">
        <v>71</v>
      </c>
      <c r="F283" s="36">
        <v>66</v>
      </c>
      <c r="G283" s="36">
        <v>79</v>
      </c>
      <c r="H283" s="36">
        <v>86</v>
      </c>
      <c r="I283" s="36">
        <v>83</v>
      </c>
      <c r="J283" s="36">
        <v>49</v>
      </c>
      <c r="K283" s="20">
        <f t="shared" si="8"/>
        <v>70.05</v>
      </c>
      <c r="L283" s="20">
        <f t="shared" si="9"/>
        <v>75</v>
      </c>
    </row>
    <row r="284" spans="1:12" x14ac:dyDescent="0.25">
      <c r="A284" t="s">
        <v>265</v>
      </c>
      <c r="B284">
        <v>34</v>
      </c>
      <c r="C284" t="s">
        <v>174</v>
      </c>
      <c r="D284" t="s">
        <v>212</v>
      </c>
      <c r="E284" s="36">
        <v>85</v>
      </c>
      <c r="F284" s="36">
        <v>59</v>
      </c>
      <c r="G284" s="36">
        <v>59</v>
      </c>
      <c r="H284" s="36">
        <v>90</v>
      </c>
      <c r="I284" s="36">
        <v>95</v>
      </c>
      <c r="J284" s="36">
        <v>42</v>
      </c>
      <c r="K284" s="20">
        <f t="shared" si="8"/>
        <v>65.849999999999994</v>
      </c>
      <c r="L284" s="20">
        <f t="shared" si="9"/>
        <v>70</v>
      </c>
    </row>
    <row r="285" spans="1:12" x14ac:dyDescent="0.25">
      <c r="A285" t="s">
        <v>266</v>
      </c>
      <c r="B285">
        <v>26</v>
      </c>
      <c r="C285" t="s">
        <v>175</v>
      </c>
      <c r="D285" t="s">
        <v>213</v>
      </c>
      <c r="E285" s="36">
        <v>72</v>
      </c>
      <c r="F285" s="36">
        <v>73</v>
      </c>
      <c r="G285" s="36">
        <v>85</v>
      </c>
      <c r="H285" s="36">
        <v>92</v>
      </c>
      <c r="I285" s="36">
        <v>81</v>
      </c>
      <c r="J285" s="36">
        <v>44</v>
      </c>
      <c r="K285" s="20">
        <f t="shared" si="8"/>
        <v>71.75</v>
      </c>
      <c r="L285" s="20">
        <f t="shared" si="9"/>
        <v>75</v>
      </c>
    </row>
    <row r="286" spans="1:12" x14ac:dyDescent="0.25">
      <c r="A286" t="s">
        <v>267</v>
      </c>
      <c r="B286">
        <v>35</v>
      </c>
      <c r="C286" t="s">
        <v>174</v>
      </c>
      <c r="D286" t="s">
        <v>214</v>
      </c>
      <c r="E286" s="36">
        <v>79</v>
      </c>
      <c r="F286" s="36">
        <v>66</v>
      </c>
      <c r="G286" s="36">
        <v>66</v>
      </c>
      <c r="H286" s="36">
        <v>82</v>
      </c>
      <c r="I286" s="36">
        <v>88</v>
      </c>
      <c r="J286" s="36">
        <v>73</v>
      </c>
      <c r="K286" s="20">
        <f t="shared" si="8"/>
        <v>73.95</v>
      </c>
      <c r="L286" s="20">
        <f t="shared" si="9"/>
        <v>75</v>
      </c>
    </row>
    <row r="287" spans="1:12" x14ac:dyDescent="0.25">
      <c r="A287" t="s">
        <v>268</v>
      </c>
      <c r="B287">
        <v>36</v>
      </c>
      <c r="C287" t="s">
        <v>175</v>
      </c>
      <c r="D287" t="s">
        <v>215</v>
      </c>
      <c r="E287" s="36">
        <v>73</v>
      </c>
      <c r="F287" s="36">
        <v>68</v>
      </c>
      <c r="G287" s="36">
        <v>52</v>
      </c>
      <c r="H287" s="36">
        <v>83</v>
      </c>
      <c r="I287" s="36">
        <v>78</v>
      </c>
      <c r="J287" s="36">
        <v>65</v>
      </c>
      <c r="K287" s="20">
        <f t="shared" si="8"/>
        <v>66.75</v>
      </c>
      <c r="L287" s="20">
        <f t="shared" si="9"/>
        <v>70</v>
      </c>
    </row>
    <row r="288" spans="1:12" x14ac:dyDescent="0.25">
      <c r="A288" t="s">
        <v>269</v>
      </c>
      <c r="B288">
        <v>29</v>
      </c>
      <c r="C288" t="s">
        <v>173</v>
      </c>
      <c r="D288" t="s">
        <v>216</v>
      </c>
      <c r="E288" s="36">
        <v>94</v>
      </c>
      <c r="F288" s="36">
        <v>52</v>
      </c>
      <c r="G288" s="36">
        <v>74</v>
      </c>
      <c r="H288" s="36">
        <v>87</v>
      </c>
      <c r="I288" s="36">
        <v>92</v>
      </c>
      <c r="J288" s="36">
        <v>83</v>
      </c>
      <c r="K288" s="20">
        <f t="shared" si="8"/>
        <v>78.95</v>
      </c>
      <c r="L288" s="20">
        <f t="shared" si="9"/>
        <v>80</v>
      </c>
    </row>
    <row r="289" spans="1:12" x14ac:dyDescent="0.25">
      <c r="A289" t="s">
        <v>270</v>
      </c>
      <c r="B289">
        <v>27</v>
      </c>
      <c r="C289" t="s">
        <v>174</v>
      </c>
      <c r="D289" t="s">
        <v>217</v>
      </c>
      <c r="E289" s="36">
        <v>76</v>
      </c>
      <c r="F289" s="36">
        <v>73</v>
      </c>
      <c r="G289" s="36">
        <v>55</v>
      </c>
      <c r="H289" s="36">
        <v>93</v>
      </c>
      <c r="I289" s="36">
        <v>86</v>
      </c>
      <c r="J289" s="36">
        <v>63</v>
      </c>
      <c r="K289" s="20">
        <f t="shared" si="8"/>
        <v>70.25</v>
      </c>
      <c r="L289" s="20">
        <f t="shared" si="9"/>
        <v>75</v>
      </c>
    </row>
    <row r="290" spans="1:12" x14ac:dyDescent="0.25">
      <c r="A290" t="s">
        <v>271</v>
      </c>
      <c r="B290">
        <v>25</v>
      </c>
      <c r="C290" t="s">
        <v>175</v>
      </c>
      <c r="D290" t="s">
        <v>218</v>
      </c>
      <c r="E290" s="36">
        <v>90</v>
      </c>
      <c r="F290" s="36">
        <v>59</v>
      </c>
      <c r="G290" s="36">
        <v>64</v>
      </c>
      <c r="H290" s="36">
        <v>95</v>
      </c>
      <c r="I290" s="36">
        <v>90</v>
      </c>
      <c r="J290" s="36">
        <v>69</v>
      </c>
      <c r="K290" s="20">
        <f t="shared" si="8"/>
        <v>74.099999999999994</v>
      </c>
      <c r="L290" s="20">
        <f t="shared" si="9"/>
        <v>75</v>
      </c>
    </row>
    <row r="291" spans="1:12" x14ac:dyDescent="0.25">
      <c r="A291" t="s">
        <v>272</v>
      </c>
      <c r="B291">
        <v>36</v>
      </c>
      <c r="C291" t="s">
        <v>175</v>
      </c>
      <c r="D291" t="s">
        <v>219</v>
      </c>
      <c r="E291" s="36">
        <v>72</v>
      </c>
      <c r="F291" s="36">
        <v>66</v>
      </c>
      <c r="G291" s="36">
        <v>84</v>
      </c>
      <c r="H291" s="36">
        <v>86</v>
      </c>
      <c r="I291" s="36">
        <v>89</v>
      </c>
      <c r="J291" s="36">
        <v>84</v>
      </c>
      <c r="K291" s="20">
        <f t="shared" si="8"/>
        <v>81.050000000000011</v>
      </c>
      <c r="L291" s="20">
        <f t="shared" si="9"/>
        <v>85</v>
      </c>
    </row>
    <row r="292" spans="1:12" x14ac:dyDescent="0.25">
      <c r="A292" t="s">
        <v>273</v>
      </c>
      <c r="B292">
        <v>37</v>
      </c>
      <c r="C292" t="s">
        <v>173</v>
      </c>
      <c r="D292" t="s">
        <v>220</v>
      </c>
      <c r="E292" s="36">
        <v>75</v>
      </c>
      <c r="F292" s="36">
        <v>63</v>
      </c>
      <c r="G292" s="36">
        <v>53</v>
      </c>
      <c r="H292" s="36">
        <v>92</v>
      </c>
      <c r="I292" s="36">
        <v>80</v>
      </c>
      <c r="J292" s="36">
        <v>79</v>
      </c>
      <c r="K292" s="20">
        <f t="shared" si="8"/>
        <v>71.150000000000006</v>
      </c>
      <c r="L292" s="20">
        <f t="shared" si="9"/>
        <v>75</v>
      </c>
    </row>
    <row r="293" spans="1:12" x14ac:dyDescent="0.25">
      <c r="A293" t="s">
        <v>274</v>
      </c>
      <c r="B293">
        <v>26</v>
      </c>
      <c r="C293" t="s">
        <v>174</v>
      </c>
      <c r="D293" t="s">
        <v>221</v>
      </c>
      <c r="E293" s="36">
        <v>88</v>
      </c>
      <c r="F293" s="36">
        <v>70</v>
      </c>
      <c r="G293" s="36">
        <v>68</v>
      </c>
      <c r="H293" s="36">
        <v>87</v>
      </c>
      <c r="I293" s="36">
        <v>93</v>
      </c>
      <c r="J293" s="36">
        <v>63</v>
      </c>
      <c r="K293" s="20">
        <f t="shared" si="8"/>
        <v>74.7</v>
      </c>
      <c r="L293" s="20">
        <f t="shared" si="9"/>
        <v>75</v>
      </c>
    </row>
    <row r="294" spans="1:12" x14ac:dyDescent="0.25">
      <c r="A294" t="s">
        <v>275</v>
      </c>
      <c r="B294">
        <v>37</v>
      </c>
      <c r="C294" t="s">
        <v>175</v>
      </c>
      <c r="D294" t="s">
        <v>222</v>
      </c>
      <c r="E294" s="36">
        <v>82</v>
      </c>
      <c r="F294" s="36">
        <v>58</v>
      </c>
      <c r="G294" s="36">
        <v>79</v>
      </c>
      <c r="H294" s="36">
        <v>95</v>
      </c>
      <c r="I294" s="36">
        <v>84</v>
      </c>
      <c r="J294" s="36">
        <v>83</v>
      </c>
      <c r="K294" s="20">
        <f t="shared" si="8"/>
        <v>79.5</v>
      </c>
      <c r="L294" s="20">
        <f t="shared" si="9"/>
        <v>80</v>
      </c>
    </row>
    <row r="295" spans="1:12" x14ac:dyDescent="0.25">
      <c r="A295" t="s">
        <v>276</v>
      </c>
      <c r="B295">
        <v>24</v>
      </c>
      <c r="C295" t="s">
        <v>173</v>
      </c>
      <c r="D295" t="s">
        <v>223</v>
      </c>
      <c r="E295" s="36">
        <v>85</v>
      </c>
      <c r="F295" s="36">
        <v>66</v>
      </c>
      <c r="G295" s="36">
        <v>54</v>
      </c>
      <c r="H295" s="36">
        <v>91</v>
      </c>
      <c r="I295" s="36">
        <v>85</v>
      </c>
      <c r="J295" s="36">
        <v>51</v>
      </c>
      <c r="K295" s="20">
        <f t="shared" si="8"/>
        <v>66.5</v>
      </c>
      <c r="L295" s="20">
        <f t="shared" si="9"/>
        <v>70</v>
      </c>
    </row>
    <row r="296" spans="1:12" x14ac:dyDescent="0.25">
      <c r="A296" t="s">
        <v>277</v>
      </c>
      <c r="B296">
        <v>39</v>
      </c>
      <c r="C296" t="s">
        <v>174</v>
      </c>
      <c r="D296" t="s">
        <v>224</v>
      </c>
      <c r="E296" s="36">
        <v>89</v>
      </c>
      <c r="F296" s="36">
        <v>53</v>
      </c>
      <c r="G296" s="36">
        <v>68</v>
      </c>
      <c r="H296" s="36">
        <v>89</v>
      </c>
      <c r="I296" s="36">
        <v>78</v>
      </c>
      <c r="J296" s="36">
        <v>73</v>
      </c>
      <c r="K296" s="20">
        <f t="shared" si="8"/>
        <v>72.7</v>
      </c>
      <c r="L296" s="20">
        <f t="shared" si="9"/>
        <v>75</v>
      </c>
    </row>
    <row r="297" spans="1:12" x14ac:dyDescent="0.25">
      <c r="A297" t="s">
        <v>278</v>
      </c>
      <c r="B297">
        <v>26</v>
      </c>
      <c r="C297" t="s">
        <v>175</v>
      </c>
      <c r="D297" t="s">
        <v>225</v>
      </c>
      <c r="E297" s="36">
        <v>88</v>
      </c>
      <c r="F297" s="36">
        <v>69</v>
      </c>
      <c r="G297" s="36">
        <v>38</v>
      </c>
      <c r="H297" s="36">
        <v>92</v>
      </c>
      <c r="I297" s="36">
        <v>88</v>
      </c>
      <c r="J297" s="36">
        <v>66</v>
      </c>
      <c r="K297" s="20">
        <f t="shared" si="8"/>
        <v>67.55</v>
      </c>
      <c r="L297" s="20">
        <f t="shared" si="9"/>
        <v>70</v>
      </c>
    </row>
    <row r="298" spans="1:12" x14ac:dyDescent="0.25">
      <c r="A298" t="s">
        <v>279</v>
      </c>
      <c r="B298">
        <v>34</v>
      </c>
      <c r="C298" t="s">
        <v>173</v>
      </c>
      <c r="D298" t="s">
        <v>226</v>
      </c>
      <c r="E298" s="36">
        <v>76</v>
      </c>
      <c r="F298" s="36">
        <v>58</v>
      </c>
      <c r="G298" s="36">
        <v>56</v>
      </c>
      <c r="H298" s="36">
        <v>83</v>
      </c>
      <c r="I298" s="36">
        <v>72</v>
      </c>
      <c r="J298" s="36">
        <v>68</v>
      </c>
      <c r="K298" s="20">
        <f t="shared" si="8"/>
        <v>66.400000000000006</v>
      </c>
      <c r="L298" s="20">
        <f t="shared" si="9"/>
        <v>70</v>
      </c>
    </row>
    <row r="299" spans="1:12" x14ac:dyDescent="0.25">
      <c r="A299" t="s">
        <v>280</v>
      </c>
      <c r="B299">
        <v>28</v>
      </c>
      <c r="C299" t="s">
        <v>174</v>
      </c>
      <c r="D299" t="s">
        <v>227</v>
      </c>
      <c r="E299" s="36">
        <v>89</v>
      </c>
      <c r="F299" s="36">
        <v>72</v>
      </c>
      <c r="G299" s="36">
        <v>67</v>
      </c>
      <c r="H299" s="36">
        <v>89</v>
      </c>
      <c r="I299" s="36">
        <v>84</v>
      </c>
      <c r="J299" s="36">
        <v>63</v>
      </c>
      <c r="K299" s="20">
        <f t="shared" si="8"/>
        <v>73.7</v>
      </c>
      <c r="L299" s="20">
        <f t="shared" si="9"/>
        <v>75</v>
      </c>
    </row>
    <row r="300" spans="1:12" x14ac:dyDescent="0.25">
      <c r="A300" t="s">
        <v>281</v>
      </c>
      <c r="B300">
        <v>32</v>
      </c>
      <c r="C300" t="s">
        <v>175</v>
      </c>
      <c r="D300" t="s">
        <v>228</v>
      </c>
      <c r="E300" s="36">
        <v>89</v>
      </c>
      <c r="F300" s="36">
        <v>60</v>
      </c>
      <c r="G300" s="36">
        <v>68</v>
      </c>
      <c r="H300" s="36">
        <v>91</v>
      </c>
      <c r="I300" s="36">
        <v>80</v>
      </c>
      <c r="J300" s="36">
        <v>63</v>
      </c>
      <c r="K300" s="20">
        <f t="shared" si="8"/>
        <v>71.75</v>
      </c>
      <c r="L300" s="20">
        <f t="shared" si="9"/>
        <v>75</v>
      </c>
    </row>
    <row r="301" spans="1:12" x14ac:dyDescent="0.25">
      <c r="A301" t="s">
        <v>282</v>
      </c>
      <c r="B301">
        <v>39</v>
      </c>
      <c r="C301" t="s">
        <v>173</v>
      </c>
      <c r="D301" t="s">
        <v>229</v>
      </c>
      <c r="E301" s="36">
        <v>91</v>
      </c>
      <c r="F301" s="36">
        <v>68</v>
      </c>
      <c r="G301" s="36">
        <v>60</v>
      </c>
      <c r="H301" s="36">
        <v>85</v>
      </c>
      <c r="I301" s="36">
        <v>80</v>
      </c>
      <c r="J301" s="36">
        <v>48</v>
      </c>
      <c r="K301" s="20">
        <f t="shared" si="8"/>
        <v>66.8</v>
      </c>
      <c r="L301" s="20">
        <f t="shared" si="9"/>
        <v>70</v>
      </c>
    </row>
    <row r="302" spans="1:12" x14ac:dyDescent="0.25">
      <c r="A302" t="s">
        <v>283</v>
      </c>
      <c r="B302">
        <v>29</v>
      </c>
      <c r="C302" t="s">
        <v>174</v>
      </c>
      <c r="D302" t="s">
        <v>230</v>
      </c>
      <c r="E302" s="36">
        <v>85</v>
      </c>
      <c r="F302" s="36">
        <v>68</v>
      </c>
      <c r="G302" s="36">
        <v>56</v>
      </c>
      <c r="H302" s="36">
        <v>90</v>
      </c>
      <c r="I302" s="36">
        <v>67</v>
      </c>
      <c r="J302" s="36">
        <v>81</v>
      </c>
      <c r="K302" s="20">
        <f t="shared" si="8"/>
        <v>72</v>
      </c>
      <c r="L302" s="20">
        <f t="shared" si="9"/>
        <v>75</v>
      </c>
    </row>
    <row r="303" spans="1:12" x14ac:dyDescent="0.25">
      <c r="A303" t="s">
        <v>234</v>
      </c>
      <c r="B303">
        <v>32</v>
      </c>
      <c r="C303" t="s">
        <v>173</v>
      </c>
      <c r="D303" t="s">
        <v>183</v>
      </c>
      <c r="E303" s="36">
        <v>77</v>
      </c>
      <c r="F303" s="36">
        <v>62</v>
      </c>
      <c r="G303" s="36">
        <v>68</v>
      </c>
      <c r="H303" s="36">
        <v>86</v>
      </c>
      <c r="I303" s="36">
        <v>73</v>
      </c>
      <c r="J303" s="36">
        <v>72</v>
      </c>
      <c r="K303" s="20">
        <f t="shared" si="8"/>
        <v>71.55</v>
      </c>
      <c r="L303" s="20">
        <f t="shared" si="9"/>
        <v>75</v>
      </c>
    </row>
    <row r="304" spans="1:12" x14ac:dyDescent="0.25">
      <c r="A304" t="s">
        <v>235</v>
      </c>
      <c r="B304">
        <v>25</v>
      </c>
      <c r="C304" t="s">
        <v>174</v>
      </c>
      <c r="D304" t="s">
        <v>184</v>
      </c>
      <c r="E304" s="36">
        <v>95</v>
      </c>
      <c r="F304" s="36">
        <v>67</v>
      </c>
      <c r="G304" s="36">
        <v>32</v>
      </c>
      <c r="H304" s="36">
        <v>80</v>
      </c>
      <c r="I304" s="36">
        <v>84</v>
      </c>
      <c r="J304" s="36">
        <v>56</v>
      </c>
      <c r="K304" s="20">
        <f t="shared" si="8"/>
        <v>62.15</v>
      </c>
      <c r="L304" s="20">
        <f t="shared" si="9"/>
        <v>65</v>
      </c>
    </row>
    <row r="305" spans="1:12" x14ac:dyDescent="0.25">
      <c r="A305" t="s">
        <v>236</v>
      </c>
      <c r="B305">
        <v>36</v>
      </c>
      <c r="C305" t="s">
        <v>175</v>
      </c>
      <c r="D305" t="s">
        <v>185</v>
      </c>
      <c r="E305" s="36">
        <v>91</v>
      </c>
      <c r="F305" s="36">
        <v>57</v>
      </c>
      <c r="G305" s="36">
        <v>47</v>
      </c>
      <c r="H305" s="36">
        <v>83</v>
      </c>
      <c r="I305" s="36">
        <v>80</v>
      </c>
      <c r="J305" s="36">
        <v>81</v>
      </c>
      <c r="K305" s="20">
        <f t="shared" si="8"/>
        <v>69.95</v>
      </c>
      <c r="L305" s="20">
        <f t="shared" si="9"/>
        <v>70</v>
      </c>
    </row>
    <row r="306" spans="1:12" x14ac:dyDescent="0.25">
      <c r="A306" t="s">
        <v>237</v>
      </c>
      <c r="B306">
        <v>25</v>
      </c>
      <c r="C306" t="s">
        <v>173</v>
      </c>
      <c r="D306" t="s">
        <v>186</v>
      </c>
      <c r="E306" s="36">
        <v>85</v>
      </c>
      <c r="F306" s="36">
        <v>54</v>
      </c>
      <c r="G306" s="36">
        <v>30</v>
      </c>
      <c r="H306" s="36">
        <v>88</v>
      </c>
      <c r="I306" s="36">
        <v>70</v>
      </c>
      <c r="J306" s="36">
        <v>42</v>
      </c>
      <c r="K306" s="20">
        <f t="shared" si="8"/>
        <v>53.900000000000006</v>
      </c>
      <c r="L306" s="20">
        <f t="shared" si="9"/>
        <v>55</v>
      </c>
    </row>
    <row r="307" spans="1:12" x14ac:dyDescent="0.25">
      <c r="A307" t="s">
        <v>238</v>
      </c>
      <c r="B307">
        <v>58</v>
      </c>
      <c r="C307" t="s">
        <v>174</v>
      </c>
      <c r="D307" t="s">
        <v>187</v>
      </c>
      <c r="E307" s="36">
        <v>78</v>
      </c>
      <c r="F307" s="36">
        <v>71</v>
      </c>
      <c r="G307" s="36">
        <v>77</v>
      </c>
      <c r="H307" s="36">
        <v>94</v>
      </c>
      <c r="I307" s="36">
        <v>81</v>
      </c>
      <c r="J307" s="36">
        <v>58</v>
      </c>
      <c r="K307" s="20">
        <f t="shared" si="8"/>
        <v>73.75</v>
      </c>
      <c r="L307" s="20">
        <f t="shared" si="9"/>
        <v>75</v>
      </c>
    </row>
    <row r="308" spans="1:12" x14ac:dyDescent="0.25">
      <c r="A308" t="s">
        <v>239</v>
      </c>
      <c r="B308">
        <v>24</v>
      </c>
      <c r="C308" t="s">
        <v>175</v>
      </c>
      <c r="D308" t="s">
        <v>188</v>
      </c>
      <c r="E308" s="36">
        <v>92</v>
      </c>
      <c r="F308" s="36">
        <v>69</v>
      </c>
      <c r="G308" s="36">
        <v>68</v>
      </c>
      <c r="H308" s="36">
        <v>87</v>
      </c>
      <c r="I308" s="36">
        <v>88</v>
      </c>
      <c r="J308" s="36">
        <v>50</v>
      </c>
      <c r="K308" s="20">
        <f t="shared" si="8"/>
        <v>70.95</v>
      </c>
      <c r="L308" s="20">
        <f t="shared" si="9"/>
        <v>75</v>
      </c>
    </row>
    <row r="309" spans="1:12" x14ac:dyDescent="0.25">
      <c r="A309" t="s">
        <v>240</v>
      </c>
      <c r="B309">
        <v>56</v>
      </c>
      <c r="C309" t="s">
        <v>173</v>
      </c>
      <c r="D309" t="s">
        <v>189</v>
      </c>
      <c r="E309" s="36">
        <v>90</v>
      </c>
      <c r="F309" s="36">
        <v>60</v>
      </c>
      <c r="G309" s="36">
        <v>52</v>
      </c>
      <c r="H309" s="36">
        <v>86</v>
      </c>
      <c r="I309" s="36">
        <v>90</v>
      </c>
      <c r="J309" s="36">
        <v>48</v>
      </c>
      <c r="K309" s="20">
        <f t="shared" si="8"/>
        <v>65.099999999999994</v>
      </c>
      <c r="L309" s="20">
        <f t="shared" si="9"/>
        <v>70</v>
      </c>
    </row>
    <row r="310" spans="1:12" x14ac:dyDescent="0.25">
      <c r="A310" t="s">
        <v>241</v>
      </c>
      <c r="B310">
        <v>27</v>
      </c>
      <c r="C310" t="s">
        <v>174</v>
      </c>
      <c r="D310" t="s">
        <v>190</v>
      </c>
      <c r="E310" s="36">
        <v>72</v>
      </c>
      <c r="F310" s="36">
        <v>69</v>
      </c>
      <c r="G310" s="36">
        <v>72</v>
      </c>
      <c r="H310" s="36">
        <v>89</v>
      </c>
      <c r="I310" s="36">
        <v>92</v>
      </c>
      <c r="J310" s="36">
        <v>76</v>
      </c>
      <c r="K310" s="20">
        <f t="shared" si="8"/>
        <v>77.25</v>
      </c>
      <c r="L310" s="20">
        <f t="shared" si="9"/>
        <v>80</v>
      </c>
    </row>
    <row r="311" spans="1:12" x14ac:dyDescent="0.25">
      <c r="A311" t="s">
        <v>242</v>
      </c>
      <c r="B311">
        <v>40</v>
      </c>
      <c r="C311" t="s">
        <v>175</v>
      </c>
      <c r="D311" t="s">
        <v>191</v>
      </c>
      <c r="E311" s="36">
        <v>82</v>
      </c>
      <c r="F311" s="36">
        <v>70</v>
      </c>
      <c r="G311" s="36">
        <v>77</v>
      </c>
      <c r="H311" s="36">
        <v>84</v>
      </c>
      <c r="I311" s="36">
        <v>87</v>
      </c>
      <c r="J311" s="36">
        <v>43</v>
      </c>
      <c r="K311" s="20">
        <f t="shared" si="8"/>
        <v>70.150000000000006</v>
      </c>
      <c r="L311" s="20">
        <f t="shared" si="9"/>
        <v>75</v>
      </c>
    </row>
    <row r="312" spans="1:12" x14ac:dyDescent="0.25">
      <c r="A312" t="s">
        <v>243</v>
      </c>
      <c r="B312">
        <v>28</v>
      </c>
      <c r="C312" t="s">
        <v>174</v>
      </c>
      <c r="D312" t="s">
        <v>192</v>
      </c>
      <c r="E312" s="36">
        <v>95</v>
      </c>
      <c r="F312" s="36">
        <v>70</v>
      </c>
      <c r="G312" s="36">
        <v>44</v>
      </c>
      <c r="H312" s="36">
        <v>95</v>
      </c>
      <c r="I312" s="36">
        <v>74</v>
      </c>
      <c r="J312" s="36">
        <v>50</v>
      </c>
      <c r="K312" s="20">
        <f t="shared" si="8"/>
        <v>64.099999999999994</v>
      </c>
      <c r="L312" s="20">
        <f t="shared" si="9"/>
        <v>65</v>
      </c>
    </row>
    <row r="313" spans="1:12" x14ac:dyDescent="0.25">
      <c r="A313" t="s">
        <v>244</v>
      </c>
      <c r="B313">
        <v>39</v>
      </c>
      <c r="C313" t="s">
        <v>175</v>
      </c>
      <c r="D313" t="s">
        <v>193</v>
      </c>
      <c r="E313" s="36">
        <v>81</v>
      </c>
      <c r="F313" s="36">
        <v>68</v>
      </c>
      <c r="G313" s="36">
        <v>48</v>
      </c>
      <c r="H313" s="36">
        <v>89</v>
      </c>
      <c r="I313" s="36">
        <v>81</v>
      </c>
      <c r="J313" s="36">
        <v>80</v>
      </c>
      <c r="K313" s="20">
        <f t="shared" si="8"/>
        <v>71.349999999999994</v>
      </c>
      <c r="L313" s="20">
        <f t="shared" si="9"/>
        <v>75</v>
      </c>
    </row>
    <row r="314" spans="1:12" x14ac:dyDescent="0.25">
      <c r="A314" t="s">
        <v>245</v>
      </c>
      <c r="B314">
        <v>38</v>
      </c>
      <c r="C314" t="s">
        <v>173</v>
      </c>
      <c r="D314" t="s">
        <v>194</v>
      </c>
      <c r="E314" s="36">
        <v>91</v>
      </c>
      <c r="F314" s="36">
        <v>63</v>
      </c>
      <c r="G314" s="36">
        <v>69</v>
      </c>
      <c r="H314" s="36">
        <v>95</v>
      </c>
      <c r="I314" s="36">
        <v>91</v>
      </c>
      <c r="J314" s="36">
        <v>81</v>
      </c>
      <c r="K314" s="20">
        <f t="shared" si="8"/>
        <v>79.199999999999989</v>
      </c>
      <c r="L314" s="20">
        <f t="shared" si="9"/>
        <v>80</v>
      </c>
    </row>
    <row r="315" spans="1:12" x14ac:dyDescent="0.25">
      <c r="A315" t="s">
        <v>246</v>
      </c>
      <c r="B315">
        <v>32</v>
      </c>
      <c r="C315" t="s">
        <v>174</v>
      </c>
      <c r="D315" t="s">
        <v>195</v>
      </c>
      <c r="E315" s="36">
        <v>84</v>
      </c>
      <c r="F315" s="36">
        <v>69</v>
      </c>
      <c r="G315" s="36">
        <v>72</v>
      </c>
      <c r="H315" s="36">
        <v>91</v>
      </c>
      <c r="I315" s="36">
        <v>79</v>
      </c>
      <c r="J315" s="36">
        <v>66</v>
      </c>
      <c r="K315" s="20">
        <f t="shared" si="8"/>
        <v>74.2</v>
      </c>
      <c r="L315" s="20">
        <f t="shared" si="9"/>
        <v>75</v>
      </c>
    </row>
    <row r="316" spans="1:12" x14ac:dyDescent="0.25">
      <c r="A316" t="s">
        <v>247</v>
      </c>
      <c r="B316">
        <v>26</v>
      </c>
      <c r="C316" t="s">
        <v>175</v>
      </c>
      <c r="D316" t="s">
        <v>185</v>
      </c>
      <c r="E316" s="36">
        <v>78</v>
      </c>
      <c r="F316" s="36">
        <v>52</v>
      </c>
      <c r="G316" s="36">
        <v>45</v>
      </c>
      <c r="H316" s="36">
        <v>95</v>
      </c>
      <c r="I316" s="36">
        <v>67</v>
      </c>
      <c r="J316" s="36">
        <v>67</v>
      </c>
      <c r="K316" s="20">
        <f t="shared" si="8"/>
        <v>63.15</v>
      </c>
      <c r="L316" s="20">
        <f t="shared" si="9"/>
        <v>65</v>
      </c>
    </row>
    <row r="317" spans="1:12" x14ac:dyDescent="0.25">
      <c r="A317" t="s">
        <v>248</v>
      </c>
      <c r="B317">
        <v>31</v>
      </c>
      <c r="C317" t="s">
        <v>174</v>
      </c>
      <c r="D317" t="s">
        <v>196</v>
      </c>
      <c r="E317" s="36">
        <v>70</v>
      </c>
      <c r="F317" s="36">
        <v>57</v>
      </c>
      <c r="G317" s="36">
        <v>32</v>
      </c>
      <c r="H317" s="36">
        <v>84</v>
      </c>
      <c r="I317" s="36">
        <v>69</v>
      </c>
      <c r="J317" s="36">
        <v>79</v>
      </c>
      <c r="K317" s="20">
        <f t="shared" si="8"/>
        <v>62.05</v>
      </c>
      <c r="L317" s="20">
        <f t="shared" si="9"/>
        <v>65</v>
      </c>
    </row>
    <row r="318" spans="1:12" x14ac:dyDescent="0.25">
      <c r="A318" t="s">
        <v>249</v>
      </c>
      <c r="B318">
        <v>24</v>
      </c>
      <c r="C318" t="s">
        <v>175</v>
      </c>
      <c r="D318" t="s">
        <v>197</v>
      </c>
      <c r="E318" s="36">
        <v>76</v>
      </c>
      <c r="F318" s="36">
        <v>55</v>
      </c>
      <c r="G318" s="36">
        <v>47</v>
      </c>
      <c r="H318" s="36">
        <v>87</v>
      </c>
      <c r="I318" s="36">
        <v>77</v>
      </c>
      <c r="J318" s="36">
        <v>50</v>
      </c>
      <c r="K318" s="20">
        <f t="shared" si="8"/>
        <v>60.35</v>
      </c>
      <c r="L318" s="20">
        <f t="shared" si="9"/>
        <v>65</v>
      </c>
    </row>
    <row r="319" spans="1:12" x14ac:dyDescent="0.25">
      <c r="A319" t="s">
        <v>250</v>
      </c>
      <c r="B319">
        <v>39</v>
      </c>
      <c r="C319" t="s">
        <v>173</v>
      </c>
      <c r="D319" t="s">
        <v>198</v>
      </c>
      <c r="E319" s="36">
        <v>70</v>
      </c>
      <c r="F319" s="36">
        <v>69</v>
      </c>
      <c r="G319" s="36">
        <v>47</v>
      </c>
      <c r="H319" s="36">
        <v>95</v>
      </c>
      <c r="I319" s="36">
        <v>87</v>
      </c>
      <c r="J319" s="36">
        <v>75</v>
      </c>
      <c r="K319" s="20">
        <f t="shared" si="8"/>
        <v>70.400000000000006</v>
      </c>
      <c r="L319" s="20">
        <f t="shared" si="9"/>
        <v>75</v>
      </c>
    </row>
    <row r="320" spans="1:12" x14ac:dyDescent="0.25">
      <c r="A320" t="s">
        <v>251</v>
      </c>
      <c r="B320">
        <v>28</v>
      </c>
      <c r="C320" t="s">
        <v>174</v>
      </c>
      <c r="D320" t="s">
        <v>199</v>
      </c>
      <c r="E320" s="36">
        <v>80</v>
      </c>
      <c r="F320" s="36">
        <v>63</v>
      </c>
      <c r="G320" s="36">
        <v>54</v>
      </c>
      <c r="H320" s="36">
        <v>85</v>
      </c>
      <c r="I320" s="36">
        <v>72</v>
      </c>
      <c r="J320" s="36">
        <v>83</v>
      </c>
      <c r="K320" s="20">
        <f t="shared" si="8"/>
        <v>71</v>
      </c>
      <c r="L320" s="20">
        <f t="shared" si="9"/>
        <v>75</v>
      </c>
    </row>
    <row r="321" spans="1:12" x14ac:dyDescent="0.25">
      <c r="A321" t="s">
        <v>252</v>
      </c>
      <c r="B321">
        <v>26</v>
      </c>
      <c r="C321" t="s">
        <v>175</v>
      </c>
      <c r="D321" t="s">
        <v>200</v>
      </c>
      <c r="E321" s="36">
        <v>70</v>
      </c>
      <c r="F321" s="36">
        <v>58</v>
      </c>
      <c r="G321" s="36">
        <v>64</v>
      </c>
      <c r="H321" s="36">
        <v>94</v>
      </c>
      <c r="I321" s="36">
        <v>91</v>
      </c>
      <c r="J321" s="36">
        <v>62</v>
      </c>
      <c r="K321" s="20">
        <f t="shared" si="8"/>
        <v>70.25</v>
      </c>
      <c r="L321" s="20">
        <f t="shared" si="9"/>
        <v>75</v>
      </c>
    </row>
    <row r="322" spans="1:12" x14ac:dyDescent="0.25">
      <c r="A322" t="s">
        <v>253</v>
      </c>
      <c r="B322">
        <v>46</v>
      </c>
      <c r="C322" t="s">
        <v>175</v>
      </c>
      <c r="D322" t="s">
        <v>201</v>
      </c>
      <c r="E322" s="36">
        <v>86</v>
      </c>
      <c r="F322" s="36">
        <v>75</v>
      </c>
      <c r="G322" s="36">
        <v>43</v>
      </c>
      <c r="H322" s="36">
        <v>81</v>
      </c>
      <c r="I322" s="36">
        <v>79</v>
      </c>
      <c r="J322" s="36">
        <v>53</v>
      </c>
      <c r="K322" s="20">
        <f t="shared" si="8"/>
        <v>63.800000000000004</v>
      </c>
      <c r="L322" s="20">
        <f t="shared" si="9"/>
        <v>65</v>
      </c>
    </row>
    <row r="323" spans="1:12" x14ac:dyDescent="0.25">
      <c r="A323" t="s">
        <v>254</v>
      </c>
      <c r="B323">
        <v>37</v>
      </c>
      <c r="C323" t="s">
        <v>173</v>
      </c>
      <c r="D323" t="s">
        <v>202</v>
      </c>
      <c r="E323" s="36">
        <v>74</v>
      </c>
      <c r="F323" s="36">
        <v>53</v>
      </c>
      <c r="G323" s="36">
        <v>65</v>
      </c>
      <c r="H323" s="36">
        <v>93</v>
      </c>
      <c r="I323" s="36">
        <v>73</v>
      </c>
      <c r="J323" s="36">
        <v>73</v>
      </c>
      <c r="K323" s="20">
        <f t="shared" si="8"/>
        <v>70.100000000000009</v>
      </c>
      <c r="L323" s="20">
        <f t="shared" si="9"/>
        <v>75</v>
      </c>
    </row>
    <row r="324" spans="1:12" x14ac:dyDescent="0.25">
      <c r="A324" t="s">
        <v>255</v>
      </c>
      <c r="B324">
        <v>52</v>
      </c>
      <c r="C324" t="s">
        <v>174</v>
      </c>
      <c r="D324" t="s">
        <v>203</v>
      </c>
      <c r="E324" s="36">
        <v>87</v>
      </c>
      <c r="F324" s="36">
        <v>54</v>
      </c>
      <c r="G324" s="36">
        <v>40</v>
      </c>
      <c r="H324" s="36">
        <v>87</v>
      </c>
      <c r="I324" s="36">
        <v>89</v>
      </c>
      <c r="J324" s="36">
        <v>52</v>
      </c>
      <c r="K324" s="20">
        <f t="shared" ref="K324:K387" si="10">SUMPRODUCT(E324:J324,$E$1:$J$1)</f>
        <v>61.85</v>
      </c>
      <c r="L324" s="20">
        <f t="shared" ref="L324:L387" si="11">CEILING(K324,5)</f>
        <v>65</v>
      </c>
    </row>
    <row r="325" spans="1:12" x14ac:dyDescent="0.25">
      <c r="A325" t="s">
        <v>256</v>
      </c>
      <c r="B325">
        <v>46</v>
      </c>
      <c r="C325" t="s">
        <v>175</v>
      </c>
      <c r="D325" t="s">
        <v>204</v>
      </c>
      <c r="E325" s="36">
        <v>79</v>
      </c>
      <c r="F325" s="36">
        <v>60</v>
      </c>
      <c r="G325" s="36">
        <v>50</v>
      </c>
      <c r="H325" s="36">
        <v>80</v>
      </c>
      <c r="I325" s="36">
        <v>86</v>
      </c>
      <c r="J325" s="36">
        <v>48</v>
      </c>
      <c r="K325" s="20">
        <f t="shared" si="10"/>
        <v>62.3</v>
      </c>
      <c r="L325" s="20">
        <f t="shared" si="11"/>
        <v>65</v>
      </c>
    </row>
    <row r="326" spans="1:12" x14ac:dyDescent="0.25">
      <c r="A326" t="s">
        <v>257</v>
      </c>
      <c r="B326">
        <v>42</v>
      </c>
      <c r="C326" t="s">
        <v>175</v>
      </c>
      <c r="D326" t="s">
        <v>204</v>
      </c>
      <c r="E326" s="36">
        <v>90</v>
      </c>
      <c r="F326" s="36">
        <v>62</v>
      </c>
      <c r="G326" s="36">
        <v>80</v>
      </c>
      <c r="H326" s="36">
        <v>87</v>
      </c>
      <c r="I326" s="36">
        <v>82</v>
      </c>
      <c r="J326" s="36">
        <v>81</v>
      </c>
      <c r="K326" s="20">
        <f t="shared" si="10"/>
        <v>79.55</v>
      </c>
      <c r="L326" s="20">
        <f t="shared" si="11"/>
        <v>80</v>
      </c>
    </row>
    <row r="327" spans="1:12" x14ac:dyDescent="0.25">
      <c r="A327" t="s">
        <v>258</v>
      </c>
      <c r="B327">
        <v>21</v>
      </c>
      <c r="C327" t="s">
        <v>173</v>
      </c>
      <c r="D327" t="s">
        <v>205</v>
      </c>
      <c r="E327" s="36">
        <v>84</v>
      </c>
      <c r="F327" s="36">
        <v>52</v>
      </c>
      <c r="G327" s="36">
        <v>65</v>
      </c>
      <c r="H327" s="36">
        <v>90</v>
      </c>
      <c r="I327" s="36">
        <v>67</v>
      </c>
      <c r="J327" s="36">
        <v>63</v>
      </c>
      <c r="K327" s="20">
        <f t="shared" si="10"/>
        <v>67.25</v>
      </c>
      <c r="L327" s="20">
        <f t="shared" si="11"/>
        <v>70</v>
      </c>
    </row>
    <row r="328" spans="1:12" x14ac:dyDescent="0.25">
      <c r="A328" t="s">
        <v>259</v>
      </c>
      <c r="B328">
        <v>28</v>
      </c>
      <c r="C328" t="s">
        <v>174</v>
      </c>
      <c r="D328" t="s">
        <v>206</v>
      </c>
      <c r="E328" s="36">
        <v>94</v>
      </c>
      <c r="F328" s="36">
        <v>66</v>
      </c>
      <c r="G328" s="36">
        <v>32</v>
      </c>
      <c r="H328" s="36">
        <v>86</v>
      </c>
      <c r="I328" s="36">
        <v>88</v>
      </c>
      <c r="J328" s="36">
        <v>57</v>
      </c>
      <c r="K328" s="20">
        <f t="shared" si="10"/>
        <v>63.349999999999994</v>
      </c>
      <c r="L328" s="20">
        <f t="shared" si="11"/>
        <v>65</v>
      </c>
    </row>
    <row r="329" spans="1:12" x14ac:dyDescent="0.25">
      <c r="A329" t="s">
        <v>260</v>
      </c>
      <c r="B329">
        <v>29</v>
      </c>
      <c r="C329" t="s">
        <v>175</v>
      </c>
      <c r="D329" t="s">
        <v>207</v>
      </c>
      <c r="E329" s="36">
        <v>82</v>
      </c>
      <c r="F329" s="36">
        <v>73</v>
      </c>
      <c r="G329" s="36">
        <v>46</v>
      </c>
      <c r="H329" s="36">
        <v>89</v>
      </c>
      <c r="I329" s="36">
        <v>70</v>
      </c>
      <c r="J329" s="36">
        <v>64</v>
      </c>
      <c r="K329" s="20">
        <f t="shared" si="10"/>
        <v>66.05</v>
      </c>
      <c r="L329" s="20">
        <f t="shared" si="11"/>
        <v>70</v>
      </c>
    </row>
    <row r="330" spans="1:12" x14ac:dyDescent="0.25">
      <c r="A330" t="s">
        <v>261</v>
      </c>
      <c r="B330">
        <v>23</v>
      </c>
      <c r="C330" t="s">
        <v>173</v>
      </c>
      <c r="D330" t="s">
        <v>208</v>
      </c>
      <c r="E330" s="36">
        <v>79</v>
      </c>
      <c r="F330" s="36">
        <v>59</v>
      </c>
      <c r="G330" s="36">
        <v>76</v>
      </c>
      <c r="H330" s="36">
        <v>86</v>
      </c>
      <c r="I330" s="36">
        <v>83</v>
      </c>
      <c r="J330" s="36">
        <v>62</v>
      </c>
      <c r="K330" s="20">
        <f t="shared" si="10"/>
        <v>72.3</v>
      </c>
      <c r="L330" s="20">
        <f t="shared" si="11"/>
        <v>75</v>
      </c>
    </row>
    <row r="331" spans="1:12" x14ac:dyDescent="0.25">
      <c r="A331" t="s">
        <v>262</v>
      </c>
      <c r="B331">
        <v>41</v>
      </c>
      <c r="C331" t="s">
        <v>174</v>
      </c>
      <c r="D331" t="s">
        <v>209</v>
      </c>
      <c r="E331" s="36">
        <v>73</v>
      </c>
      <c r="F331" s="36">
        <v>57</v>
      </c>
      <c r="G331" s="36">
        <v>83</v>
      </c>
      <c r="H331" s="36">
        <v>83</v>
      </c>
      <c r="I331" s="36">
        <v>71</v>
      </c>
      <c r="J331" s="36">
        <v>42</v>
      </c>
      <c r="K331" s="20">
        <f t="shared" si="10"/>
        <v>66.050000000000011</v>
      </c>
      <c r="L331" s="20">
        <f t="shared" si="11"/>
        <v>70</v>
      </c>
    </row>
    <row r="332" spans="1:12" x14ac:dyDescent="0.25">
      <c r="A332" t="s">
        <v>263</v>
      </c>
      <c r="B332">
        <v>28</v>
      </c>
      <c r="C332" t="s">
        <v>175</v>
      </c>
      <c r="D332" t="s">
        <v>210</v>
      </c>
      <c r="E332" s="36">
        <v>93</v>
      </c>
      <c r="F332" s="36">
        <v>74</v>
      </c>
      <c r="G332" s="36">
        <v>34</v>
      </c>
      <c r="H332" s="36">
        <v>87</v>
      </c>
      <c r="I332" s="36">
        <v>74</v>
      </c>
      <c r="J332" s="36">
        <v>58</v>
      </c>
      <c r="K332" s="20">
        <f t="shared" si="10"/>
        <v>63.2</v>
      </c>
      <c r="L332" s="20">
        <f t="shared" si="11"/>
        <v>65</v>
      </c>
    </row>
    <row r="333" spans="1:12" x14ac:dyDescent="0.25">
      <c r="A333" t="s">
        <v>264</v>
      </c>
      <c r="B333">
        <v>37</v>
      </c>
      <c r="C333" t="s">
        <v>173</v>
      </c>
      <c r="D333" t="s">
        <v>211</v>
      </c>
      <c r="E333" s="36">
        <v>90</v>
      </c>
      <c r="F333" s="36">
        <v>56</v>
      </c>
      <c r="G333" s="36">
        <v>44</v>
      </c>
      <c r="H333" s="36">
        <v>83</v>
      </c>
      <c r="I333" s="36">
        <v>91</v>
      </c>
      <c r="J333" s="36">
        <v>43</v>
      </c>
      <c r="K333" s="20">
        <f t="shared" si="10"/>
        <v>61.1</v>
      </c>
      <c r="L333" s="20">
        <f t="shared" si="11"/>
        <v>65</v>
      </c>
    </row>
    <row r="334" spans="1:12" x14ac:dyDescent="0.25">
      <c r="A334" t="s">
        <v>265</v>
      </c>
      <c r="B334">
        <v>34</v>
      </c>
      <c r="C334" t="s">
        <v>174</v>
      </c>
      <c r="D334" t="s">
        <v>212</v>
      </c>
      <c r="E334" s="36">
        <v>93</v>
      </c>
      <c r="F334" s="36">
        <v>69</v>
      </c>
      <c r="G334" s="36">
        <v>46</v>
      </c>
      <c r="H334" s="36">
        <v>93</v>
      </c>
      <c r="I334" s="36">
        <v>82</v>
      </c>
      <c r="J334" s="36">
        <v>64</v>
      </c>
      <c r="K334" s="20">
        <f t="shared" si="10"/>
        <v>68.75</v>
      </c>
      <c r="L334" s="20">
        <f t="shared" si="11"/>
        <v>70</v>
      </c>
    </row>
    <row r="335" spans="1:12" x14ac:dyDescent="0.25">
      <c r="A335" t="s">
        <v>266</v>
      </c>
      <c r="B335">
        <v>26</v>
      </c>
      <c r="C335" t="s">
        <v>175</v>
      </c>
      <c r="D335" t="s">
        <v>213</v>
      </c>
      <c r="E335" s="36">
        <v>80</v>
      </c>
      <c r="F335" s="36">
        <v>73</v>
      </c>
      <c r="G335" s="36">
        <v>69</v>
      </c>
      <c r="H335" s="36">
        <v>92</v>
      </c>
      <c r="I335" s="36">
        <v>85</v>
      </c>
      <c r="J335" s="36">
        <v>55</v>
      </c>
      <c r="K335" s="20">
        <f t="shared" si="10"/>
        <v>71.900000000000006</v>
      </c>
      <c r="L335" s="20">
        <f t="shared" si="11"/>
        <v>75</v>
      </c>
    </row>
    <row r="336" spans="1:12" x14ac:dyDescent="0.25">
      <c r="A336" t="s">
        <v>267</v>
      </c>
      <c r="B336">
        <v>35</v>
      </c>
      <c r="C336" t="s">
        <v>174</v>
      </c>
      <c r="D336" t="s">
        <v>214</v>
      </c>
      <c r="E336" s="36">
        <v>88</v>
      </c>
      <c r="F336" s="36">
        <v>72</v>
      </c>
      <c r="G336" s="36">
        <v>48</v>
      </c>
      <c r="H336" s="36">
        <v>91</v>
      </c>
      <c r="I336" s="36">
        <v>85</v>
      </c>
      <c r="J336" s="36">
        <v>80</v>
      </c>
      <c r="K336" s="20">
        <f t="shared" si="10"/>
        <v>73.45</v>
      </c>
      <c r="L336" s="20">
        <f t="shared" si="11"/>
        <v>75</v>
      </c>
    </row>
    <row r="337" spans="1:12" x14ac:dyDescent="0.25">
      <c r="A337" t="s">
        <v>268</v>
      </c>
      <c r="B337">
        <v>36</v>
      </c>
      <c r="C337" t="s">
        <v>175</v>
      </c>
      <c r="D337" t="s">
        <v>215</v>
      </c>
      <c r="E337" s="36">
        <v>83</v>
      </c>
      <c r="F337" s="36">
        <v>63</v>
      </c>
      <c r="G337" s="36">
        <v>32</v>
      </c>
      <c r="H337" s="36">
        <v>84</v>
      </c>
      <c r="I337" s="36">
        <v>70</v>
      </c>
      <c r="J337" s="36">
        <v>82</v>
      </c>
      <c r="K337" s="20">
        <f t="shared" si="10"/>
        <v>65.150000000000006</v>
      </c>
      <c r="L337" s="20">
        <f t="shared" si="11"/>
        <v>70</v>
      </c>
    </row>
    <row r="338" spans="1:12" x14ac:dyDescent="0.25">
      <c r="A338" t="s">
        <v>269</v>
      </c>
      <c r="B338">
        <v>29</v>
      </c>
      <c r="C338" t="s">
        <v>173</v>
      </c>
      <c r="D338" t="s">
        <v>216</v>
      </c>
      <c r="E338" s="36">
        <v>95</v>
      </c>
      <c r="F338" s="36">
        <v>54</v>
      </c>
      <c r="G338" s="36">
        <v>70</v>
      </c>
      <c r="H338" s="36">
        <v>95</v>
      </c>
      <c r="I338" s="36">
        <v>71</v>
      </c>
      <c r="J338" s="36">
        <v>70</v>
      </c>
      <c r="K338" s="20">
        <f t="shared" si="10"/>
        <v>72.75</v>
      </c>
      <c r="L338" s="20">
        <f t="shared" si="11"/>
        <v>75</v>
      </c>
    </row>
    <row r="339" spans="1:12" x14ac:dyDescent="0.25">
      <c r="A339" t="s">
        <v>270</v>
      </c>
      <c r="B339">
        <v>27</v>
      </c>
      <c r="C339" t="s">
        <v>174</v>
      </c>
      <c r="D339" t="s">
        <v>217</v>
      </c>
      <c r="E339" s="36">
        <v>80</v>
      </c>
      <c r="F339" s="36">
        <v>72</v>
      </c>
      <c r="G339" s="36">
        <v>74</v>
      </c>
      <c r="H339" s="36">
        <v>81</v>
      </c>
      <c r="I339" s="36">
        <v>70</v>
      </c>
      <c r="J339" s="36">
        <v>79</v>
      </c>
      <c r="K339" s="20">
        <f t="shared" si="10"/>
        <v>75.650000000000006</v>
      </c>
      <c r="L339" s="20">
        <f t="shared" si="11"/>
        <v>80</v>
      </c>
    </row>
    <row r="340" spans="1:12" x14ac:dyDescent="0.25">
      <c r="A340" t="s">
        <v>271</v>
      </c>
      <c r="B340">
        <v>25</v>
      </c>
      <c r="C340" t="s">
        <v>175</v>
      </c>
      <c r="D340" t="s">
        <v>218</v>
      </c>
      <c r="E340" s="36">
        <v>71</v>
      </c>
      <c r="F340" s="36">
        <v>63</v>
      </c>
      <c r="G340" s="36">
        <v>62</v>
      </c>
      <c r="H340" s="36">
        <v>92</v>
      </c>
      <c r="I340" s="36">
        <v>75</v>
      </c>
      <c r="J340" s="36">
        <v>44</v>
      </c>
      <c r="K340" s="20">
        <f t="shared" si="10"/>
        <v>63.5</v>
      </c>
      <c r="L340" s="20">
        <f t="shared" si="11"/>
        <v>65</v>
      </c>
    </row>
    <row r="341" spans="1:12" x14ac:dyDescent="0.25">
      <c r="A341" t="s">
        <v>272</v>
      </c>
      <c r="B341">
        <v>36</v>
      </c>
      <c r="C341" t="s">
        <v>175</v>
      </c>
      <c r="D341" t="s">
        <v>219</v>
      </c>
      <c r="E341" s="36">
        <v>94</v>
      </c>
      <c r="F341" s="36">
        <v>55</v>
      </c>
      <c r="G341" s="36">
        <v>49</v>
      </c>
      <c r="H341" s="36">
        <v>82</v>
      </c>
      <c r="I341" s="36">
        <v>81</v>
      </c>
      <c r="J341" s="36">
        <v>47</v>
      </c>
      <c r="K341" s="20">
        <f t="shared" si="10"/>
        <v>62</v>
      </c>
      <c r="L341" s="20">
        <f t="shared" si="11"/>
        <v>65</v>
      </c>
    </row>
    <row r="342" spans="1:12" x14ac:dyDescent="0.25">
      <c r="A342" t="s">
        <v>273</v>
      </c>
      <c r="B342">
        <v>37</v>
      </c>
      <c r="C342" t="s">
        <v>173</v>
      </c>
      <c r="D342" t="s">
        <v>220</v>
      </c>
      <c r="E342" s="36">
        <v>89</v>
      </c>
      <c r="F342" s="36">
        <v>52</v>
      </c>
      <c r="G342" s="36">
        <v>76</v>
      </c>
      <c r="H342" s="36">
        <v>80</v>
      </c>
      <c r="I342" s="36">
        <v>89</v>
      </c>
      <c r="J342" s="36">
        <v>47</v>
      </c>
      <c r="K342" s="20">
        <f t="shared" si="10"/>
        <v>68.800000000000011</v>
      </c>
      <c r="L342" s="20">
        <f t="shared" si="11"/>
        <v>70</v>
      </c>
    </row>
    <row r="343" spans="1:12" x14ac:dyDescent="0.25">
      <c r="A343" t="s">
        <v>274</v>
      </c>
      <c r="B343">
        <v>26</v>
      </c>
      <c r="C343" t="s">
        <v>174</v>
      </c>
      <c r="D343" t="s">
        <v>221</v>
      </c>
      <c r="E343" s="36">
        <v>73</v>
      </c>
      <c r="F343" s="36">
        <v>54</v>
      </c>
      <c r="G343" s="36">
        <v>64</v>
      </c>
      <c r="H343" s="36">
        <v>80</v>
      </c>
      <c r="I343" s="36">
        <v>72</v>
      </c>
      <c r="J343" s="36">
        <v>46</v>
      </c>
      <c r="K343" s="20">
        <f t="shared" si="10"/>
        <v>61.699999999999996</v>
      </c>
      <c r="L343" s="20">
        <f t="shared" si="11"/>
        <v>65</v>
      </c>
    </row>
    <row r="344" spans="1:12" x14ac:dyDescent="0.25">
      <c r="A344" t="s">
        <v>275</v>
      </c>
      <c r="B344">
        <v>37</v>
      </c>
      <c r="C344" t="s">
        <v>175</v>
      </c>
      <c r="D344" t="s">
        <v>222</v>
      </c>
      <c r="E344" s="36">
        <v>76</v>
      </c>
      <c r="F344" s="36">
        <v>62</v>
      </c>
      <c r="G344" s="36">
        <v>75</v>
      </c>
      <c r="H344" s="36">
        <v>88</v>
      </c>
      <c r="I344" s="36">
        <v>69</v>
      </c>
      <c r="J344" s="36">
        <v>49</v>
      </c>
      <c r="K344" s="20">
        <f t="shared" si="10"/>
        <v>67.050000000000011</v>
      </c>
      <c r="L344" s="20">
        <f t="shared" si="11"/>
        <v>70</v>
      </c>
    </row>
    <row r="345" spans="1:12" x14ac:dyDescent="0.25">
      <c r="A345" t="s">
        <v>276</v>
      </c>
      <c r="B345">
        <v>24</v>
      </c>
      <c r="C345" t="s">
        <v>173</v>
      </c>
      <c r="D345" t="s">
        <v>223</v>
      </c>
      <c r="E345" s="36">
        <v>74</v>
      </c>
      <c r="F345" s="36">
        <v>54</v>
      </c>
      <c r="G345" s="36">
        <v>45</v>
      </c>
      <c r="H345" s="36">
        <v>88</v>
      </c>
      <c r="I345" s="36">
        <v>92</v>
      </c>
      <c r="J345" s="36">
        <v>57</v>
      </c>
      <c r="K345" s="20">
        <f t="shared" si="10"/>
        <v>63.599999999999994</v>
      </c>
      <c r="L345" s="20">
        <f t="shared" si="11"/>
        <v>65</v>
      </c>
    </row>
    <row r="346" spans="1:12" x14ac:dyDescent="0.25">
      <c r="A346" t="s">
        <v>277</v>
      </c>
      <c r="B346">
        <v>39</v>
      </c>
      <c r="C346" t="s">
        <v>174</v>
      </c>
      <c r="D346" t="s">
        <v>224</v>
      </c>
      <c r="E346" s="36">
        <v>70</v>
      </c>
      <c r="F346" s="36">
        <v>50</v>
      </c>
      <c r="G346" s="36">
        <v>57</v>
      </c>
      <c r="H346" s="36">
        <v>94</v>
      </c>
      <c r="I346" s="36">
        <v>76</v>
      </c>
      <c r="J346" s="36">
        <v>71</v>
      </c>
      <c r="K346" s="20">
        <f t="shared" si="10"/>
        <v>67.3</v>
      </c>
      <c r="L346" s="20">
        <f t="shared" si="11"/>
        <v>70</v>
      </c>
    </row>
    <row r="347" spans="1:12" x14ac:dyDescent="0.25">
      <c r="A347" t="s">
        <v>278</v>
      </c>
      <c r="B347">
        <v>26</v>
      </c>
      <c r="C347" t="s">
        <v>175</v>
      </c>
      <c r="D347" t="s">
        <v>225</v>
      </c>
      <c r="E347" s="36">
        <v>87</v>
      </c>
      <c r="F347" s="36">
        <v>60</v>
      </c>
      <c r="G347" s="36">
        <v>56</v>
      </c>
      <c r="H347" s="36">
        <v>81</v>
      </c>
      <c r="I347" s="36">
        <v>85</v>
      </c>
      <c r="J347" s="36">
        <v>78</v>
      </c>
      <c r="K347" s="20">
        <f t="shared" si="10"/>
        <v>72.050000000000011</v>
      </c>
      <c r="L347" s="20">
        <f t="shared" si="11"/>
        <v>75</v>
      </c>
    </row>
    <row r="348" spans="1:12" x14ac:dyDescent="0.25">
      <c r="A348" t="s">
        <v>279</v>
      </c>
      <c r="B348">
        <v>34</v>
      </c>
      <c r="C348" t="s">
        <v>173</v>
      </c>
      <c r="D348" t="s">
        <v>226</v>
      </c>
      <c r="E348" s="36">
        <v>91</v>
      </c>
      <c r="F348" s="36">
        <v>52</v>
      </c>
      <c r="G348" s="36">
        <v>52</v>
      </c>
      <c r="H348" s="36">
        <v>83</v>
      </c>
      <c r="I348" s="36">
        <v>82</v>
      </c>
      <c r="J348" s="36">
        <v>54</v>
      </c>
      <c r="K348" s="20">
        <f t="shared" si="10"/>
        <v>64</v>
      </c>
      <c r="L348" s="20">
        <f t="shared" si="11"/>
        <v>65</v>
      </c>
    </row>
    <row r="349" spans="1:12" x14ac:dyDescent="0.25">
      <c r="A349" t="s">
        <v>280</v>
      </c>
      <c r="B349">
        <v>28</v>
      </c>
      <c r="C349" t="s">
        <v>174</v>
      </c>
      <c r="D349" t="s">
        <v>227</v>
      </c>
      <c r="E349" s="36">
        <v>76</v>
      </c>
      <c r="F349" s="36">
        <v>52</v>
      </c>
      <c r="G349" s="36">
        <v>77</v>
      </c>
      <c r="H349" s="36">
        <v>89</v>
      </c>
      <c r="I349" s="36">
        <v>91</v>
      </c>
      <c r="J349" s="36">
        <v>45</v>
      </c>
      <c r="K349" s="20">
        <f t="shared" si="10"/>
        <v>68.449999999999989</v>
      </c>
      <c r="L349" s="20">
        <f t="shared" si="11"/>
        <v>70</v>
      </c>
    </row>
    <row r="350" spans="1:12" x14ac:dyDescent="0.25">
      <c r="A350" t="s">
        <v>281</v>
      </c>
      <c r="B350">
        <v>32</v>
      </c>
      <c r="C350" t="s">
        <v>175</v>
      </c>
      <c r="D350" t="s">
        <v>228</v>
      </c>
      <c r="E350" s="36">
        <v>95</v>
      </c>
      <c r="F350" s="36">
        <v>75</v>
      </c>
      <c r="G350" s="36">
        <v>55</v>
      </c>
      <c r="H350" s="36">
        <v>95</v>
      </c>
      <c r="I350" s="36">
        <v>81</v>
      </c>
      <c r="J350" s="36">
        <v>47</v>
      </c>
      <c r="K350" s="20">
        <f t="shared" si="10"/>
        <v>67.900000000000006</v>
      </c>
      <c r="L350" s="20">
        <f t="shared" si="11"/>
        <v>70</v>
      </c>
    </row>
    <row r="351" spans="1:12" x14ac:dyDescent="0.25">
      <c r="A351" t="s">
        <v>282</v>
      </c>
      <c r="B351">
        <v>39</v>
      </c>
      <c r="C351" t="s">
        <v>173</v>
      </c>
      <c r="D351" t="s">
        <v>229</v>
      </c>
      <c r="E351" s="36">
        <v>75</v>
      </c>
      <c r="F351" s="36">
        <v>51</v>
      </c>
      <c r="G351" s="36">
        <v>52</v>
      </c>
      <c r="H351" s="36">
        <v>86</v>
      </c>
      <c r="I351" s="36">
        <v>93</v>
      </c>
      <c r="J351" s="36">
        <v>58</v>
      </c>
      <c r="K351" s="20">
        <f t="shared" si="10"/>
        <v>65.2</v>
      </c>
      <c r="L351" s="20">
        <f t="shared" si="11"/>
        <v>70</v>
      </c>
    </row>
    <row r="352" spans="1:12" x14ac:dyDescent="0.25">
      <c r="A352" t="s">
        <v>283</v>
      </c>
      <c r="B352">
        <v>29</v>
      </c>
      <c r="C352" t="s">
        <v>174</v>
      </c>
      <c r="D352" t="s">
        <v>230</v>
      </c>
      <c r="E352" s="36">
        <v>86</v>
      </c>
      <c r="F352" s="36">
        <v>74</v>
      </c>
      <c r="G352" s="36">
        <v>36</v>
      </c>
      <c r="H352" s="36">
        <v>90</v>
      </c>
      <c r="I352" s="36">
        <v>90</v>
      </c>
      <c r="J352" s="36">
        <v>63</v>
      </c>
      <c r="K352" s="20">
        <f t="shared" si="10"/>
        <v>66.95</v>
      </c>
      <c r="L352" s="20">
        <f t="shared" si="11"/>
        <v>70</v>
      </c>
    </row>
    <row r="353" spans="1:12" x14ac:dyDescent="0.25">
      <c r="A353" t="s">
        <v>234</v>
      </c>
      <c r="B353">
        <v>32</v>
      </c>
      <c r="C353" t="s">
        <v>173</v>
      </c>
      <c r="D353" t="s">
        <v>183</v>
      </c>
      <c r="E353" s="36">
        <v>91</v>
      </c>
      <c r="F353" s="36">
        <v>72</v>
      </c>
      <c r="G353" s="36">
        <v>66</v>
      </c>
      <c r="H353" s="36">
        <v>87</v>
      </c>
      <c r="I353" s="36">
        <v>77</v>
      </c>
      <c r="J353" s="36">
        <v>48</v>
      </c>
      <c r="K353" s="20">
        <f t="shared" si="10"/>
        <v>68.650000000000006</v>
      </c>
      <c r="L353" s="20">
        <f t="shared" si="11"/>
        <v>70</v>
      </c>
    </row>
    <row r="354" spans="1:12" x14ac:dyDescent="0.25">
      <c r="A354" t="s">
        <v>235</v>
      </c>
      <c r="B354">
        <v>25</v>
      </c>
      <c r="C354" t="s">
        <v>174</v>
      </c>
      <c r="D354" t="s">
        <v>184</v>
      </c>
      <c r="E354" s="36">
        <v>76</v>
      </c>
      <c r="F354" s="36">
        <v>68</v>
      </c>
      <c r="G354" s="36">
        <v>66</v>
      </c>
      <c r="H354" s="36">
        <v>89</v>
      </c>
      <c r="I354" s="36">
        <v>69</v>
      </c>
      <c r="J354" s="36">
        <v>67</v>
      </c>
      <c r="K354" s="20">
        <f t="shared" si="10"/>
        <v>70.3</v>
      </c>
      <c r="L354" s="20">
        <f t="shared" si="11"/>
        <v>75</v>
      </c>
    </row>
    <row r="355" spans="1:12" x14ac:dyDescent="0.25">
      <c r="A355" t="s">
        <v>236</v>
      </c>
      <c r="B355">
        <v>36</v>
      </c>
      <c r="C355" t="s">
        <v>175</v>
      </c>
      <c r="D355" t="s">
        <v>185</v>
      </c>
      <c r="E355" s="36">
        <v>74</v>
      </c>
      <c r="F355" s="36">
        <v>60</v>
      </c>
      <c r="G355" s="36">
        <v>69</v>
      </c>
      <c r="H355" s="36">
        <v>85</v>
      </c>
      <c r="I355" s="36">
        <v>81</v>
      </c>
      <c r="J355" s="36">
        <v>81</v>
      </c>
      <c r="K355" s="20">
        <f t="shared" si="10"/>
        <v>74.55</v>
      </c>
      <c r="L355" s="20">
        <f t="shared" si="11"/>
        <v>75</v>
      </c>
    </row>
    <row r="356" spans="1:12" x14ac:dyDescent="0.25">
      <c r="A356" t="s">
        <v>237</v>
      </c>
      <c r="B356">
        <v>25</v>
      </c>
      <c r="C356" t="s">
        <v>173</v>
      </c>
      <c r="D356" t="s">
        <v>186</v>
      </c>
      <c r="E356" s="36">
        <v>79</v>
      </c>
      <c r="F356" s="36">
        <v>65</v>
      </c>
      <c r="G356" s="36">
        <v>80</v>
      </c>
      <c r="H356" s="36">
        <v>86</v>
      </c>
      <c r="I356" s="36">
        <v>86</v>
      </c>
      <c r="J356" s="36">
        <v>47</v>
      </c>
      <c r="K356" s="20">
        <f t="shared" si="10"/>
        <v>70.900000000000006</v>
      </c>
      <c r="L356" s="20">
        <f t="shared" si="11"/>
        <v>75</v>
      </c>
    </row>
    <row r="357" spans="1:12" x14ac:dyDescent="0.25">
      <c r="A357" t="s">
        <v>238</v>
      </c>
      <c r="B357">
        <v>58</v>
      </c>
      <c r="C357" t="s">
        <v>174</v>
      </c>
      <c r="D357" t="s">
        <v>187</v>
      </c>
      <c r="E357" s="36">
        <v>95</v>
      </c>
      <c r="F357" s="36">
        <v>50</v>
      </c>
      <c r="G357" s="36">
        <v>43</v>
      </c>
      <c r="H357" s="36">
        <v>95</v>
      </c>
      <c r="I357" s="36">
        <v>72</v>
      </c>
      <c r="J357" s="36">
        <v>59</v>
      </c>
      <c r="K357" s="20">
        <f t="shared" si="10"/>
        <v>62.8</v>
      </c>
      <c r="L357" s="20">
        <f t="shared" si="11"/>
        <v>65</v>
      </c>
    </row>
    <row r="358" spans="1:12" x14ac:dyDescent="0.25">
      <c r="A358" t="s">
        <v>239</v>
      </c>
      <c r="B358">
        <v>24</v>
      </c>
      <c r="C358" t="s">
        <v>175</v>
      </c>
      <c r="D358" t="s">
        <v>188</v>
      </c>
      <c r="E358" s="36">
        <v>85</v>
      </c>
      <c r="F358" s="36">
        <v>73</v>
      </c>
      <c r="G358" s="36">
        <v>40</v>
      </c>
      <c r="H358" s="36">
        <v>83</v>
      </c>
      <c r="I358" s="36">
        <v>82</v>
      </c>
      <c r="J358" s="36">
        <v>63</v>
      </c>
      <c r="K358" s="20">
        <f t="shared" si="10"/>
        <v>65.8</v>
      </c>
      <c r="L358" s="20">
        <f t="shared" si="11"/>
        <v>70</v>
      </c>
    </row>
    <row r="359" spans="1:12" x14ac:dyDescent="0.25">
      <c r="A359" t="s">
        <v>240</v>
      </c>
      <c r="B359">
        <v>56</v>
      </c>
      <c r="C359" t="s">
        <v>173</v>
      </c>
      <c r="D359" t="s">
        <v>189</v>
      </c>
      <c r="E359" s="36">
        <v>85</v>
      </c>
      <c r="F359" s="36">
        <v>58</v>
      </c>
      <c r="G359" s="36">
        <v>62</v>
      </c>
      <c r="H359" s="36">
        <v>82</v>
      </c>
      <c r="I359" s="36">
        <v>67</v>
      </c>
      <c r="J359" s="36">
        <v>73</v>
      </c>
      <c r="K359" s="20">
        <f t="shared" si="10"/>
        <v>69.2</v>
      </c>
      <c r="L359" s="20">
        <f t="shared" si="11"/>
        <v>70</v>
      </c>
    </row>
    <row r="360" spans="1:12" x14ac:dyDescent="0.25">
      <c r="A360" t="s">
        <v>241</v>
      </c>
      <c r="B360">
        <v>27</v>
      </c>
      <c r="C360" t="s">
        <v>174</v>
      </c>
      <c r="D360" t="s">
        <v>190</v>
      </c>
      <c r="E360" s="36">
        <v>80</v>
      </c>
      <c r="F360" s="36">
        <v>70</v>
      </c>
      <c r="G360" s="36">
        <v>36</v>
      </c>
      <c r="H360" s="36">
        <v>89</v>
      </c>
      <c r="I360" s="36">
        <v>68</v>
      </c>
      <c r="J360" s="36">
        <v>59</v>
      </c>
      <c r="K360" s="20">
        <f t="shared" si="10"/>
        <v>61.349999999999994</v>
      </c>
      <c r="L360" s="20">
        <f t="shared" si="11"/>
        <v>65</v>
      </c>
    </row>
    <row r="361" spans="1:12" x14ac:dyDescent="0.25">
      <c r="A361" t="s">
        <v>242</v>
      </c>
      <c r="B361">
        <v>40</v>
      </c>
      <c r="C361" t="s">
        <v>175</v>
      </c>
      <c r="D361" t="s">
        <v>191</v>
      </c>
      <c r="E361" s="36">
        <v>87</v>
      </c>
      <c r="F361" s="36">
        <v>73</v>
      </c>
      <c r="G361" s="36">
        <v>78</v>
      </c>
      <c r="H361" s="36">
        <v>83</v>
      </c>
      <c r="I361" s="36">
        <v>85</v>
      </c>
      <c r="J361" s="36">
        <v>70</v>
      </c>
      <c r="K361" s="20">
        <f t="shared" si="10"/>
        <v>77.7</v>
      </c>
      <c r="L361" s="20">
        <f t="shared" si="11"/>
        <v>80</v>
      </c>
    </row>
    <row r="362" spans="1:12" x14ac:dyDescent="0.25">
      <c r="A362" t="s">
        <v>243</v>
      </c>
      <c r="B362">
        <v>28</v>
      </c>
      <c r="C362" t="s">
        <v>174</v>
      </c>
      <c r="D362" t="s">
        <v>192</v>
      </c>
      <c r="E362" s="36">
        <v>86</v>
      </c>
      <c r="F362" s="36">
        <v>66</v>
      </c>
      <c r="G362" s="36">
        <v>69</v>
      </c>
      <c r="H362" s="36">
        <v>86</v>
      </c>
      <c r="I362" s="36">
        <v>67</v>
      </c>
      <c r="J362" s="36">
        <v>52</v>
      </c>
      <c r="K362" s="20">
        <f t="shared" si="10"/>
        <v>67.400000000000006</v>
      </c>
      <c r="L362" s="20">
        <f t="shared" si="11"/>
        <v>70</v>
      </c>
    </row>
    <row r="363" spans="1:12" x14ac:dyDescent="0.25">
      <c r="A363" t="s">
        <v>244</v>
      </c>
      <c r="B363">
        <v>39</v>
      </c>
      <c r="C363" t="s">
        <v>175</v>
      </c>
      <c r="D363" t="s">
        <v>193</v>
      </c>
      <c r="E363" s="36">
        <v>77</v>
      </c>
      <c r="F363" s="36">
        <v>61</v>
      </c>
      <c r="G363" s="36">
        <v>35</v>
      </c>
      <c r="H363" s="36">
        <v>83</v>
      </c>
      <c r="I363" s="36">
        <v>68</v>
      </c>
      <c r="J363" s="36">
        <v>72</v>
      </c>
      <c r="K363" s="20">
        <f t="shared" si="10"/>
        <v>62.100000000000009</v>
      </c>
      <c r="L363" s="20">
        <f t="shared" si="11"/>
        <v>65</v>
      </c>
    </row>
    <row r="364" spans="1:12" x14ac:dyDescent="0.25">
      <c r="A364" t="s">
        <v>245</v>
      </c>
      <c r="B364">
        <v>38</v>
      </c>
      <c r="C364" t="s">
        <v>173</v>
      </c>
      <c r="D364" t="s">
        <v>194</v>
      </c>
      <c r="E364" s="36">
        <v>82</v>
      </c>
      <c r="F364" s="36">
        <v>50</v>
      </c>
      <c r="G364" s="36">
        <v>51</v>
      </c>
      <c r="H364" s="36">
        <v>82</v>
      </c>
      <c r="I364" s="36">
        <v>73</v>
      </c>
      <c r="J364" s="36">
        <v>85</v>
      </c>
      <c r="K364" s="20">
        <f t="shared" si="10"/>
        <v>68.850000000000009</v>
      </c>
      <c r="L364" s="20">
        <f t="shared" si="11"/>
        <v>70</v>
      </c>
    </row>
    <row r="365" spans="1:12" x14ac:dyDescent="0.25">
      <c r="A365" t="s">
        <v>246</v>
      </c>
      <c r="B365">
        <v>32</v>
      </c>
      <c r="C365" t="s">
        <v>174</v>
      </c>
      <c r="D365" t="s">
        <v>195</v>
      </c>
      <c r="E365" s="36">
        <v>88</v>
      </c>
      <c r="F365" s="36">
        <v>57</v>
      </c>
      <c r="G365" s="36">
        <v>85</v>
      </c>
      <c r="H365" s="36">
        <v>87</v>
      </c>
      <c r="I365" s="36">
        <v>76</v>
      </c>
      <c r="J365" s="36">
        <v>77</v>
      </c>
      <c r="K365" s="20">
        <f t="shared" si="10"/>
        <v>77.95</v>
      </c>
      <c r="L365" s="20">
        <f t="shared" si="11"/>
        <v>80</v>
      </c>
    </row>
    <row r="366" spans="1:12" x14ac:dyDescent="0.25">
      <c r="A366" t="s">
        <v>247</v>
      </c>
      <c r="B366">
        <v>26</v>
      </c>
      <c r="C366" t="s">
        <v>175</v>
      </c>
      <c r="D366" t="s">
        <v>185</v>
      </c>
      <c r="E366" s="36">
        <v>83</v>
      </c>
      <c r="F366" s="36">
        <v>65</v>
      </c>
      <c r="G366" s="36">
        <v>42</v>
      </c>
      <c r="H366" s="36">
        <v>85</v>
      </c>
      <c r="I366" s="36">
        <v>68</v>
      </c>
      <c r="J366" s="36">
        <v>65</v>
      </c>
      <c r="K366" s="20">
        <f t="shared" si="10"/>
        <v>63.5</v>
      </c>
      <c r="L366" s="20">
        <f t="shared" si="11"/>
        <v>65</v>
      </c>
    </row>
    <row r="367" spans="1:12" x14ac:dyDescent="0.25">
      <c r="A367" t="s">
        <v>248</v>
      </c>
      <c r="B367">
        <v>31</v>
      </c>
      <c r="C367" t="s">
        <v>174</v>
      </c>
      <c r="D367" t="s">
        <v>196</v>
      </c>
      <c r="E367" s="36">
        <v>71</v>
      </c>
      <c r="F367" s="36">
        <v>59</v>
      </c>
      <c r="G367" s="36">
        <v>59</v>
      </c>
      <c r="H367" s="36">
        <v>93</v>
      </c>
      <c r="I367" s="36">
        <v>92</v>
      </c>
      <c r="J367" s="36">
        <v>70</v>
      </c>
      <c r="K367" s="20">
        <f t="shared" si="10"/>
        <v>71.3</v>
      </c>
      <c r="L367" s="20">
        <f t="shared" si="11"/>
        <v>75</v>
      </c>
    </row>
    <row r="368" spans="1:12" x14ac:dyDescent="0.25">
      <c r="A368" t="s">
        <v>249</v>
      </c>
      <c r="B368">
        <v>24</v>
      </c>
      <c r="C368" t="s">
        <v>175</v>
      </c>
      <c r="D368" t="s">
        <v>197</v>
      </c>
      <c r="E368" s="36">
        <v>87</v>
      </c>
      <c r="F368" s="36">
        <v>69</v>
      </c>
      <c r="G368" s="36">
        <v>62</v>
      </c>
      <c r="H368" s="36">
        <v>87</v>
      </c>
      <c r="I368" s="36">
        <v>88</v>
      </c>
      <c r="J368" s="36">
        <v>45</v>
      </c>
      <c r="K368" s="20">
        <f t="shared" si="10"/>
        <v>67.7</v>
      </c>
      <c r="L368" s="20">
        <f t="shared" si="11"/>
        <v>70</v>
      </c>
    </row>
    <row r="369" spans="1:12" x14ac:dyDescent="0.25">
      <c r="A369" t="s">
        <v>250</v>
      </c>
      <c r="B369">
        <v>39</v>
      </c>
      <c r="C369" t="s">
        <v>173</v>
      </c>
      <c r="D369" t="s">
        <v>198</v>
      </c>
      <c r="E369" s="36">
        <v>94</v>
      </c>
      <c r="F369" s="36">
        <v>68</v>
      </c>
      <c r="G369" s="36">
        <v>49</v>
      </c>
      <c r="H369" s="36">
        <v>83</v>
      </c>
      <c r="I369" s="36">
        <v>69</v>
      </c>
      <c r="J369" s="36">
        <v>66</v>
      </c>
      <c r="K369" s="20">
        <f t="shared" si="10"/>
        <v>67</v>
      </c>
      <c r="L369" s="20">
        <f t="shared" si="11"/>
        <v>70</v>
      </c>
    </row>
    <row r="370" spans="1:12" x14ac:dyDescent="0.25">
      <c r="A370" t="s">
        <v>251</v>
      </c>
      <c r="B370">
        <v>28</v>
      </c>
      <c r="C370" t="s">
        <v>174</v>
      </c>
      <c r="D370" t="s">
        <v>199</v>
      </c>
      <c r="E370" s="36">
        <v>87</v>
      </c>
      <c r="F370" s="36">
        <v>62</v>
      </c>
      <c r="G370" s="36">
        <v>69</v>
      </c>
      <c r="H370" s="36">
        <v>82</v>
      </c>
      <c r="I370" s="36">
        <v>82</v>
      </c>
      <c r="J370" s="36">
        <v>80</v>
      </c>
      <c r="K370" s="20">
        <f t="shared" si="10"/>
        <v>75.75</v>
      </c>
      <c r="L370" s="20">
        <f t="shared" si="11"/>
        <v>80</v>
      </c>
    </row>
    <row r="371" spans="1:12" x14ac:dyDescent="0.25">
      <c r="A371" t="s">
        <v>252</v>
      </c>
      <c r="B371">
        <v>26</v>
      </c>
      <c r="C371" t="s">
        <v>175</v>
      </c>
      <c r="D371" t="s">
        <v>200</v>
      </c>
      <c r="E371" s="36">
        <v>89</v>
      </c>
      <c r="F371" s="36">
        <v>58</v>
      </c>
      <c r="G371" s="36">
        <v>65</v>
      </c>
      <c r="H371" s="36">
        <v>95</v>
      </c>
      <c r="I371" s="36">
        <v>86</v>
      </c>
      <c r="J371" s="36">
        <v>61</v>
      </c>
      <c r="K371" s="20">
        <f t="shared" si="10"/>
        <v>71.5</v>
      </c>
      <c r="L371" s="20">
        <f t="shared" si="11"/>
        <v>75</v>
      </c>
    </row>
    <row r="372" spans="1:12" x14ac:dyDescent="0.25">
      <c r="A372" t="s">
        <v>253</v>
      </c>
      <c r="B372">
        <v>46</v>
      </c>
      <c r="C372" t="s">
        <v>175</v>
      </c>
      <c r="D372" t="s">
        <v>201</v>
      </c>
      <c r="E372" s="36">
        <v>91</v>
      </c>
      <c r="F372" s="36">
        <v>52</v>
      </c>
      <c r="G372" s="36">
        <v>57</v>
      </c>
      <c r="H372" s="36">
        <v>81</v>
      </c>
      <c r="I372" s="36">
        <v>71</v>
      </c>
      <c r="J372" s="36">
        <v>60</v>
      </c>
      <c r="K372" s="20">
        <f t="shared" si="10"/>
        <v>64.900000000000006</v>
      </c>
      <c r="L372" s="20">
        <f t="shared" si="11"/>
        <v>65</v>
      </c>
    </row>
    <row r="373" spans="1:12" x14ac:dyDescent="0.25">
      <c r="A373" t="s">
        <v>254</v>
      </c>
      <c r="B373">
        <v>37</v>
      </c>
      <c r="C373" t="s">
        <v>173</v>
      </c>
      <c r="D373" t="s">
        <v>202</v>
      </c>
      <c r="E373" s="36">
        <v>80</v>
      </c>
      <c r="F373" s="36">
        <v>75</v>
      </c>
      <c r="G373" s="36">
        <v>37</v>
      </c>
      <c r="H373" s="36">
        <v>85</v>
      </c>
      <c r="I373" s="36">
        <v>86</v>
      </c>
      <c r="J373" s="36">
        <v>83</v>
      </c>
      <c r="K373" s="20">
        <f t="shared" si="10"/>
        <v>70.650000000000006</v>
      </c>
      <c r="L373" s="20">
        <f t="shared" si="11"/>
        <v>75</v>
      </c>
    </row>
    <row r="374" spans="1:12" x14ac:dyDescent="0.25">
      <c r="A374" t="s">
        <v>255</v>
      </c>
      <c r="B374">
        <v>52</v>
      </c>
      <c r="C374" t="s">
        <v>174</v>
      </c>
      <c r="D374" t="s">
        <v>203</v>
      </c>
      <c r="E374" s="36">
        <v>88</v>
      </c>
      <c r="F374" s="36">
        <v>61</v>
      </c>
      <c r="G374" s="36">
        <v>45</v>
      </c>
      <c r="H374" s="36">
        <v>90</v>
      </c>
      <c r="I374" s="36">
        <v>80</v>
      </c>
      <c r="J374" s="36">
        <v>66</v>
      </c>
      <c r="K374" s="20">
        <f t="shared" si="10"/>
        <v>66.7</v>
      </c>
      <c r="L374" s="20">
        <f t="shared" si="11"/>
        <v>70</v>
      </c>
    </row>
    <row r="375" spans="1:12" x14ac:dyDescent="0.25">
      <c r="A375" t="s">
        <v>256</v>
      </c>
      <c r="B375">
        <v>46</v>
      </c>
      <c r="C375" t="s">
        <v>175</v>
      </c>
      <c r="D375" t="s">
        <v>204</v>
      </c>
      <c r="E375" s="36">
        <v>73</v>
      </c>
      <c r="F375" s="36">
        <v>57</v>
      </c>
      <c r="G375" s="36">
        <v>60</v>
      </c>
      <c r="H375" s="36">
        <v>85</v>
      </c>
      <c r="I375" s="36">
        <v>83</v>
      </c>
      <c r="J375" s="36">
        <v>84</v>
      </c>
      <c r="K375" s="20">
        <f t="shared" si="10"/>
        <v>72.8</v>
      </c>
      <c r="L375" s="20">
        <f t="shared" si="11"/>
        <v>75</v>
      </c>
    </row>
    <row r="376" spans="1:12" x14ac:dyDescent="0.25">
      <c r="A376" t="s">
        <v>257</v>
      </c>
      <c r="B376">
        <v>42</v>
      </c>
      <c r="C376" t="s">
        <v>175</v>
      </c>
      <c r="D376" t="s">
        <v>204</v>
      </c>
      <c r="E376" s="36">
        <v>71</v>
      </c>
      <c r="F376" s="36">
        <v>63</v>
      </c>
      <c r="G376" s="36">
        <v>33</v>
      </c>
      <c r="H376" s="36">
        <v>91</v>
      </c>
      <c r="I376" s="36">
        <v>70</v>
      </c>
      <c r="J376" s="36">
        <v>55</v>
      </c>
      <c r="K376" s="20">
        <f t="shared" si="10"/>
        <v>58.15</v>
      </c>
      <c r="L376" s="20">
        <f t="shared" si="11"/>
        <v>60</v>
      </c>
    </row>
    <row r="377" spans="1:12" x14ac:dyDescent="0.25">
      <c r="A377" t="s">
        <v>258</v>
      </c>
      <c r="B377">
        <v>21</v>
      </c>
      <c r="C377" t="s">
        <v>173</v>
      </c>
      <c r="D377" t="s">
        <v>205</v>
      </c>
      <c r="E377" s="36">
        <v>79</v>
      </c>
      <c r="F377" s="36">
        <v>50</v>
      </c>
      <c r="G377" s="36">
        <v>69</v>
      </c>
      <c r="H377" s="36">
        <v>95</v>
      </c>
      <c r="I377" s="36">
        <v>69</v>
      </c>
      <c r="J377" s="36">
        <v>68</v>
      </c>
      <c r="K377" s="20">
        <f t="shared" si="10"/>
        <v>69.5</v>
      </c>
      <c r="L377" s="20">
        <f t="shared" si="11"/>
        <v>70</v>
      </c>
    </row>
    <row r="378" spans="1:12" x14ac:dyDescent="0.25">
      <c r="A378" t="s">
        <v>259</v>
      </c>
      <c r="B378">
        <v>28</v>
      </c>
      <c r="C378" t="s">
        <v>174</v>
      </c>
      <c r="D378" t="s">
        <v>206</v>
      </c>
      <c r="E378" s="36">
        <v>84</v>
      </c>
      <c r="F378" s="36">
        <v>65</v>
      </c>
      <c r="G378" s="36">
        <v>63</v>
      </c>
      <c r="H378" s="36">
        <v>83</v>
      </c>
      <c r="I378" s="36">
        <v>94</v>
      </c>
      <c r="J378" s="36">
        <v>54</v>
      </c>
      <c r="K378" s="20">
        <f t="shared" si="10"/>
        <v>69.800000000000011</v>
      </c>
      <c r="L378" s="20">
        <f t="shared" si="11"/>
        <v>70</v>
      </c>
    </row>
    <row r="379" spans="1:12" x14ac:dyDescent="0.25">
      <c r="A379" t="s">
        <v>260</v>
      </c>
      <c r="B379">
        <v>29</v>
      </c>
      <c r="C379" t="s">
        <v>175</v>
      </c>
      <c r="D379" t="s">
        <v>207</v>
      </c>
      <c r="E379" s="36">
        <v>79</v>
      </c>
      <c r="F379" s="36">
        <v>60</v>
      </c>
      <c r="G379" s="36">
        <v>74</v>
      </c>
      <c r="H379" s="36">
        <v>80</v>
      </c>
      <c r="I379" s="36">
        <v>70</v>
      </c>
      <c r="J379" s="36">
        <v>70</v>
      </c>
      <c r="K379" s="20">
        <f t="shared" si="10"/>
        <v>71.400000000000006</v>
      </c>
      <c r="L379" s="20">
        <f t="shared" si="11"/>
        <v>75</v>
      </c>
    </row>
    <row r="380" spans="1:12" x14ac:dyDescent="0.25">
      <c r="A380" t="s">
        <v>261</v>
      </c>
      <c r="B380">
        <v>23</v>
      </c>
      <c r="C380" t="s">
        <v>173</v>
      </c>
      <c r="D380" t="s">
        <v>208</v>
      </c>
      <c r="E380" s="36">
        <v>74</v>
      </c>
      <c r="F380" s="36">
        <v>66</v>
      </c>
      <c r="G380" s="36">
        <v>38</v>
      </c>
      <c r="H380" s="36">
        <v>88</v>
      </c>
      <c r="I380" s="36">
        <v>80</v>
      </c>
      <c r="J380" s="36">
        <v>72</v>
      </c>
      <c r="K380" s="20">
        <f t="shared" si="10"/>
        <v>65.599999999999994</v>
      </c>
      <c r="L380" s="20">
        <f t="shared" si="11"/>
        <v>70</v>
      </c>
    </row>
    <row r="381" spans="1:12" x14ac:dyDescent="0.25">
      <c r="A381" t="s">
        <v>262</v>
      </c>
      <c r="B381">
        <v>41</v>
      </c>
      <c r="C381" t="s">
        <v>174</v>
      </c>
      <c r="D381" t="s">
        <v>209</v>
      </c>
      <c r="E381" s="36">
        <v>84</v>
      </c>
      <c r="F381" s="36">
        <v>70</v>
      </c>
      <c r="G381" s="36">
        <v>56</v>
      </c>
      <c r="H381" s="36">
        <v>85</v>
      </c>
      <c r="I381" s="36">
        <v>80</v>
      </c>
      <c r="J381" s="36">
        <v>71</v>
      </c>
      <c r="K381" s="20">
        <f t="shared" si="10"/>
        <v>71.150000000000006</v>
      </c>
      <c r="L381" s="20">
        <f t="shared" si="11"/>
        <v>75</v>
      </c>
    </row>
    <row r="382" spans="1:12" x14ac:dyDescent="0.25">
      <c r="A382" t="s">
        <v>263</v>
      </c>
      <c r="B382">
        <v>28</v>
      </c>
      <c r="C382" t="s">
        <v>175</v>
      </c>
      <c r="D382" t="s">
        <v>210</v>
      </c>
      <c r="E382" s="36">
        <v>86</v>
      </c>
      <c r="F382" s="36">
        <v>68</v>
      </c>
      <c r="G382" s="36">
        <v>83</v>
      </c>
      <c r="H382" s="36">
        <v>95</v>
      </c>
      <c r="I382" s="36">
        <v>77</v>
      </c>
      <c r="J382" s="36">
        <v>56</v>
      </c>
      <c r="K382" s="20">
        <f t="shared" si="10"/>
        <v>74.599999999999994</v>
      </c>
      <c r="L382" s="20">
        <f t="shared" si="11"/>
        <v>75</v>
      </c>
    </row>
    <row r="383" spans="1:12" x14ac:dyDescent="0.25">
      <c r="A383" t="s">
        <v>264</v>
      </c>
      <c r="B383">
        <v>37</v>
      </c>
      <c r="C383" t="s">
        <v>173</v>
      </c>
      <c r="D383" t="s">
        <v>211</v>
      </c>
      <c r="E383" s="36">
        <v>76</v>
      </c>
      <c r="F383" s="36">
        <v>69</v>
      </c>
      <c r="G383" s="36">
        <v>69</v>
      </c>
      <c r="H383" s="36">
        <v>87</v>
      </c>
      <c r="I383" s="36">
        <v>87</v>
      </c>
      <c r="J383" s="36">
        <v>65</v>
      </c>
      <c r="K383" s="20">
        <f t="shared" si="10"/>
        <v>73.2</v>
      </c>
      <c r="L383" s="20">
        <f t="shared" si="11"/>
        <v>75</v>
      </c>
    </row>
    <row r="384" spans="1:12" x14ac:dyDescent="0.25">
      <c r="A384" t="s">
        <v>265</v>
      </c>
      <c r="B384">
        <v>34</v>
      </c>
      <c r="C384" t="s">
        <v>174</v>
      </c>
      <c r="D384" t="s">
        <v>212</v>
      </c>
      <c r="E384" s="36">
        <v>95</v>
      </c>
      <c r="F384" s="36">
        <v>60</v>
      </c>
      <c r="G384" s="36">
        <v>45</v>
      </c>
      <c r="H384" s="36">
        <v>91</v>
      </c>
      <c r="I384" s="36">
        <v>95</v>
      </c>
      <c r="J384" s="36">
        <v>60</v>
      </c>
      <c r="K384" s="20">
        <f t="shared" si="10"/>
        <v>68.099999999999994</v>
      </c>
      <c r="L384" s="20">
        <f t="shared" si="11"/>
        <v>70</v>
      </c>
    </row>
    <row r="385" spans="1:12" x14ac:dyDescent="0.25">
      <c r="A385" t="s">
        <v>266</v>
      </c>
      <c r="B385">
        <v>26</v>
      </c>
      <c r="C385" t="s">
        <v>175</v>
      </c>
      <c r="D385" t="s">
        <v>213</v>
      </c>
      <c r="E385" s="36">
        <v>70</v>
      </c>
      <c r="F385" s="36">
        <v>50</v>
      </c>
      <c r="G385" s="36">
        <v>73</v>
      </c>
      <c r="H385" s="36">
        <v>95</v>
      </c>
      <c r="I385" s="36">
        <v>90</v>
      </c>
      <c r="J385" s="36">
        <v>68</v>
      </c>
      <c r="K385" s="20">
        <f t="shared" si="10"/>
        <v>72.75</v>
      </c>
      <c r="L385" s="20">
        <f t="shared" si="11"/>
        <v>75</v>
      </c>
    </row>
    <row r="386" spans="1:12" x14ac:dyDescent="0.25">
      <c r="A386" t="s">
        <v>267</v>
      </c>
      <c r="B386">
        <v>35</v>
      </c>
      <c r="C386" t="s">
        <v>174</v>
      </c>
      <c r="D386" t="s">
        <v>214</v>
      </c>
      <c r="E386" s="36">
        <v>88</v>
      </c>
      <c r="F386" s="36">
        <v>57</v>
      </c>
      <c r="G386" s="36">
        <v>65</v>
      </c>
      <c r="H386" s="36">
        <v>95</v>
      </c>
      <c r="I386" s="36">
        <v>94</v>
      </c>
      <c r="J386" s="36">
        <v>72</v>
      </c>
      <c r="K386" s="20">
        <f t="shared" si="10"/>
        <v>75.2</v>
      </c>
      <c r="L386" s="20">
        <f t="shared" si="11"/>
        <v>80</v>
      </c>
    </row>
    <row r="387" spans="1:12" x14ac:dyDescent="0.25">
      <c r="A387" t="s">
        <v>268</v>
      </c>
      <c r="B387">
        <v>36</v>
      </c>
      <c r="C387" t="s">
        <v>175</v>
      </c>
      <c r="D387" t="s">
        <v>215</v>
      </c>
      <c r="E387" s="36">
        <v>81</v>
      </c>
      <c r="F387" s="36">
        <v>67</v>
      </c>
      <c r="G387" s="36">
        <v>83</v>
      </c>
      <c r="H387" s="36">
        <v>85</v>
      </c>
      <c r="I387" s="36">
        <v>73</v>
      </c>
      <c r="J387" s="36">
        <v>45</v>
      </c>
      <c r="K387" s="20">
        <f t="shared" si="10"/>
        <v>69.599999999999994</v>
      </c>
      <c r="L387" s="20">
        <f t="shared" si="11"/>
        <v>70</v>
      </c>
    </row>
    <row r="388" spans="1:12" x14ac:dyDescent="0.25">
      <c r="A388" t="s">
        <v>269</v>
      </c>
      <c r="B388">
        <v>29</v>
      </c>
      <c r="C388" t="s">
        <v>173</v>
      </c>
      <c r="D388" t="s">
        <v>216</v>
      </c>
      <c r="E388" s="36">
        <v>79</v>
      </c>
      <c r="F388" s="36">
        <v>54</v>
      </c>
      <c r="G388" s="36">
        <v>54</v>
      </c>
      <c r="H388" s="36">
        <v>89</v>
      </c>
      <c r="I388" s="36">
        <v>85</v>
      </c>
      <c r="J388" s="36">
        <v>81</v>
      </c>
      <c r="K388" s="20">
        <f t="shared" ref="K388:K451" si="12">SUMPRODUCT(E388:J388,$E$1:$J$1)</f>
        <v>71.400000000000006</v>
      </c>
      <c r="L388" s="20">
        <f t="shared" ref="L388:L451" si="13">CEILING(K388,5)</f>
        <v>75</v>
      </c>
    </row>
    <row r="389" spans="1:12" x14ac:dyDescent="0.25">
      <c r="A389" t="s">
        <v>270</v>
      </c>
      <c r="B389">
        <v>27</v>
      </c>
      <c r="C389" t="s">
        <v>174</v>
      </c>
      <c r="D389" t="s">
        <v>217</v>
      </c>
      <c r="E389" s="36">
        <v>95</v>
      </c>
      <c r="F389" s="36">
        <v>70</v>
      </c>
      <c r="G389" s="36">
        <v>51</v>
      </c>
      <c r="H389" s="36">
        <v>84</v>
      </c>
      <c r="I389" s="36">
        <v>74</v>
      </c>
      <c r="J389" s="36">
        <v>77</v>
      </c>
      <c r="K389" s="20">
        <f t="shared" si="12"/>
        <v>71.5</v>
      </c>
      <c r="L389" s="20">
        <f t="shared" si="13"/>
        <v>75</v>
      </c>
    </row>
    <row r="390" spans="1:12" x14ac:dyDescent="0.25">
      <c r="A390" t="s">
        <v>271</v>
      </c>
      <c r="B390">
        <v>25</v>
      </c>
      <c r="C390" t="s">
        <v>175</v>
      </c>
      <c r="D390" t="s">
        <v>218</v>
      </c>
      <c r="E390" s="36">
        <v>74</v>
      </c>
      <c r="F390" s="36">
        <v>54</v>
      </c>
      <c r="G390" s="36">
        <v>37</v>
      </c>
      <c r="H390" s="36">
        <v>85</v>
      </c>
      <c r="I390" s="36">
        <v>91</v>
      </c>
      <c r="J390" s="36">
        <v>44</v>
      </c>
      <c r="K390" s="20">
        <f t="shared" si="12"/>
        <v>57.9</v>
      </c>
      <c r="L390" s="20">
        <f t="shared" si="13"/>
        <v>60</v>
      </c>
    </row>
    <row r="391" spans="1:12" x14ac:dyDescent="0.25">
      <c r="A391" t="s">
        <v>272</v>
      </c>
      <c r="B391">
        <v>36</v>
      </c>
      <c r="C391" t="s">
        <v>175</v>
      </c>
      <c r="D391" t="s">
        <v>219</v>
      </c>
      <c r="E391" s="36">
        <v>84</v>
      </c>
      <c r="F391" s="36">
        <v>67</v>
      </c>
      <c r="G391" s="36">
        <v>30</v>
      </c>
      <c r="H391" s="36">
        <v>95</v>
      </c>
      <c r="I391" s="36">
        <v>93</v>
      </c>
      <c r="J391" s="36">
        <v>60</v>
      </c>
      <c r="K391" s="20">
        <f t="shared" si="12"/>
        <v>64.400000000000006</v>
      </c>
      <c r="L391" s="20">
        <f t="shared" si="13"/>
        <v>65</v>
      </c>
    </row>
    <row r="392" spans="1:12" x14ac:dyDescent="0.25">
      <c r="A392" t="s">
        <v>273</v>
      </c>
      <c r="B392">
        <v>37</v>
      </c>
      <c r="C392" t="s">
        <v>173</v>
      </c>
      <c r="D392" t="s">
        <v>220</v>
      </c>
      <c r="E392" s="36">
        <v>83</v>
      </c>
      <c r="F392" s="36">
        <v>68</v>
      </c>
      <c r="G392" s="36">
        <v>35</v>
      </c>
      <c r="H392" s="36">
        <v>88</v>
      </c>
      <c r="I392" s="36">
        <v>84</v>
      </c>
      <c r="J392" s="36">
        <v>83</v>
      </c>
      <c r="K392" s="20">
        <f t="shared" si="12"/>
        <v>69.400000000000006</v>
      </c>
      <c r="L392" s="20">
        <f t="shared" si="13"/>
        <v>70</v>
      </c>
    </row>
    <row r="393" spans="1:12" x14ac:dyDescent="0.25">
      <c r="A393" t="s">
        <v>274</v>
      </c>
      <c r="B393">
        <v>26</v>
      </c>
      <c r="C393" t="s">
        <v>174</v>
      </c>
      <c r="D393" t="s">
        <v>221</v>
      </c>
      <c r="E393" s="36">
        <v>85</v>
      </c>
      <c r="F393" s="36">
        <v>74</v>
      </c>
      <c r="G393" s="36">
        <v>55</v>
      </c>
      <c r="H393" s="36">
        <v>91</v>
      </c>
      <c r="I393" s="36">
        <v>80</v>
      </c>
      <c r="J393" s="36">
        <v>72</v>
      </c>
      <c r="K393" s="20">
        <f t="shared" si="12"/>
        <v>72.45</v>
      </c>
      <c r="L393" s="20">
        <f t="shared" si="13"/>
        <v>75</v>
      </c>
    </row>
    <row r="394" spans="1:12" x14ac:dyDescent="0.25">
      <c r="A394" t="s">
        <v>275</v>
      </c>
      <c r="B394">
        <v>37</v>
      </c>
      <c r="C394" t="s">
        <v>175</v>
      </c>
      <c r="D394" t="s">
        <v>222</v>
      </c>
      <c r="E394" s="36">
        <v>85</v>
      </c>
      <c r="F394" s="36">
        <v>75</v>
      </c>
      <c r="G394" s="36">
        <v>67</v>
      </c>
      <c r="H394" s="36">
        <v>84</v>
      </c>
      <c r="I394" s="36">
        <v>73</v>
      </c>
      <c r="J394" s="36">
        <v>58</v>
      </c>
      <c r="K394" s="20">
        <f t="shared" si="12"/>
        <v>70.349999999999994</v>
      </c>
      <c r="L394" s="20">
        <f t="shared" si="13"/>
        <v>75</v>
      </c>
    </row>
    <row r="395" spans="1:12" x14ac:dyDescent="0.25">
      <c r="A395" t="s">
        <v>276</v>
      </c>
      <c r="B395">
        <v>24</v>
      </c>
      <c r="C395" t="s">
        <v>173</v>
      </c>
      <c r="D395" t="s">
        <v>223</v>
      </c>
      <c r="E395" s="36">
        <v>90</v>
      </c>
      <c r="F395" s="36">
        <v>62</v>
      </c>
      <c r="G395" s="36">
        <v>53</v>
      </c>
      <c r="H395" s="36">
        <v>87</v>
      </c>
      <c r="I395" s="36">
        <v>94</v>
      </c>
      <c r="J395" s="36">
        <v>43</v>
      </c>
      <c r="K395" s="20">
        <f t="shared" si="12"/>
        <v>65.099999999999994</v>
      </c>
      <c r="L395" s="20">
        <f t="shared" si="13"/>
        <v>70</v>
      </c>
    </row>
    <row r="396" spans="1:12" x14ac:dyDescent="0.25">
      <c r="A396" t="s">
        <v>277</v>
      </c>
      <c r="B396">
        <v>39</v>
      </c>
      <c r="C396" t="s">
        <v>174</v>
      </c>
      <c r="D396" t="s">
        <v>224</v>
      </c>
      <c r="E396" s="36">
        <v>83</v>
      </c>
      <c r="F396" s="36">
        <v>69</v>
      </c>
      <c r="G396" s="36">
        <v>72</v>
      </c>
      <c r="H396" s="36">
        <v>94</v>
      </c>
      <c r="I396" s="36">
        <v>70</v>
      </c>
      <c r="J396" s="36">
        <v>68</v>
      </c>
      <c r="K396" s="20">
        <f t="shared" si="12"/>
        <v>73.55</v>
      </c>
      <c r="L396" s="20">
        <f t="shared" si="13"/>
        <v>75</v>
      </c>
    </row>
    <row r="397" spans="1:12" x14ac:dyDescent="0.25">
      <c r="A397" t="s">
        <v>278</v>
      </c>
      <c r="B397">
        <v>26</v>
      </c>
      <c r="C397" t="s">
        <v>175</v>
      </c>
      <c r="D397" t="s">
        <v>225</v>
      </c>
      <c r="E397" s="36">
        <v>82</v>
      </c>
      <c r="F397" s="36">
        <v>65</v>
      </c>
      <c r="G397" s="36">
        <v>41</v>
      </c>
      <c r="H397" s="36">
        <v>84</v>
      </c>
      <c r="I397" s="36">
        <v>76</v>
      </c>
      <c r="J397" s="36">
        <v>76</v>
      </c>
      <c r="K397" s="20">
        <f t="shared" si="12"/>
        <v>67</v>
      </c>
      <c r="L397" s="20">
        <f t="shared" si="13"/>
        <v>70</v>
      </c>
    </row>
    <row r="398" spans="1:12" x14ac:dyDescent="0.25">
      <c r="A398" t="s">
        <v>279</v>
      </c>
      <c r="B398">
        <v>34</v>
      </c>
      <c r="C398" t="s">
        <v>173</v>
      </c>
      <c r="D398" t="s">
        <v>226</v>
      </c>
      <c r="E398" s="36">
        <v>70</v>
      </c>
      <c r="F398" s="36">
        <v>65</v>
      </c>
      <c r="G398" s="36">
        <v>43</v>
      </c>
      <c r="H398" s="36">
        <v>93</v>
      </c>
      <c r="I398" s="36">
        <v>81</v>
      </c>
      <c r="J398" s="36">
        <v>46</v>
      </c>
      <c r="K398" s="20">
        <f t="shared" si="12"/>
        <v>60.449999999999996</v>
      </c>
      <c r="L398" s="20">
        <f t="shared" si="13"/>
        <v>65</v>
      </c>
    </row>
    <row r="399" spans="1:12" x14ac:dyDescent="0.25">
      <c r="A399" t="s">
        <v>280</v>
      </c>
      <c r="B399">
        <v>28</v>
      </c>
      <c r="C399" t="s">
        <v>174</v>
      </c>
      <c r="D399" t="s">
        <v>227</v>
      </c>
      <c r="E399" s="36">
        <v>88</v>
      </c>
      <c r="F399" s="36">
        <v>62</v>
      </c>
      <c r="G399" s="36">
        <v>30</v>
      </c>
      <c r="H399" s="36">
        <v>90</v>
      </c>
      <c r="I399" s="36">
        <v>82</v>
      </c>
      <c r="J399" s="36">
        <v>65</v>
      </c>
      <c r="K399" s="20">
        <f t="shared" si="12"/>
        <v>63.15</v>
      </c>
      <c r="L399" s="20">
        <f t="shared" si="13"/>
        <v>65</v>
      </c>
    </row>
    <row r="400" spans="1:12" x14ac:dyDescent="0.25">
      <c r="A400" t="s">
        <v>281</v>
      </c>
      <c r="B400">
        <v>32</v>
      </c>
      <c r="C400" t="s">
        <v>175</v>
      </c>
      <c r="D400" t="s">
        <v>228</v>
      </c>
      <c r="E400" s="36">
        <v>93</v>
      </c>
      <c r="F400" s="36">
        <v>54</v>
      </c>
      <c r="G400" s="36">
        <v>49</v>
      </c>
      <c r="H400" s="36">
        <v>81</v>
      </c>
      <c r="I400" s="36">
        <v>90</v>
      </c>
      <c r="J400" s="36">
        <v>68</v>
      </c>
      <c r="K400" s="20">
        <f t="shared" si="12"/>
        <v>68.25</v>
      </c>
      <c r="L400" s="20">
        <f t="shared" si="13"/>
        <v>70</v>
      </c>
    </row>
    <row r="401" spans="1:12" x14ac:dyDescent="0.25">
      <c r="A401" t="s">
        <v>282</v>
      </c>
      <c r="B401">
        <v>39</v>
      </c>
      <c r="C401" t="s">
        <v>173</v>
      </c>
      <c r="D401" t="s">
        <v>229</v>
      </c>
      <c r="E401" s="36">
        <v>90</v>
      </c>
      <c r="F401" s="36">
        <v>64</v>
      </c>
      <c r="G401" s="36">
        <v>83</v>
      </c>
      <c r="H401" s="36">
        <v>92</v>
      </c>
      <c r="I401" s="36">
        <v>81</v>
      </c>
      <c r="J401" s="36">
        <v>68</v>
      </c>
      <c r="K401" s="20">
        <f t="shared" si="12"/>
        <v>77.7</v>
      </c>
      <c r="L401" s="20">
        <f t="shared" si="13"/>
        <v>80</v>
      </c>
    </row>
    <row r="402" spans="1:12" x14ac:dyDescent="0.25">
      <c r="A402" t="s">
        <v>283</v>
      </c>
      <c r="B402">
        <v>29</v>
      </c>
      <c r="C402" t="s">
        <v>174</v>
      </c>
      <c r="D402" t="s">
        <v>230</v>
      </c>
      <c r="E402" s="36">
        <v>95</v>
      </c>
      <c r="F402" s="36">
        <v>63</v>
      </c>
      <c r="G402" s="36">
        <v>40</v>
      </c>
      <c r="H402" s="36">
        <v>89</v>
      </c>
      <c r="I402" s="36">
        <v>73</v>
      </c>
      <c r="J402" s="36">
        <v>53</v>
      </c>
      <c r="K402" s="20">
        <f t="shared" si="12"/>
        <v>62.05</v>
      </c>
      <c r="L402" s="20">
        <f t="shared" si="13"/>
        <v>65</v>
      </c>
    </row>
    <row r="403" spans="1:12" x14ac:dyDescent="0.25">
      <c r="A403" t="s">
        <v>234</v>
      </c>
      <c r="B403">
        <v>32</v>
      </c>
      <c r="C403" t="s">
        <v>173</v>
      </c>
      <c r="D403" t="s">
        <v>183</v>
      </c>
      <c r="E403" s="36">
        <v>93</v>
      </c>
      <c r="F403" s="36">
        <v>74</v>
      </c>
      <c r="G403" s="36">
        <v>56</v>
      </c>
      <c r="H403" s="36">
        <v>88</v>
      </c>
      <c r="I403" s="36">
        <v>74</v>
      </c>
      <c r="J403" s="36">
        <v>53</v>
      </c>
      <c r="K403" s="20">
        <f t="shared" si="12"/>
        <v>67.550000000000011</v>
      </c>
      <c r="L403" s="20">
        <f t="shared" si="13"/>
        <v>70</v>
      </c>
    </row>
    <row r="404" spans="1:12" x14ac:dyDescent="0.25">
      <c r="A404" t="s">
        <v>235</v>
      </c>
      <c r="B404">
        <v>25</v>
      </c>
      <c r="C404" t="s">
        <v>174</v>
      </c>
      <c r="D404" t="s">
        <v>184</v>
      </c>
      <c r="E404" s="36">
        <v>78</v>
      </c>
      <c r="F404" s="36">
        <v>74</v>
      </c>
      <c r="G404" s="36">
        <v>64</v>
      </c>
      <c r="H404" s="36">
        <v>82</v>
      </c>
      <c r="I404" s="36">
        <v>72</v>
      </c>
      <c r="J404" s="36">
        <v>64</v>
      </c>
      <c r="K404" s="20">
        <f t="shared" si="12"/>
        <v>69.900000000000006</v>
      </c>
      <c r="L404" s="20">
        <f t="shared" si="13"/>
        <v>70</v>
      </c>
    </row>
    <row r="405" spans="1:12" x14ac:dyDescent="0.25">
      <c r="A405" t="s">
        <v>236</v>
      </c>
      <c r="B405">
        <v>36</v>
      </c>
      <c r="C405" t="s">
        <v>175</v>
      </c>
      <c r="D405" t="s">
        <v>185</v>
      </c>
      <c r="E405" s="36">
        <v>94</v>
      </c>
      <c r="F405" s="36">
        <v>74</v>
      </c>
      <c r="G405" s="36">
        <v>49</v>
      </c>
      <c r="H405" s="36">
        <v>81</v>
      </c>
      <c r="I405" s="36">
        <v>93</v>
      </c>
      <c r="J405" s="36">
        <v>81</v>
      </c>
      <c r="K405" s="20">
        <f t="shared" si="12"/>
        <v>75.05</v>
      </c>
      <c r="L405" s="20">
        <f t="shared" si="13"/>
        <v>80</v>
      </c>
    </row>
    <row r="406" spans="1:12" x14ac:dyDescent="0.25">
      <c r="A406" t="s">
        <v>237</v>
      </c>
      <c r="B406">
        <v>25</v>
      </c>
      <c r="C406" t="s">
        <v>173</v>
      </c>
      <c r="D406" t="s">
        <v>186</v>
      </c>
      <c r="E406" s="36">
        <v>72</v>
      </c>
      <c r="F406" s="36">
        <v>52</v>
      </c>
      <c r="G406" s="36">
        <v>79</v>
      </c>
      <c r="H406" s="36">
        <v>86</v>
      </c>
      <c r="I406" s="36">
        <v>94</v>
      </c>
      <c r="J406" s="36">
        <v>64</v>
      </c>
      <c r="K406" s="20">
        <f t="shared" si="12"/>
        <v>73.45</v>
      </c>
      <c r="L406" s="20">
        <f t="shared" si="13"/>
        <v>75</v>
      </c>
    </row>
    <row r="407" spans="1:12" x14ac:dyDescent="0.25">
      <c r="A407" t="s">
        <v>238</v>
      </c>
      <c r="B407">
        <v>58</v>
      </c>
      <c r="C407" t="s">
        <v>174</v>
      </c>
      <c r="D407" t="s">
        <v>187</v>
      </c>
      <c r="E407" s="36">
        <v>87</v>
      </c>
      <c r="F407" s="36">
        <v>69</v>
      </c>
      <c r="G407" s="36">
        <v>76</v>
      </c>
      <c r="H407" s="36">
        <v>86</v>
      </c>
      <c r="I407" s="36">
        <v>92</v>
      </c>
      <c r="J407" s="36">
        <v>57</v>
      </c>
      <c r="K407" s="20">
        <f t="shared" si="12"/>
        <v>74.699999999999989</v>
      </c>
      <c r="L407" s="20">
        <f t="shared" si="13"/>
        <v>75</v>
      </c>
    </row>
    <row r="408" spans="1:12" x14ac:dyDescent="0.25">
      <c r="A408" t="s">
        <v>239</v>
      </c>
      <c r="B408">
        <v>24</v>
      </c>
      <c r="C408" t="s">
        <v>175</v>
      </c>
      <c r="D408" t="s">
        <v>188</v>
      </c>
      <c r="E408" s="36">
        <v>91</v>
      </c>
      <c r="F408" s="36">
        <v>72</v>
      </c>
      <c r="G408" s="36">
        <v>79</v>
      </c>
      <c r="H408" s="36">
        <v>89</v>
      </c>
      <c r="I408" s="36">
        <v>72</v>
      </c>
      <c r="J408" s="36">
        <v>50</v>
      </c>
      <c r="K408" s="20">
        <f t="shared" si="12"/>
        <v>71.849999999999994</v>
      </c>
      <c r="L408" s="20">
        <f t="shared" si="13"/>
        <v>75</v>
      </c>
    </row>
    <row r="409" spans="1:12" x14ac:dyDescent="0.25">
      <c r="A409" t="s">
        <v>240</v>
      </c>
      <c r="B409">
        <v>56</v>
      </c>
      <c r="C409" t="s">
        <v>173</v>
      </c>
      <c r="D409" t="s">
        <v>189</v>
      </c>
      <c r="E409" s="36">
        <v>93</v>
      </c>
      <c r="F409" s="36">
        <v>63</v>
      </c>
      <c r="G409" s="36">
        <v>39</v>
      </c>
      <c r="H409" s="36">
        <v>83</v>
      </c>
      <c r="I409" s="36">
        <v>74</v>
      </c>
      <c r="J409" s="36">
        <v>69</v>
      </c>
      <c r="K409" s="20">
        <f t="shared" si="12"/>
        <v>65.150000000000006</v>
      </c>
      <c r="L409" s="20">
        <f t="shared" si="13"/>
        <v>70</v>
      </c>
    </row>
    <row r="410" spans="1:12" x14ac:dyDescent="0.25">
      <c r="A410" t="s">
        <v>241</v>
      </c>
      <c r="B410">
        <v>27</v>
      </c>
      <c r="C410" t="s">
        <v>174</v>
      </c>
      <c r="D410" t="s">
        <v>190</v>
      </c>
      <c r="E410" s="36">
        <v>89</v>
      </c>
      <c r="F410" s="36">
        <v>67</v>
      </c>
      <c r="G410" s="36">
        <v>84</v>
      </c>
      <c r="H410" s="36">
        <v>82</v>
      </c>
      <c r="I410" s="36">
        <v>82</v>
      </c>
      <c r="J410" s="36">
        <v>73</v>
      </c>
      <c r="K410" s="20">
        <f t="shared" si="12"/>
        <v>78.7</v>
      </c>
      <c r="L410" s="20">
        <f t="shared" si="13"/>
        <v>80</v>
      </c>
    </row>
    <row r="411" spans="1:12" x14ac:dyDescent="0.25">
      <c r="A411" t="s">
        <v>242</v>
      </c>
      <c r="B411">
        <v>40</v>
      </c>
      <c r="C411" t="s">
        <v>175</v>
      </c>
      <c r="D411" t="s">
        <v>191</v>
      </c>
      <c r="E411" s="36">
        <v>91</v>
      </c>
      <c r="F411" s="36">
        <v>68</v>
      </c>
      <c r="G411" s="36">
        <v>36</v>
      </c>
      <c r="H411" s="36">
        <v>93</v>
      </c>
      <c r="I411" s="36">
        <v>85</v>
      </c>
      <c r="J411" s="36">
        <v>77</v>
      </c>
      <c r="K411" s="20">
        <f t="shared" si="12"/>
        <v>69.599999999999994</v>
      </c>
      <c r="L411" s="20">
        <f t="shared" si="13"/>
        <v>70</v>
      </c>
    </row>
    <row r="412" spans="1:12" x14ac:dyDescent="0.25">
      <c r="A412" t="s">
        <v>243</v>
      </c>
      <c r="B412">
        <v>28</v>
      </c>
      <c r="C412" t="s">
        <v>174</v>
      </c>
      <c r="D412" t="s">
        <v>192</v>
      </c>
      <c r="E412" s="36">
        <v>90</v>
      </c>
      <c r="F412" s="36">
        <v>70</v>
      </c>
      <c r="G412" s="36">
        <v>46</v>
      </c>
      <c r="H412" s="36">
        <v>84</v>
      </c>
      <c r="I412" s="36">
        <v>94</v>
      </c>
      <c r="J412" s="36">
        <v>49</v>
      </c>
      <c r="K412" s="20">
        <f t="shared" si="12"/>
        <v>65.75</v>
      </c>
      <c r="L412" s="20">
        <f t="shared" si="13"/>
        <v>70</v>
      </c>
    </row>
    <row r="413" spans="1:12" x14ac:dyDescent="0.25">
      <c r="A413" t="s">
        <v>244</v>
      </c>
      <c r="B413">
        <v>39</v>
      </c>
      <c r="C413" t="s">
        <v>175</v>
      </c>
      <c r="D413" t="s">
        <v>193</v>
      </c>
      <c r="E413" s="36">
        <v>83</v>
      </c>
      <c r="F413" s="36">
        <v>60</v>
      </c>
      <c r="G413" s="36">
        <v>44</v>
      </c>
      <c r="H413" s="36">
        <v>80</v>
      </c>
      <c r="I413" s="36">
        <v>69</v>
      </c>
      <c r="J413" s="36">
        <v>76</v>
      </c>
      <c r="K413" s="20">
        <f t="shared" si="12"/>
        <v>65.650000000000006</v>
      </c>
      <c r="L413" s="20">
        <f t="shared" si="13"/>
        <v>70</v>
      </c>
    </row>
    <row r="414" spans="1:12" x14ac:dyDescent="0.25">
      <c r="A414" t="s">
        <v>245</v>
      </c>
      <c r="B414">
        <v>38</v>
      </c>
      <c r="C414" t="s">
        <v>173</v>
      </c>
      <c r="D414" t="s">
        <v>194</v>
      </c>
      <c r="E414" s="36">
        <v>84</v>
      </c>
      <c r="F414" s="36">
        <v>51</v>
      </c>
      <c r="G414" s="36">
        <v>36</v>
      </c>
      <c r="H414" s="36">
        <v>94</v>
      </c>
      <c r="I414" s="36">
        <v>89</v>
      </c>
      <c r="J414" s="36">
        <v>74</v>
      </c>
      <c r="K414" s="20">
        <f t="shared" si="12"/>
        <v>66.300000000000011</v>
      </c>
      <c r="L414" s="20">
        <f t="shared" si="13"/>
        <v>70</v>
      </c>
    </row>
    <row r="415" spans="1:12" x14ac:dyDescent="0.25">
      <c r="A415" t="s">
        <v>246</v>
      </c>
      <c r="B415">
        <v>32</v>
      </c>
      <c r="C415" t="s">
        <v>174</v>
      </c>
      <c r="D415" t="s">
        <v>195</v>
      </c>
      <c r="E415" s="36">
        <v>76</v>
      </c>
      <c r="F415" s="36">
        <v>67</v>
      </c>
      <c r="G415" s="36">
        <v>75</v>
      </c>
      <c r="H415" s="36">
        <v>93</v>
      </c>
      <c r="I415" s="36">
        <v>85</v>
      </c>
      <c r="J415" s="36">
        <v>64</v>
      </c>
      <c r="K415" s="20">
        <f t="shared" si="12"/>
        <v>74.45</v>
      </c>
      <c r="L415" s="20">
        <f t="shared" si="13"/>
        <v>75</v>
      </c>
    </row>
    <row r="416" spans="1:12" x14ac:dyDescent="0.25">
      <c r="A416" t="s">
        <v>247</v>
      </c>
      <c r="B416">
        <v>26</v>
      </c>
      <c r="C416" t="s">
        <v>175</v>
      </c>
      <c r="D416" t="s">
        <v>185</v>
      </c>
      <c r="E416" s="36">
        <v>72</v>
      </c>
      <c r="F416" s="36">
        <v>64</v>
      </c>
      <c r="G416" s="36">
        <v>49</v>
      </c>
      <c r="H416" s="36">
        <v>88</v>
      </c>
      <c r="I416" s="36">
        <v>67</v>
      </c>
      <c r="J416" s="36">
        <v>83</v>
      </c>
      <c r="K416" s="20">
        <f t="shared" si="12"/>
        <v>68.650000000000006</v>
      </c>
      <c r="L416" s="20">
        <f t="shared" si="13"/>
        <v>70</v>
      </c>
    </row>
    <row r="417" spans="1:12" x14ac:dyDescent="0.25">
      <c r="A417" t="s">
        <v>248</v>
      </c>
      <c r="B417">
        <v>31</v>
      </c>
      <c r="C417" t="s">
        <v>174</v>
      </c>
      <c r="D417" t="s">
        <v>196</v>
      </c>
      <c r="E417" s="36">
        <v>81</v>
      </c>
      <c r="F417" s="36">
        <v>57</v>
      </c>
      <c r="G417" s="36">
        <v>47</v>
      </c>
      <c r="H417" s="36">
        <v>88</v>
      </c>
      <c r="I417" s="36">
        <v>82</v>
      </c>
      <c r="J417" s="36">
        <v>75</v>
      </c>
      <c r="K417" s="20">
        <f t="shared" si="12"/>
        <v>68.25</v>
      </c>
      <c r="L417" s="20">
        <f t="shared" si="13"/>
        <v>70</v>
      </c>
    </row>
    <row r="418" spans="1:12" x14ac:dyDescent="0.25">
      <c r="A418" t="s">
        <v>249</v>
      </c>
      <c r="B418">
        <v>24</v>
      </c>
      <c r="C418" t="s">
        <v>175</v>
      </c>
      <c r="D418" t="s">
        <v>197</v>
      </c>
      <c r="E418" s="36">
        <v>71</v>
      </c>
      <c r="F418" s="36">
        <v>53</v>
      </c>
      <c r="G418" s="36">
        <v>50</v>
      </c>
      <c r="H418" s="36">
        <v>95</v>
      </c>
      <c r="I418" s="36">
        <v>75</v>
      </c>
      <c r="J418" s="36">
        <v>81</v>
      </c>
      <c r="K418" s="20">
        <f t="shared" si="12"/>
        <v>68.55</v>
      </c>
      <c r="L418" s="20">
        <f t="shared" si="13"/>
        <v>70</v>
      </c>
    </row>
    <row r="419" spans="1:12" x14ac:dyDescent="0.25">
      <c r="A419" t="s">
        <v>250</v>
      </c>
      <c r="B419">
        <v>39</v>
      </c>
      <c r="C419" t="s">
        <v>173</v>
      </c>
      <c r="D419" t="s">
        <v>198</v>
      </c>
      <c r="E419" s="36">
        <v>77</v>
      </c>
      <c r="F419" s="36">
        <v>66</v>
      </c>
      <c r="G419" s="36">
        <v>38</v>
      </c>
      <c r="H419" s="36">
        <v>91</v>
      </c>
      <c r="I419" s="36">
        <v>92</v>
      </c>
      <c r="J419" s="36">
        <v>83</v>
      </c>
      <c r="K419" s="20">
        <f t="shared" si="12"/>
        <v>70.75</v>
      </c>
      <c r="L419" s="20">
        <f t="shared" si="13"/>
        <v>75</v>
      </c>
    </row>
    <row r="420" spans="1:12" x14ac:dyDescent="0.25">
      <c r="A420" t="s">
        <v>251</v>
      </c>
      <c r="B420">
        <v>28</v>
      </c>
      <c r="C420" t="s">
        <v>174</v>
      </c>
      <c r="D420" t="s">
        <v>199</v>
      </c>
      <c r="E420" s="36">
        <v>94</v>
      </c>
      <c r="F420" s="36">
        <v>75</v>
      </c>
      <c r="G420" s="36">
        <v>76</v>
      </c>
      <c r="H420" s="36">
        <v>94</v>
      </c>
      <c r="I420" s="36">
        <v>71</v>
      </c>
      <c r="J420" s="36">
        <v>68</v>
      </c>
      <c r="K420" s="20">
        <f t="shared" si="12"/>
        <v>76.699999999999989</v>
      </c>
      <c r="L420" s="20">
        <f t="shared" si="13"/>
        <v>80</v>
      </c>
    </row>
    <row r="421" spans="1:12" x14ac:dyDescent="0.25">
      <c r="A421" t="s">
        <v>252</v>
      </c>
      <c r="B421">
        <v>26</v>
      </c>
      <c r="C421" t="s">
        <v>175</v>
      </c>
      <c r="D421" t="s">
        <v>200</v>
      </c>
      <c r="E421" s="36">
        <v>79</v>
      </c>
      <c r="F421" s="36">
        <v>58</v>
      </c>
      <c r="G421" s="36">
        <v>75</v>
      </c>
      <c r="H421" s="36">
        <v>81</v>
      </c>
      <c r="I421" s="36">
        <v>82</v>
      </c>
      <c r="J421" s="36">
        <v>71</v>
      </c>
      <c r="K421" s="20">
        <f t="shared" si="12"/>
        <v>73.5</v>
      </c>
      <c r="L421" s="20">
        <f t="shared" si="13"/>
        <v>75</v>
      </c>
    </row>
    <row r="422" spans="1:12" x14ac:dyDescent="0.25">
      <c r="A422" t="s">
        <v>253</v>
      </c>
      <c r="B422">
        <v>46</v>
      </c>
      <c r="C422" t="s">
        <v>175</v>
      </c>
      <c r="D422" t="s">
        <v>201</v>
      </c>
      <c r="E422" s="36">
        <v>85</v>
      </c>
      <c r="F422" s="36">
        <v>71</v>
      </c>
      <c r="G422" s="36">
        <v>31</v>
      </c>
      <c r="H422" s="36">
        <v>94</v>
      </c>
      <c r="I422" s="36">
        <v>81</v>
      </c>
      <c r="J422" s="36">
        <v>74</v>
      </c>
      <c r="K422" s="20">
        <f t="shared" si="12"/>
        <v>66.949999999999989</v>
      </c>
      <c r="L422" s="20">
        <f t="shared" si="13"/>
        <v>70</v>
      </c>
    </row>
    <row r="423" spans="1:12" x14ac:dyDescent="0.25">
      <c r="A423" t="s">
        <v>254</v>
      </c>
      <c r="B423">
        <v>37</v>
      </c>
      <c r="C423" t="s">
        <v>173</v>
      </c>
      <c r="D423" t="s">
        <v>202</v>
      </c>
      <c r="E423" s="36">
        <v>70</v>
      </c>
      <c r="F423" s="36">
        <v>65</v>
      </c>
      <c r="G423" s="36">
        <v>60</v>
      </c>
      <c r="H423" s="36">
        <v>85</v>
      </c>
      <c r="I423" s="36">
        <v>68</v>
      </c>
      <c r="J423" s="36">
        <v>84</v>
      </c>
      <c r="K423" s="20">
        <f t="shared" si="12"/>
        <v>71.45</v>
      </c>
      <c r="L423" s="20">
        <f t="shared" si="13"/>
        <v>75</v>
      </c>
    </row>
    <row r="424" spans="1:12" x14ac:dyDescent="0.25">
      <c r="A424" t="s">
        <v>255</v>
      </c>
      <c r="B424">
        <v>52</v>
      </c>
      <c r="C424" t="s">
        <v>174</v>
      </c>
      <c r="D424" t="s">
        <v>203</v>
      </c>
      <c r="E424" s="36">
        <v>93</v>
      </c>
      <c r="F424" s="36">
        <v>56</v>
      </c>
      <c r="G424" s="36">
        <v>45</v>
      </c>
      <c r="H424" s="36">
        <v>88</v>
      </c>
      <c r="I424" s="36">
        <v>83</v>
      </c>
      <c r="J424" s="36">
        <v>58</v>
      </c>
      <c r="K424" s="20">
        <f t="shared" si="12"/>
        <v>64.7</v>
      </c>
      <c r="L424" s="20">
        <f t="shared" si="13"/>
        <v>65</v>
      </c>
    </row>
    <row r="425" spans="1:12" x14ac:dyDescent="0.25">
      <c r="A425" t="s">
        <v>256</v>
      </c>
      <c r="B425">
        <v>46</v>
      </c>
      <c r="C425" t="s">
        <v>175</v>
      </c>
      <c r="D425" t="s">
        <v>204</v>
      </c>
      <c r="E425" s="36">
        <v>93</v>
      </c>
      <c r="F425" s="36">
        <v>53</v>
      </c>
      <c r="G425" s="36">
        <v>33</v>
      </c>
      <c r="H425" s="36">
        <v>83</v>
      </c>
      <c r="I425" s="36">
        <v>75</v>
      </c>
      <c r="J425" s="36">
        <v>69</v>
      </c>
      <c r="K425" s="20">
        <f t="shared" si="12"/>
        <v>62.3</v>
      </c>
      <c r="L425" s="20">
        <f t="shared" si="13"/>
        <v>65</v>
      </c>
    </row>
    <row r="426" spans="1:12" x14ac:dyDescent="0.25">
      <c r="A426" t="s">
        <v>257</v>
      </c>
      <c r="B426">
        <v>42</v>
      </c>
      <c r="C426" t="s">
        <v>175</v>
      </c>
      <c r="D426" t="s">
        <v>204</v>
      </c>
      <c r="E426" s="36">
        <v>71</v>
      </c>
      <c r="F426" s="36">
        <v>60</v>
      </c>
      <c r="G426" s="36">
        <v>57</v>
      </c>
      <c r="H426" s="36">
        <v>82</v>
      </c>
      <c r="I426" s="36">
        <v>70</v>
      </c>
      <c r="J426" s="36">
        <v>78</v>
      </c>
      <c r="K426" s="20">
        <f t="shared" si="12"/>
        <v>68.550000000000011</v>
      </c>
      <c r="L426" s="20">
        <f t="shared" si="13"/>
        <v>70</v>
      </c>
    </row>
    <row r="427" spans="1:12" x14ac:dyDescent="0.25">
      <c r="A427" t="s">
        <v>258</v>
      </c>
      <c r="B427">
        <v>21</v>
      </c>
      <c r="C427" t="s">
        <v>173</v>
      </c>
      <c r="D427" t="s">
        <v>205</v>
      </c>
      <c r="E427" s="36">
        <v>90</v>
      </c>
      <c r="F427" s="36">
        <v>58</v>
      </c>
      <c r="G427" s="36">
        <v>61</v>
      </c>
      <c r="H427" s="36">
        <v>88</v>
      </c>
      <c r="I427" s="36">
        <v>86</v>
      </c>
      <c r="J427" s="36">
        <v>70</v>
      </c>
      <c r="K427" s="20">
        <f t="shared" si="12"/>
        <v>72.150000000000006</v>
      </c>
      <c r="L427" s="20">
        <f t="shared" si="13"/>
        <v>75</v>
      </c>
    </row>
    <row r="428" spans="1:12" x14ac:dyDescent="0.25">
      <c r="A428" t="s">
        <v>259</v>
      </c>
      <c r="B428">
        <v>28</v>
      </c>
      <c r="C428" t="s">
        <v>174</v>
      </c>
      <c r="D428" t="s">
        <v>206</v>
      </c>
      <c r="E428" s="36">
        <v>87</v>
      </c>
      <c r="F428" s="36">
        <v>57</v>
      </c>
      <c r="G428" s="36">
        <v>63</v>
      </c>
      <c r="H428" s="36">
        <v>95</v>
      </c>
      <c r="I428" s="36">
        <v>73</v>
      </c>
      <c r="J428" s="36">
        <v>85</v>
      </c>
      <c r="K428" s="20">
        <f t="shared" si="12"/>
        <v>74.7</v>
      </c>
      <c r="L428" s="20">
        <f t="shared" si="13"/>
        <v>75</v>
      </c>
    </row>
    <row r="429" spans="1:12" x14ac:dyDescent="0.25">
      <c r="A429" t="s">
        <v>260</v>
      </c>
      <c r="B429">
        <v>29</v>
      </c>
      <c r="C429" t="s">
        <v>175</v>
      </c>
      <c r="D429" t="s">
        <v>207</v>
      </c>
      <c r="E429" s="36">
        <v>73</v>
      </c>
      <c r="F429" s="36">
        <v>75</v>
      </c>
      <c r="G429" s="36">
        <v>44</v>
      </c>
      <c r="H429" s="36">
        <v>93</v>
      </c>
      <c r="I429" s="36">
        <v>81</v>
      </c>
      <c r="J429" s="36">
        <v>79</v>
      </c>
      <c r="K429" s="20">
        <f t="shared" si="12"/>
        <v>70.75</v>
      </c>
      <c r="L429" s="20">
        <f t="shared" si="13"/>
        <v>75</v>
      </c>
    </row>
    <row r="430" spans="1:12" x14ac:dyDescent="0.25">
      <c r="A430" t="s">
        <v>261</v>
      </c>
      <c r="B430">
        <v>23</v>
      </c>
      <c r="C430" t="s">
        <v>173</v>
      </c>
      <c r="D430" t="s">
        <v>208</v>
      </c>
      <c r="E430" s="36">
        <v>87</v>
      </c>
      <c r="F430" s="36">
        <v>56</v>
      </c>
      <c r="G430" s="36">
        <v>38</v>
      </c>
      <c r="H430" s="36">
        <v>89</v>
      </c>
      <c r="I430" s="36">
        <v>87</v>
      </c>
      <c r="J430" s="36">
        <v>82</v>
      </c>
      <c r="K430" s="20">
        <f t="shared" si="12"/>
        <v>69.05</v>
      </c>
      <c r="L430" s="20">
        <f t="shared" si="13"/>
        <v>70</v>
      </c>
    </row>
    <row r="431" spans="1:12" x14ac:dyDescent="0.25">
      <c r="A431" t="s">
        <v>262</v>
      </c>
      <c r="B431">
        <v>41</v>
      </c>
      <c r="C431" t="s">
        <v>174</v>
      </c>
      <c r="D431" t="s">
        <v>209</v>
      </c>
      <c r="E431" s="36">
        <v>72</v>
      </c>
      <c r="F431" s="36">
        <v>74</v>
      </c>
      <c r="G431" s="36">
        <v>57</v>
      </c>
      <c r="H431" s="36">
        <v>91</v>
      </c>
      <c r="I431" s="36">
        <v>80</v>
      </c>
      <c r="J431" s="36">
        <v>59</v>
      </c>
      <c r="K431" s="20">
        <f t="shared" si="12"/>
        <v>68.400000000000006</v>
      </c>
      <c r="L431" s="20">
        <f t="shared" si="13"/>
        <v>70</v>
      </c>
    </row>
    <row r="432" spans="1:12" x14ac:dyDescent="0.25">
      <c r="A432" t="s">
        <v>263</v>
      </c>
      <c r="B432">
        <v>28</v>
      </c>
      <c r="C432" t="s">
        <v>175</v>
      </c>
      <c r="D432" t="s">
        <v>210</v>
      </c>
      <c r="E432" s="36">
        <v>73</v>
      </c>
      <c r="F432" s="36">
        <v>52</v>
      </c>
      <c r="G432" s="36">
        <v>58</v>
      </c>
      <c r="H432" s="36">
        <v>87</v>
      </c>
      <c r="I432" s="36">
        <v>81</v>
      </c>
      <c r="J432" s="36">
        <v>76</v>
      </c>
      <c r="K432" s="20">
        <f t="shared" si="12"/>
        <v>69.45</v>
      </c>
      <c r="L432" s="20">
        <f t="shared" si="13"/>
        <v>70</v>
      </c>
    </row>
    <row r="433" spans="1:12" x14ac:dyDescent="0.25">
      <c r="A433" t="s">
        <v>264</v>
      </c>
      <c r="B433">
        <v>37</v>
      </c>
      <c r="C433" t="s">
        <v>173</v>
      </c>
      <c r="D433" t="s">
        <v>211</v>
      </c>
      <c r="E433" s="36">
        <v>80</v>
      </c>
      <c r="F433" s="36">
        <v>52</v>
      </c>
      <c r="G433" s="36">
        <v>33</v>
      </c>
      <c r="H433" s="36">
        <v>92</v>
      </c>
      <c r="I433" s="36">
        <v>88</v>
      </c>
      <c r="J433" s="36">
        <v>45</v>
      </c>
      <c r="K433" s="20">
        <f t="shared" si="12"/>
        <v>57.7</v>
      </c>
      <c r="L433" s="20">
        <f t="shared" si="13"/>
        <v>60</v>
      </c>
    </row>
    <row r="434" spans="1:12" x14ac:dyDescent="0.25">
      <c r="A434" t="s">
        <v>265</v>
      </c>
      <c r="B434">
        <v>34</v>
      </c>
      <c r="C434" t="s">
        <v>174</v>
      </c>
      <c r="D434" t="s">
        <v>212</v>
      </c>
      <c r="E434" s="36">
        <v>93</v>
      </c>
      <c r="F434" s="36">
        <v>66</v>
      </c>
      <c r="G434" s="36">
        <v>51</v>
      </c>
      <c r="H434" s="36">
        <v>95</v>
      </c>
      <c r="I434" s="36">
        <v>74</v>
      </c>
      <c r="J434" s="36">
        <v>41</v>
      </c>
      <c r="K434" s="20">
        <f t="shared" si="12"/>
        <v>62.800000000000004</v>
      </c>
      <c r="L434" s="20">
        <f t="shared" si="13"/>
        <v>65</v>
      </c>
    </row>
    <row r="435" spans="1:12" x14ac:dyDescent="0.25">
      <c r="A435" t="s">
        <v>266</v>
      </c>
      <c r="B435">
        <v>26</v>
      </c>
      <c r="C435" t="s">
        <v>175</v>
      </c>
      <c r="D435" t="s">
        <v>213</v>
      </c>
      <c r="E435" s="36">
        <v>72</v>
      </c>
      <c r="F435" s="36">
        <v>69</v>
      </c>
      <c r="G435" s="36">
        <v>36</v>
      </c>
      <c r="H435" s="36">
        <v>91</v>
      </c>
      <c r="I435" s="36">
        <v>76</v>
      </c>
      <c r="J435" s="36">
        <v>67</v>
      </c>
      <c r="K435" s="20">
        <f t="shared" si="12"/>
        <v>63.8</v>
      </c>
      <c r="L435" s="20">
        <f t="shared" si="13"/>
        <v>65</v>
      </c>
    </row>
    <row r="436" spans="1:12" x14ac:dyDescent="0.25">
      <c r="A436" t="s">
        <v>267</v>
      </c>
      <c r="B436">
        <v>35</v>
      </c>
      <c r="C436" t="s">
        <v>174</v>
      </c>
      <c r="D436" t="s">
        <v>214</v>
      </c>
      <c r="E436" s="36">
        <v>81</v>
      </c>
      <c r="F436" s="36">
        <v>72</v>
      </c>
      <c r="G436" s="36">
        <v>71</v>
      </c>
      <c r="H436" s="36">
        <v>80</v>
      </c>
      <c r="I436" s="36">
        <v>70</v>
      </c>
      <c r="J436" s="36">
        <v>57</v>
      </c>
      <c r="K436" s="20">
        <f t="shared" si="12"/>
        <v>69.400000000000006</v>
      </c>
      <c r="L436" s="20">
        <f t="shared" si="13"/>
        <v>70</v>
      </c>
    </row>
    <row r="437" spans="1:12" x14ac:dyDescent="0.25">
      <c r="A437" t="s">
        <v>268</v>
      </c>
      <c r="B437">
        <v>36</v>
      </c>
      <c r="C437" t="s">
        <v>175</v>
      </c>
      <c r="D437" t="s">
        <v>215</v>
      </c>
      <c r="E437" s="36">
        <v>92</v>
      </c>
      <c r="F437" s="36">
        <v>62</v>
      </c>
      <c r="G437" s="36">
        <v>77</v>
      </c>
      <c r="H437" s="36">
        <v>82</v>
      </c>
      <c r="I437" s="36">
        <v>93</v>
      </c>
      <c r="J437" s="36">
        <v>59</v>
      </c>
      <c r="K437" s="20">
        <f t="shared" si="12"/>
        <v>74.650000000000006</v>
      </c>
      <c r="L437" s="20">
        <f t="shared" si="13"/>
        <v>75</v>
      </c>
    </row>
    <row r="438" spans="1:12" x14ac:dyDescent="0.25">
      <c r="A438" t="s">
        <v>269</v>
      </c>
      <c r="B438">
        <v>29</v>
      </c>
      <c r="C438" t="s">
        <v>173</v>
      </c>
      <c r="D438" t="s">
        <v>216</v>
      </c>
      <c r="E438" s="36">
        <v>70</v>
      </c>
      <c r="F438" s="36">
        <v>56</v>
      </c>
      <c r="G438" s="36">
        <v>53</v>
      </c>
      <c r="H438" s="36">
        <v>85</v>
      </c>
      <c r="I438" s="36">
        <v>88</v>
      </c>
      <c r="J438" s="36">
        <v>68</v>
      </c>
      <c r="K438" s="20">
        <f t="shared" si="12"/>
        <v>67.349999999999994</v>
      </c>
      <c r="L438" s="20">
        <f t="shared" si="13"/>
        <v>70</v>
      </c>
    </row>
    <row r="439" spans="1:12" x14ac:dyDescent="0.25">
      <c r="A439" t="s">
        <v>270</v>
      </c>
      <c r="B439">
        <v>27</v>
      </c>
      <c r="C439" t="s">
        <v>174</v>
      </c>
      <c r="D439" t="s">
        <v>217</v>
      </c>
      <c r="E439" s="36">
        <v>80</v>
      </c>
      <c r="F439" s="36">
        <v>65</v>
      </c>
      <c r="G439" s="36">
        <v>66</v>
      </c>
      <c r="H439" s="36">
        <v>87</v>
      </c>
      <c r="I439" s="36">
        <v>91</v>
      </c>
      <c r="J439" s="36">
        <v>47</v>
      </c>
      <c r="K439" s="20">
        <f t="shared" si="12"/>
        <v>68.349999999999994</v>
      </c>
      <c r="L439" s="20">
        <f t="shared" si="13"/>
        <v>70</v>
      </c>
    </row>
    <row r="440" spans="1:12" x14ac:dyDescent="0.25">
      <c r="A440" t="s">
        <v>271</v>
      </c>
      <c r="B440">
        <v>25</v>
      </c>
      <c r="C440" t="s">
        <v>175</v>
      </c>
      <c r="D440" t="s">
        <v>218</v>
      </c>
      <c r="E440" s="36">
        <v>79</v>
      </c>
      <c r="F440" s="36">
        <v>56</v>
      </c>
      <c r="G440" s="36">
        <v>83</v>
      </c>
      <c r="H440" s="36">
        <v>91</v>
      </c>
      <c r="I440" s="36">
        <v>75</v>
      </c>
      <c r="J440" s="36">
        <v>47</v>
      </c>
      <c r="K440" s="20">
        <f t="shared" si="12"/>
        <v>69.150000000000006</v>
      </c>
      <c r="L440" s="20">
        <f t="shared" si="13"/>
        <v>70</v>
      </c>
    </row>
    <row r="441" spans="1:12" x14ac:dyDescent="0.25">
      <c r="A441" t="s">
        <v>272</v>
      </c>
      <c r="B441">
        <v>36</v>
      </c>
      <c r="C441" t="s">
        <v>175</v>
      </c>
      <c r="D441" t="s">
        <v>219</v>
      </c>
      <c r="E441" s="36">
        <v>80</v>
      </c>
      <c r="F441" s="36">
        <v>74</v>
      </c>
      <c r="G441" s="36">
        <v>76</v>
      </c>
      <c r="H441" s="36">
        <v>84</v>
      </c>
      <c r="I441" s="36">
        <v>82</v>
      </c>
      <c r="J441" s="36">
        <v>83</v>
      </c>
      <c r="K441" s="20">
        <f t="shared" si="12"/>
        <v>79.55</v>
      </c>
      <c r="L441" s="20">
        <f t="shared" si="13"/>
        <v>80</v>
      </c>
    </row>
    <row r="442" spans="1:12" x14ac:dyDescent="0.25">
      <c r="A442" t="s">
        <v>273</v>
      </c>
      <c r="B442">
        <v>37</v>
      </c>
      <c r="C442" t="s">
        <v>173</v>
      </c>
      <c r="D442" t="s">
        <v>220</v>
      </c>
      <c r="E442" s="36">
        <v>82</v>
      </c>
      <c r="F442" s="36">
        <v>53</v>
      </c>
      <c r="G442" s="36">
        <v>48</v>
      </c>
      <c r="H442" s="36">
        <v>92</v>
      </c>
      <c r="I442" s="36">
        <v>81</v>
      </c>
      <c r="J442" s="36">
        <v>42</v>
      </c>
      <c r="K442" s="20">
        <f t="shared" si="12"/>
        <v>60</v>
      </c>
      <c r="L442" s="20">
        <f t="shared" si="13"/>
        <v>60</v>
      </c>
    </row>
    <row r="443" spans="1:12" x14ac:dyDescent="0.25">
      <c r="A443" t="s">
        <v>274</v>
      </c>
      <c r="B443">
        <v>26</v>
      </c>
      <c r="C443" t="s">
        <v>174</v>
      </c>
      <c r="D443" t="s">
        <v>221</v>
      </c>
      <c r="E443" s="36">
        <v>83</v>
      </c>
      <c r="F443" s="36">
        <v>64</v>
      </c>
      <c r="G443" s="36">
        <v>63</v>
      </c>
      <c r="H443" s="36">
        <v>89</v>
      </c>
      <c r="I443" s="36">
        <v>70</v>
      </c>
      <c r="J443" s="36">
        <v>72</v>
      </c>
      <c r="K443" s="20">
        <f t="shared" si="12"/>
        <v>71.05</v>
      </c>
      <c r="L443" s="20">
        <f t="shared" si="13"/>
        <v>75</v>
      </c>
    </row>
    <row r="444" spans="1:12" x14ac:dyDescent="0.25">
      <c r="A444" t="s">
        <v>275</v>
      </c>
      <c r="B444">
        <v>37</v>
      </c>
      <c r="C444" t="s">
        <v>175</v>
      </c>
      <c r="D444" t="s">
        <v>222</v>
      </c>
      <c r="E444" s="36">
        <v>85</v>
      </c>
      <c r="F444" s="36">
        <v>75</v>
      </c>
      <c r="G444" s="36">
        <v>47</v>
      </c>
      <c r="H444" s="36">
        <v>89</v>
      </c>
      <c r="I444" s="36">
        <v>88</v>
      </c>
      <c r="J444" s="36">
        <v>67</v>
      </c>
      <c r="K444" s="20">
        <f t="shared" si="12"/>
        <v>70.349999999999994</v>
      </c>
      <c r="L444" s="20">
        <f t="shared" si="13"/>
        <v>75</v>
      </c>
    </row>
    <row r="445" spans="1:12" x14ac:dyDescent="0.25">
      <c r="A445" t="s">
        <v>276</v>
      </c>
      <c r="B445">
        <v>24</v>
      </c>
      <c r="C445" t="s">
        <v>173</v>
      </c>
      <c r="D445" t="s">
        <v>223</v>
      </c>
      <c r="E445" s="36">
        <v>91</v>
      </c>
      <c r="F445" s="36">
        <v>63</v>
      </c>
      <c r="G445" s="36">
        <v>41</v>
      </c>
      <c r="H445" s="36">
        <v>87</v>
      </c>
      <c r="I445" s="36">
        <v>86</v>
      </c>
      <c r="J445" s="36">
        <v>45</v>
      </c>
      <c r="K445" s="20">
        <f t="shared" si="12"/>
        <v>61.65</v>
      </c>
      <c r="L445" s="20">
        <f t="shared" si="13"/>
        <v>65</v>
      </c>
    </row>
    <row r="446" spans="1:12" x14ac:dyDescent="0.25">
      <c r="A446" t="s">
        <v>277</v>
      </c>
      <c r="B446">
        <v>39</v>
      </c>
      <c r="C446" t="s">
        <v>174</v>
      </c>
      <c r="D446" t="s">
        <v>224</v>
      </c>
      <c r="E446" s="36">
        <v>85</v>
      </c>
      <c r="F446" s="36">
        <v>63</v>
      </c>
      <c r="G446" s="36">
        <v>39</v>
      </c>
      <c r="H446" s="36">
        <v>87</v>
      </c>
      <c r="I446" s="36">
        <v>78</v>
      </c>
      <c r="J446" s="36">
        <v>43</v>
      </c>
      <c r="K446" s="20">
        <f t="shared" si="12"/>
        <v>58.849999999999994</v>
      </c>
      <c r="L446" s="20">
        <f t="shared" si="13"/>
        <v>60</v>
      </c>
    </row>
    <row r="447" spans="1:12" x14ac:dyDescent="0.25">
      <c r="A447" t="s">
        <v>278</v>
      </c>
      <c r="B447">
        <v>26</v>
      </c>
      <c r="C447" t="s">
        <v>175</v>
      </c>
      <c r="D447" t="s">
        <v>225</v>
      </c>
      <c r="E447" s="36">
        <v>78</v>
      </c>
      <c r="F447" s="36">
        <v>69</v>
      </c>
      <c r="G447" s="36">
        <v>49</v>
      </c>
      <c r="H447" s="36">
        <v>93</v>
      </c>
      <c r="I447" s="36">
        <v>85</v>
      </c>
      <c r="J447" s="36">
        <v>67</v>
      </c>
      <c r="K447" s="20">
        <f t="shared" si="12"/>
        <v>69.2</v>
      </c>
      <c r="L447" s="20">
        <f t="shared" si="13"/>
        <v>70</v>
      </c>
    </row>
    <row r="448" spans="1:12" x14ac:dyDescent="0.25">
      <c r="A448" t="s">
        <v>279</v>
      </c>
      <c r="B448">
        <v>34</v>
      </c>
      <c r="C448" t="s">
        <v>173</v>
      </c>
      <c r="D448" t="s">
        <v>226</v>
      </c>
      <c r="E448" s="36">
        <v>95</v>
      </c>
      <c r="F448" s="36">
        <v>70</v>
      </c>
      <c r="G448" s="36">
        <v>72</v>
      </c>
      <c r="H448" s="36">
        <v>95</v>
      </c>
      <c r="I448" s="36">
        <v>79</v>
      </c>
      <c r="J448" s="36">
        <v>56</v>
      </c>
      <c r="K448" s="20">
        <f t="shared" si="12"/>
        <v>73.349999999999994</v>
      </c>
      <c r="L448" s="20">
        <f t="shared" si="13"/>
        <v>75</v>
      </c>
    </row>
    <row r="449" spans="1:12" x14ac:dyDescent="0.25">
      <c r="A449" t="s">
        <v>280</v>
      </c>
      <c r="B449">
        <v>28</v>
      </c>
      <c r="C449" t="s">
        <v>174</v>
      </c>
      <c r="D449" t="s">
        <v>227</v>
      </c>
      <c r="E449" s="36">
        <v>80</v>
      </c>
      <c r="F449" s="36">
        <v>72</v>
      </c>
      <c r="G449" s="36">
        <v>49</v>
      </c>
      <c r="H449" s="36">
        <v>90</v>
      </c>
      <c r="I449" s="36">
        <v>80</v>
      </c>
      <c r="J449" s="36">
        <v>81</v>
      </c>
      <c r="K449" s="20">
        <f t="shared" si="12"/>
        <v>72.3</v>
      </c>
      <c r="L449" s="20">
        <f t="shared" si="13"/>
        <v>75</v>
      </c>
    </row>
    <row r="450" spans="1:12" x14ac:dyDescent="0.25">
      <c r="A450" t="s">
        <v>281</v>
      </c>
      <c r="B450">
        <v>32</v>
      </c>
      <c r="C450" t="s">
        <v>175</v>
      </c>
      <c r="D450" t="s">
        <v>228</v>
      </c>
      <c r="E450" s="36">
        <v>75</v>
      </c>
      <c r="F450" s="36">
        <v>72</v>
      </c>
      <c r="G450" s="36">
        <v>74</v>
      </c>
      <c r="H450" s="36">
        <v>94</v>
      </c>
      <c r="I450" s="36">
        <v>81</v>
      </c>
      <c r="J450" s="36">
        <v>46</v>
      </c>
      <c r="K450" s="20">
        <f t="shared" si="12"/>
        <v>69.849999999999994</v>
      </c>
      <c r="L450" s="20">
        <f t="shared" si="13"/>
        <v>70</v>
      </c>
    </row>
    <row r="451" spans="1:12" x14ac:dyDescent="0.25">
      <c r="A451" t="s">
        <v>282</v>
      </c>
      <c r="B451">
        <v>39</v>
      </c>
      <c r="C451" t="s">
        <v>173</v>
      </c>
      <c r="D451" t="s">
        <v>229</v>
      </c>
      <c r="E451" s="36">
        <v>74</v>
      </c>
      <c r="F451" s="36">
        <v>70</v>
      </c>
      <c r="G451" s="36">
        <v>82</v>
      </c>
      <c r="H451" s="36">
        <v>86</v>
      </c>
      <c r="I451" s="36">
        <v>94</v>
      </c>
      <c r="J451" s="36">
        <v>80</v>
      </c>
      <c r="K451" s="20">
        <f t="shared" si="12"/>
        <v>81.099999999999994</v>
      </c>
      <c r="L451" s="20">
        <f t="shared" si="13"/>
        <v>85</v>
      </c>
    </row>
    <row r="452" spans="1:12" x14ac:dyDescent="0.25">
      <c r="A452" t="s">
        <v>283</v>
      </c>
      <c r="B452">
        <v>29</v>
      </c>
      <c r="C452" t="s">
        <v>174</v>
      </c>
      <c r="D452" t="s">
        <v>230</v>
      </c>
      <c r="E452" s="36">
        <v>76</v>
      </c>
      <c r="F452" s="36">
        <v>54</v>
      </c>
      <c r="G452" s="36">
        <v>32</v>
      </c>
      <c r="H452" s="36">
        <v>81</v>
      </c>
      <c r="I452" s="36">
        <v>86</v>
      </c>
      <c r="J452" s="36">
        <v>79</v>
      </c>
      <c r="K452" s="20">
        <f t="shared" ref="K452:K502" si="14">SUMPRODUCT(E452:J452,$E$1:$J$1)</f>
        <v>64.449999999999989</v>
      </c>
      <c r="L452" s="20">
        <f t="shared" ref="L452:L502" si="15">CEILING(K452,5)</f>
        <v>65</v>
      </c>
    </row>
    <row r="453" spans="1:12" x14ac:dyDescent="0.25">
      <c r="A453" t="s">
        <v>234</v>
      </c>
      <c r="B453">
        <v>32</v>
      </c>
      <c r="C453" t="s">
        <v>173</v>
      </c>
      <c r="D453" t="s">
        <v>183</v>
      </c>
      <c r="E453" s="36">
        <v>87</v>
      </c>
      <c r="F453" s="36">
        <v>65</v>
      </c>
      <c r="G453" s="36">
        <v>54</v>
      </c>
      <c r="H453" s="36">
        <v>95</v>
      </c>
      <c r="I453" s="36">
        <v>73</v>
      </c>
      <c r="J453" s="36">
        <v>52</v>
      </c>
      <c r="K453" s="20">
        <f t="shared" si="14"/>
        <v>65.400000000000006</v>
      </c>
      <c r="L453" s="20">
        <f t="shared" si="15"/>
        <v>70</v>
      </c>
    </row>
    <row r="454" spans="1:12" x14ac:dyDescent="0.25">
      <c r="A454" t="s">
        <v>235</v>
      </c>
      <c r="B454">
        <v>25</v>
      </c>
      <c r="C454" t="s">
        <v>174</v>
      </c>
      <c r="D454" t="s">
        <v>184</v>
      </c>
      <c r="E454" s="36">
        <v>87</v>
      </c>
      <c r="F454" s="36">
        <v>75</v>
      </c>
      <c r="G454" s="36">
        <v>45</v>
      </c>
      <c r="H454" s="36">
        <v>82</v>
      </c>
      <c r="I454" s="36">
        <v>83</v>
      </c>
      <c r="J454" s="36">
        <v>45</v>
      </c>
      <c r="K454" s="20">
        <f t="shared" si="14"/>
        <v>63.100000000000009</v>
      </c>
      <c r="L454" s="20">
        <f t="shared" si="15"/>
        <v>65</v>
      </c>
    </row>
    <row r="455" spans="1:12" x14ac:dyDescent="0.25">
      <c r="A455" t="s">
        <v>236</v>
      </c>
      <c r="B455">
        <v>36</v>
      </c>
      <c r="C455" t="s">
        <v>175</v>
      </c>
      <c r="D455" t="s">
        <v>185</v>
      </c>
      <c r="E455" s="36">
        <v>80</v>
      </c>
      <c r="F455" s="36">
        <v>65</v>
      </c>
      <c r="G455" s="36">
        <v>47</v>
      </c>
      <c r="H455" s="36">
        <v>87</v>
      </c>
      <c r="I455" s="36">
        <v>71</v>
      </c>
      <c r="J455" s="36">
        <v>74</v>
      </c>
      <c r="K455" s="20">
        <f t="shared" si="14"/>
        <v>67.349999999999994</v>
      </c>
      <c r="L455" s="20">
        <f t="shared" si="15"/>
        <v>70</v>
      </c>
    </row>
    <row r="456" spans="1:12" x14ac:dyDescent="0.25">
      <c r="A456" t="s">
        <v>237</v>
      </c>
      <c r="B456">
        <v>25</v>
      </c>
      <c r="C456" t="s">
        <v>173</v>
      </c>
      <c r="D456" t="s">
        <v>186</v>
      </c>
      <c r="E456" s="36">
        <v>93</v>
      </c>
      <c r="F456" s="36">
        <v>70</v>
      </c>
      <c r="G456" s="36">
        <v>82</v>
      </c>
      <c r="H456" s="36">
        <v>90</v>
      </c>
      <c r="I456" s="36">
        <v>79</v>
      </c>
      <c r="J456" s="36">
        <v>43</v>
      </c>
      <c r="K456" s="20">
        <f t="shared" si="14"/>
        <v>71.900000000000006</v>
      </c>
      <c r="L456" s="20">
        <f t="shared" si="15"/>
        <v>75</v>
      </c>
    </row>
    <row r="457" spans="1:12" x14ac:dyDescent="0.25">
      <c r="A457" t="s">
        <v>238</v>
      </c>
      <c r="B457">
        <v>58</v>
      </c>
      <c r="C457" t="s">
        <v>174</v>
      </c>
      <c r="D457" t="s">
        <v>187</v>
      </c>
      <c r="E457" s="36">
        <v>83</v>
      </c>
      <c r="F457" s="36">
        <v>58</v>
      </c>
      <c r="G457" s="36">
        <v>49</v>
      </c>
      <c r="H457" s="36">
        <v>82</v>
      </c>
      <c r="I457" s="36">
        <v>76</v>
      </c>
      <c r="J457" s="36">
        <v>54</v>
      </c>
      <c r="K457" s="20">
        <f t="shared" si="14"/>
        <v>62.35</v>
      </c>
      <c r="L457" s="20">
        <f t="shared" si="15"/>
        <v>65</v>
      </c>
    </row>
    <row r="458" spans="1:12" x14ac:dyDescent="0.25">
      <c r="A458" t="s">
        <v>239</v>
      </c>
      <c r="B458">
        <v>24</v>
      </c>
      <c r="C458" t="s">
        <v>175</v>
      </c>
      <c r="D458" t="s">
        <v>188</v>
      </c>
      <c r="E458" s="36">
        <v>92</v>
      </c>
      <c r="F458" s="36">
        <v>70</v>
      </c>
      <c r="G458" s="36">
        <v>47</v>
      </c>
      <c r="H458" s="36">
        <v>91</v>
      </c>
      <c r="I458" s="36">
        <v>94</v>
      </c>
      <c r="J458" s="36">
        <v>60</v>
      </c>
      <c r="K458" s="20">
        <f t="shared" si="14"/>
        <v>69.650000000000006</v>
      </c>
      <c r="L458" s="20">
        <f t="shared" si="15"/>
        <v>70</v>
      </c>
    </row>
    <row r="459" spans="1:12" x14ac:dyDescent="0.25">
      <c r="A459" t="s">
        <v>240</v>
      </c>
      <c r="B459">
        <v>56</v>
      </c>
      <c r="C459" t="s">
        <v>173</v>
      </c>
      <c r="D459" t="s">
        <v>189</v>
      </c>
      <c r="E459" s="36">
        <v>95</v>
      </c>
      <c r="F459" s="36">
        <v>74</v>
      </c>
      <c r="G459" s="36">
        <v>53</v>
      </c>
      <c r="H459" s="36">
        <v>80</v>
      </c>
      <c r="I459" s="36">
        <v>69</v>
      </c>
      <c r="J459" s="36">
        <v>73</v>
      </c>
      <c r="K459" s="20">
        <f t="shared" si="14"/>
        <v>70.45</v>
      </c>
      <c r="L459" s="20">
        <f t="shared" si="15"/>
        <v>75</v>
      </c>
    </row>
    <row r="460" spans="1:12" x14ac:dyDescent="0.25">
      <c r="A460" t="s">
        <v>241</v>
      </c>
      <c r="B460">
        <v>27</v>
      </c>
      <c r="C460" t="s">
        <v>174</v>
      </c>
      <c r="D460" t="s">
        <v>190</v>
      </c>
      <c r="E460" s="36">
        <v>75</v>
      </c>
      <c r="F460" s="36">
        <v>72</v>
      </c>
      <c r="G460" s="36">
        <v>68</v>
      </c>
      <c r="H460" s="36">
        <v>92</v>
      </c>
      <c r="I460" s="36">
        <v>92</v>
      </c>
      <c r="J460" s="36">
        <v>53</v>
      </c>
      <c r="K460" s="20">
        <f t="shared" si="14"/>
        <v>71.55</v>
      </c>
      <c r="L460" s="20">
        <f t="shared" si="15"/>
        <v>75</v>
      </c>
    </row>
    <row r="461" spans="1:12" x14ac:dyDescent="0.25">
      <c r="A461" t="s">
        <v>242</v>
      </c>
      <c r="B461">
        <v>40</v>
      </c>
      <c r="C461" t="s">
        <v>175</v>
      </c>
      <c r="D461" t="s">
        <v>191</v>
      </c>
      <c r="E461" s="36">
        <v>80</v>
      </c>
      <c r="F461" s="36">
        <v>67</v>
      </c>
      <c r="G461" s="36">
        <v>49</v>
      </c>
      <c r="H461" s="36">
        <v>93</v>
      </c>
      <c r="I461" s="36">
        <v>92</v>
      </c>
      <c r="J461" s="36">
        <v>81</v>
      </c>
      <c r="K461" s="20">
        <f t="shared" si="14"/>
        <v>73.649999999999991</v>
      </c>
      <c r="L461" s="20">
        <f t="shared" si="15"/>
        <v>75</v>
      </c>
    </row>
    <row r="462" spans="1:12" x14ac:dyDescent="0.25">
      <c r="A462" t="s">
        <v>243</v>
      </c>
      <c r="B462">
        <v>28</v>
      </c>
      <c r="C462" t="s">
        <v>174</v>
      </c>
      <c r="D462" t="s">
        <v>192</v>
      </c>
      <c r="E462" s="36">
        <v>87</v>
      </c>
      <c r="F462" s="36">
        <v>69</v>
      </c>
      <c r="G462" s="36">
        <v>52</v>
      </c>
      <c r="H462" s="36">
        <v>94</v>
      </c>
      <c r="I462" s="36">
        <v>82</v>
      </c>
      <c r="J462" s="36">
        <v>74</v>
      </c>
      <c r="K462" s="20">
        <f t="shared" si="14"/>
        <v>72.25</v>
      </c>
      <c r="L462" s="20">
        <f t="shared" si="15"/>
        <v>75</v>
      </c>
    </row>
    <row r="463" spans="1:12" x14ac:dyDescent="0.25">
      <c r="A463" t="s">
        <v>244</v>
      </c>
      <c r="B463">
        <v>39</v>
      </c>
      <c r="C463" t="s">
        <v>175</v>
      </c>
      <c r="D463" t="s">
        <v>193</v>
      </c>
      <c r="E463" s="36">
        <v>90</v>
      </c>
      <c r="F463" s="36">
        <v>57</v>
      </c>
      <c r="G463" s="36">
        <v>61</v>
      </c>
      <c r="H463" s="36">
        <v>87</v>
      </c>
      <c r="I463" s="36">
        <v>73</v>
      </c>
      <c r="J463" s="36">
        <v>43</v>
      </c>
      <c r="K463" s="20">
        <f t="shared" si="14"/>
        <v>63.2</v>
      </c>
      <c r="L463" s="20">
        <f t="shared" si="15"/>
        <v>65</v>
      </c>
    </row>
    <row r="464" spans="1:12" x14ac:dyDescent="0.25">
      <c r="A464" t="s">
        <v>245</v>
      </c>
      <c r="B464">
        <v>38</v>
      </c>
      <c r="C464" t="s">
        <v>173</v>
      </c>
      <c r="D464" t="s">
        <v>194</v>
      </c>
      <c r="E464" s="36">
        <v>87</v>
      </c>
      <c r="F464" s="36">
        <v>54</v>
      </c>
      <c r="G464" s="36">
        <v>78</v>
      </c>
      <c r="H464" s="36">
        <v>84</v>
      </c>
      <c r="I464" s="36">
        <v>84</v>
      </c>
      <c r="J464" s="36">
        <v>55</v>
      </c>
      <c r="K464" s="20">
        <f t="shared" si="14"/>
        <v>71.05</v>
      </c>
      <c r="L464" s="20">
        <f t="shared" si="15"/>
        <v>75</v>
      </c>
    </row>
    <row r="465" spans="1:12" x14ac:dyDescent="0.25">
      <c r="A465" t="s">
        <v>246</v>
      </c>
      <c r="B465">
        <v>32</v>
      </c>
      <c r="C465" t="s">
        <v>174</v>
      </c>
      <c r="D465" t="s">
        <v>195</v>
      </c>
      <c r="E465" s="36">
        <v>75</v>
      </c>
      <c r="F465" s="36">
        <v>73</v>
      </c>
      <c r="G465" s="36">
        <v>84</v>
      </c>
      <c r="H465" s="36">
        <v>85</v>
      </c>
      <c r="I465" s="36">
        <v>75</v>
      </c>
      <c r="J465" s="36">
        <v>65</v>
      </c>
      <c r="K465" s="20">
        <f t="shared" si="14"/>
        <v>75.45</v>
      </c>
      <c r="L465" s="20">
        <f t="shared" si="15"/>
        <v>80</v>
      </c>
    </row>
    <row r="466" spans="1:12" x14ac:dyDescent="0.25">
      <c r="A466" t="s">
        <v>247</v>
      </c>
      <c r="B466">
        <v>26</v>
      </c>
      <c r="C466" t="s">
        <v>175</v>
      </c>
      <c r="D466" t="s">
        <v>185</v>
      </c>
      <c r="E466" s="36">
        <v>78</v>
      </c>
      <c r="F466" s="36">
        <v>69</v>
      </c>
      <c r="G466" s="36">
        <v>76</v>
      </c>
      <c r="H466" s="36">
        <v>95</v>
      </c>
      <c r="I466" s="36">
        <v>85</v>
      </c>
      <c r="J466" s="36">
        <v>66</v>
      </c>
      <c r="K466" s="20">
        <f t="shared" si="14"/>
        <v>75.900000000000006</v>
      </c>
      <c r="L466" s="20">
        <f t="shared" si="15"/>
        <v>80</v>
      </c>
    </row>
    <row r="467" spans="1:12" x14ac:dyDescent="0.25">
      <c r="A467" t="s">
        <v>248</v>
      </c>
      <c r="B467">
        <v>31</v>
      </c>
      <c r="C467" t="s">
        <v>174</v>
      </c>
      <c r="D467" t="s">
        <v>196</v>
      </c>
      <c r="E467" s="36">
        <v>76</v>
      </c>
      <c r="F467" s="36">
        <v>55</v>
      </c>
      <c r="G467" s="36">
        <v>34</v>
      </c>
      <c r="H467" s="36">
        <v>90</v>
      </c>
      <c r="I467" s="36">
        <v>83</v>
      </c>
      <c r="J467" s="36">
        <v>65</v>
      </c>
      <c r="K467" s="20">
        <f t="shared" si="14"/>
        <v>62.05</v>
      </c>
      <c r="L467" s="20">
        <f t="shared" si="15"/>
        <v>65</v>
      </c>
    </row>
    <row r="468" spans="1:12" x14ac:dyDescent="0.25">
      <c r="A468" t="s">
        <v>249</v>
      </c>
      <c r="B468">
        <v>24</v>
      </c>
      <c r="C468" t="s">
        <v>175</v>
      </c>
      <c r="D468" t="s">
        <v>197</v>
      </c>
      <c r="E468" s="36">
        <v>93</v>
      </c>
      <c r="F468" s="36">
        <v>54</v>
      </c>
      <c r="G468" s="36">
        <v>50</v>
      </c>
      <c r="H468" s="36">
        <v>94</v>
      </c>
      <c r="I468" s="36">
        <v>81</v>
      </c>
      <c r="J468" s="36">
        <v>75</v>
      </c>
      <c r="K468" s="20">
        <f t="shared" si="14"/>
        <v>70.199999999999989</v>
      </c>
      <c r="L468" s="20">
        <f t="shared" si="15"/>
        <v>75</v>
      </c>
    </row>
    <row r="469" spans="1:12" x14ac:dyDescent="0.25">
      <c r="A469" t="s">
        <v>250</v>
      </c>
      <c r="B469">
        <v>39</v>
      </c>
      <c r="C469" t="s">
        <v>173</v>
      </c>
      <c r="D469" t="s">
        <v>198</v>
      </c>
      <c r="E469" s="36">
        <v>73</v>
      </c>
      <c r="F469" s="36">
        <v>74</v>
      </c>
      <c r="G469" s="36">
        <v>83</v>
      </c>
      <c r="H469" s="36">
        <v>84</v>
      </c>
      <c r="I469" s="36">
        <v>84</v>
      </c>
      <c r="J469" s="36">
        <v>82</v>
      </c>
      <c r="K469" s="20">
        <f t="shared" si="14"/>
        <v>80.650000000000006</v>
      </c>
      <c r="L469" s="20">
        <f t="shared" si="15"/>
        <v>85</v>
      </c>
    </row>
    <row r="470" spans="1:12" x14ac:dyDescent="0.25">
      <c r="A470" t="s">
        <v>251</v>
      </c>
      <c r="B470">
        <v>28</v>
      </c>
      <c r="C470" t="s">
        <v>174</v>
      </c>
      <c r="D470" t="s">
        <v>199</v>
      </c>
      <c r="E470" s="36">
        <v>90</v>
      </c>
      <c r="F470" s="36">
        <v>57</v>
      </c>
      <c r="G470" s="36">
        <v>66</v>
      </c>
      <c r="H470" s="36">
        <v>86</v>
      </c>
      <c r="I470" s="36">
        <v>85</v>
      </c>
      <c r="J470" s="36">
        <v>73</v>
      </c>
      <c r="K470" s="20">
        <f t="shared" si="14"/>
        <v>73.650000000000006</v>
      </c>
      <c r="L470" s="20">
        <f t="shared" si="15"/>
        <v>75</v>
      </c>
    </row>
    <row r="471" spans="1:12" x14ac:dyDescent="0.25">
      <c r="A471" t="s">
        <v>252</v>
      </c>
      <c r="B471">
        <v>26</v>
      </c>
      <c r="C471" t="s">
        <v>175</v>
      </c>
      <c r="D471" t="s">
        <v>200</v>
      </c>
      <c r="E471" s="36">
        <v>91</v>
      </c>
      <c r="F471" s="36">
        <v>64</v>
      </c>
      <c r="G471" s="36">
        <v>67</v>
      </c>
      <c r="H471" s="36">
        <v>91</v>
      </c>
      <c r="I471" s="36">
        <v>82</v>
      </c>
      <c r="J471" s="36">
        <v>73</v>
      </c>
      <c r="K471" s="20">
        <f t="shared" si="14"/>
        <v>75.099999999999994</v>
      </c>
      <c r="L471" s="20">
        <f t="shared" si="15"/>
        <v>80</v>
      </c>
    </row>
    <row r="472" spans="1:12" x14ac:dyDescent="0.25">
      <c r="A472" t="s">
        <v>253</v>
      </c>
      <c r="B472">
        <v>46</v>
      </c>
      <c r="C472" t="s">
        <v>175</v>
      </c>
      <c r="D472" t="s">
        <v>201</v>
      </c>
      <c r="E472" s="36">
        <v>71</v>
      </c>
      <c r="F472" s="36">
        <v>75</v>
      </c>
      <c r="G472" s="36">
        <v>49</v>
      </c>
      <c r="H472" s="36">
        <v>89</v>
      </c>
      <c r="I472" s="36">
        <v>91</v>
      </c>
      <c r="J472" s="36">
        <v>81</v>
      </c>
      <c r="K472" s="20">
        <f t="shared" si="14"/>
        <v>73.400000000000006</v>
      </c>
      <c r="L472" s="20">
        <f t="shared" si="15"/>
        <v>75</v>
      </c>
    </row>
    <row r="473" spans="1:12" x14ac:dyDescent="0.25">
      <c r="A473" t="s">
        <v>254</v>
      </c>
      <c r="B473">
        <v>37</v>
      </c>
      <c r="C473" t="s">
        <v>173</v>
      </c>
      <c r="D473" t="s">
        <v>202</v>
      </c>
      <c r="E473" s="36">
        <v>94</v>
      </c>
      <c r="F473" s="36">
        <v>51</v>
      </c>
      <c r="G473" s="36">
        <v>34</v>
      </c>
      <c r="H473" s="36">
        <v>90</v>
      </c>
      <c r="I473" s="36">
        <v>71</v>
      </c>
      <c r="J473" s="36">
        <v>49</v>
      </c>
      <c r="K473" s="20">
        <f t="shared" si="14"/>
        <v>57.449999999999996</v>
      </c>
      <c r="L473" s="20">
        <f t="shared" si="15"/>
        <v>60</v>
      </c>
    </row>
    <row r="474" spans="1:12" x14ac:dyDescent="0.25">
      <c r="A474" t="s">
        <v>255</v>
      </c>
      <c r="B474">
        <v>52</v>
      </c>
      <c r="C474" t="s">
        <v>174</v>
      </c>
      <c r="D474" t="s">
        <v>203</v>
      </c>
      <c r="E474" s="36">
        <v>87</v>
      </c>
      <c r="F474" s="36">
        <v>55</v>
      </c>
      <c r="G474" s="36">
        <v>30</v>
      </c>
      <c r="H474" s="36">
        <v>82</v>
      </c>
      <c r="I474" s="36">
        <v>73</v>
      </c>
      <c r="J474" s="36">
        <v>72</v>
      </c>
      <c r="K474" s="20">
        <f t="shared" si="14"/>
        <v>61.600000000000009</v>
      </c>
      <c r="L474" s="20">
        <f t="shared" si="15"/>
        <v>65</v>
      </c>
    </row>
    <row r="475" spans="1:12" x14ac:dyDescent="0.25">
      <c r="A475" t="s">
        <v>256</v>
      </c>
      <c r="B475">
        <v>46</v>
      </c>
      <c r="C475" t="s">
        <v>175</v>
      </c>
      <c r="D475" t="s">
        <v>204</v>
      </c>
      <c r="E475" s="36">
        <v>79</v>
      </c>
      <c r="F475" s="36">
        <v>55</v>
      </c>
      <c r="G475" s="36">
        <v>44</v>
      </c>
      <c r="H475" s="36">
        <v>80</v>
      </c>
      <c r="I475" s="36">
        <v>95</v>
      </c>
      <c r="J475" s="36">
        <v>65</v>
      </c>
      <c r="K475" s="20">
        <f t="shared" si="14"/>
        <v>65.650000000000006</v>
      </c>
      <c r="L475" s="20">
        <f t="shared" si="15"/>
        <v>70</v>
      </c>
    </row>
    <row r="476" spans="1:12" x14ac:dyDescent="0.25">
      <c r="A476" t="s">
        <v>257</v>
      </c>
      <c r="B476">
        <v>42</v>
      </c>
      <c r="C476" t="s">
        <v>175</v>
      </c>
      <c r="D476" t="s">
        <v>204</v>
      </c>
      <c r="E476" s="36">
        <v>82</v>
      </c>
      <c r="F476" s="36">
        <v>63</v>
      </c>
      <c r="G476" s="36">
        <v>44</v>
      </c>
      <c r="H476" s="36">
        <v>82</v>
      </c>
      <c r="I476" s="36">
        <v>91</v>
      </c>
      <c r="J476" s="36">
        <v>45</v>
      </c>
      <c r="K476" s="20">
        <f t="shared" si="14"/>
        <v>61.75</v>
      </c>
      <c r="L476" s="20">
        <f t="shared" si="15"/>
        <v>65</v>
      </c>
    </row>
    <row r="477" spans="1:12" x14ac:dyDescent="0.25">
      <c r="A477" t="s">
        <v>258</v>
      </c>
      <c r="B477">
        <v>21</v>
      </c>
      <c r="C477" t="s">
        <v>173</v>
      </c>
      <c r="D477" t="s">
        <v>205</v>
      </c>
      <c r="E477" s="36">
        <v>93</v>
      </c>
      <c r="F477" s="36">
        <v>72</v>
      </c>
      <c r="G477" s="36">
        <v>65</v>
      </c>
      <c r="H477" s="36">
        <v>89</v>
      </c>
      <c r="I477" s="36">
        <v>72</v>
      </c>
      <c r="J477" s="36">
        <v>77</v>
      </c>
      <c r="K477" s="20">
        <f t="shared" si="14"/>
        <v>75.3</v>
      </c>
      <c r="L477" s="20">
        <f t="shared" si="15"/>
        <v>80</v>
      </c>
    </row>
    <row r="478" spans="1:12" x14ac:dyDescent="0.25">
      <c r="A478" t="s">
        <v>259</v>
      </c>
      <c r="B478">
        <v>28</v>
      </c>
      <c r="C478" t="s">
        <v>174</v>
      </c>
      <c r="D478" t="s">
        <v>206</v>
      </c>
      <c r="E478" s="36">
        <v>90</v>
      </c>
      <c r="F478" s="36">
        <v>50</v>
      </c>
      <c r="G478" s="36">
        <v>31</v>
      </c>
      <c r="H478" s="36">
        <v>81</v>
      </c>
      <c r="I478" s="36">
        <v>81</v>
      </c>
      <c r="J478" s="36">
        <v>79</v>
      </c>
      <c r="K478" s="20">
        <f t="shared" si="14"/>
        <v>64.25</v>
      </c>
      <c r="L478" s="20">
        <f t="shared" si="15"/>
        <v>65</v>
      </c>
    </row>
    <row r="479" spans="1:12" x14ac:dyDescent="0.25">
      <c r="A479" t="s">
        <v>260</v>
      </c>
      <c r="B479">
        <v>29</v>
      </c>
      <c r="C479" t="s">
        <v>175</v>
      </c>
      <c r="D479" t="s">
        <v>207</v>
      </c>
      <c r="E479" s="36">
        <v>72</v>
      </c>
      <c r="F479" s="36">
        <v>72</v>
      </c>
      <c r="G479" s="36">
        <v>33</v>
      </c>
      <c r="H479" s="36">
        <v>80</v>
      </c>
      <c r="I479" s="36">
        <v>77</v>
      </c>
      <c r="J479" s="36">
        <v>58</v>
      </c>
      <c r="K479" s="20">
        <f t="shared" si="14"/>
        <v>60.3</v>
      </c>
      <c r="L479" s="20">
        <f t="shared" si="15"/>
        <v>65</v>
      </c>
    </row>
    <row r="480" spans="1:12" x14ac:dyDescent="0.25">
      <c r="A480" t="s">
        <v>261</v>
      </c>
      <c r="B480">
        <v>23</v>
      </c>
      <c r="C480" t="s">
        <v>173</v>
      </c>
      <c r="D480" t="s">
        <v>208</v>
      </c>
      <c r="E480" s="36">
        <v>89</v>
      </c>
      <c r="F480" s="36">
        <v>69</v>
      </c>
      <c r="G480" s="36">
        <v>56</v>
      </c>
      <c r="H480" s="36">
        <v>81</v>
      </c>
      <c r="I480" s="36">
        <v>67</v>
      </c>
      <c r="J480" s="36">
        <v>56</v>
      </c>
      <c r="K480" s="20">
        <f t="shared" si="14"/>
        <v>65.400000000000006</v>
      </c>
      <c r="L480" s="20">
        <f t="shared" si="15"/>
        <v>70</v>
      </c>
    </row>
    <row r="481" spans="1:12" x14ac:dyDescent="0.25">
      <c r="A481" t="s">
        <v>262</v>
      </c>
      <c r="B481">
        <v>41</v>
      </c>
      <c r="C481" t="s">
        <v>174</v>
      </c>
      <c r="D481" t="s">
        <v>209</v>
      </c>
      <c r="E481" s="36">
        <v>82</v>
      </c>
      <c r="F481" s="36">
        <v>51</v>
      </c>
      <c r="G481" s="36">
        <v>79</v>
      </c>
      <c r="H481" s="36">
        <v>92</v>
      </c>
      <c r="I481" s="36">
        <v>92</v>
      </c>
      <c r="J481" s="36">
        <v>68</v>
      </c>
      <c r="K481" s="20">
        <f t="shared" si="14"/>
        <v>75.599999999999994</v>
      </c>
      <c r="L481" s="20">
        <f t="shared" si="15"/>
        <v>80</v>
      </c>
    </row>
    <row r="482" spans="1:12" x14ac:dyDescent="0.25">
      <c r="A482" t="s">
        <v>263</v>
      </c>
      <c r="B482">
        <v>28</v>
      </c>
      <c r="C482" t="s">
        <v>175</v>
      </c>
      <c r="D482" t="s">
        <v>210</v>
      </c>
      <c r="E482" s="36">
        <v>88</v>
      </c>
      <c r="F482" s="36">
        <v>73</v>
      </c>
      <c r="G482" s="36">
        <v>69</v>
      </c>
      <c r="H482" s="36">
        <v>90</v>
      </c>
      <c r="I482" s="36">
        <v>84</v>
      </c>
      <c r="J482" s="36">
        <v>47</v>
      </c>
      <c r="K482" s="20">
        <f t="shared" si="14"/>
        <v>70.349999999999994</v>
      </c>
      <c r="L482" s="20">
        <f t="shared" si="15"/>
        <v>75</v>
      </c>
    </row>
    <row r="483" spans="1:12" x14ac:dyDescent="0.25">
      <c r="A483" t="s">
        <v>264</v>
      </c>
      <c r="B483">
        <v>37</v>
      </c>
      <c r="C483" t="s">
        <v>173</v>
      </c>
      <c r="D483" t="s">
        <v>211</v>
      </c>
      <c r="E483" s="36">
        <v>79</v>
      </c>
      <c r="F483" s="36">
        <v>63</v>
      </c>
      <c r="G483" s="36">
        <v>58</v>
      </c>
      <c r="H483" s="36">
        <v>94</v>
      </c>
      <c r="I483" s="36">
        <v>91</v>
      </c>
      <c r="J483" s="36">
        <v>82</v>
      </c>
      <c r="K483" s="20">
        <f t="shared" si="14"/>
        <v>75.400000000000006</v>
      </c>
      <c r="L483" s="20">
        <f t="shared" si="15"/>
        <v>80</v>
      </c>
    </row>
    <row r="484" spans="1:12" x14ac:dyDescent="0.25">
      <c r="A484" t="s">
        <v>265</v>
      </c>
      <c r="B484">
        <v>34</v>
      </c>
      <c r="C484" t="s">
        <v>174</v>
      </c>
      <c r="D484" t="s">
        <v>212</v>
      </c>
      <c r="E484" s="36">
        <v>75</v>
      </c>
      <c r="F484" s="36">
        <v>67</v>
      </c>
      <c r="G484" s="36">
        <v>85</v>
      </c>
      <c r="H484" s="36">
        <v>83</v>
      </c>
      <c r="I484" s="36">
        <v>86</v>
      </c>
      <c r="J484" s="36">
        <v>60</v>
      </c>
      <c r="K484" s="20">
        <f t="shared" si="14"/>
        <v>75</v>
      </c>
      <c r="L484" s="20">
        <f t="shared" si="15"/>
        <v>75</v>
      </c>
    </row>
    <row r="485" spans="1:12" x14ac:dyDescent="0.25">
      <c r="A485" t="s">
        <v>266</v>
      </c>
      <c r="B485">
        <v>26</v>
      </c>
      <c r="C485" t="s">
        <v>175</v>
      </c>
      <c r="D485" t="s">
        <v>213</v>
      </c>
      <c r="E485" s="36">
        <v>76</v>
      </c>
      <c r="F485" s="36">
        <v>65</v>
      </c>
      <c r="G485" s="36">
        <v>30</v>
      </c>
      <c r="H485" s="36">
        <v>82</v>
      </c>
      <c r="I485" s="36">
        <v>70</v>
      </c>
      <c r="J485" s="36">
        <v>70</v>
      </c>
      <c r="K485" s="20">
        <f t="shared" si="14"/>
        <v>61.050000000000004</v>
      </c>
      <c r="L485" s="20">
        <f t="shared" si="15"/>
        <v>65</v>
      </c>
    </row>
    <row r="486" spans="1:12" x14ac:dyDescent="0.25">
      <c r="A486" t="s">
        <v>267</v>
      </c>
      <c r="B486">
        <v>35</v>
      </c>
      <c r="C486" t="s">
        <v>174</v>
      </c>
      <c r="D486" t="s">
        <v>214</v>
      </c>
      <c r="E486" s="36">
        <v>92</v>
      </c>
      <c r="F486" s="36">
        <v>62</v>
      </c>
      <c r="G486" s="36">
        <v>51</v>
      </c>
      <c r="H486" s="36">
        <v>84</v>
      </c>
      <c r="I486" s="36">
        <v>90</v>
      </c>
      <c r="J486" s="36">
        <v>74</v>
      </c>
      <c r="K486" s="20">
        <f t="shared" si="14"/>
        <v>71.650000000000006</v>
      </c>
      <c r="L486" s="20">
        <f t="shared" si="15"/>
        <v>75</v>
      </c>
    </row>
    <row r="487" spans="1:12" x14ac:dyDescent="0.25">
      <c r="A487" t="s">
        <v>268</v>
      </c>
      <c r="B487">
        <v>36</v>
      </c>
      <c r="C487" t="s">
        <v>175</v>
      </c>
      <c r="D487" t="s">
        <v>215</v>
      </c>
      <c r="E487" s="36">
        <v>72</v>
      </c>
      <c r="F487" s="36">
        <v>63</v>
      </c>
      <c r="G487" s="36">
        <v>66</v>
      </c>
      <c r="H487" s="36">
        <v>94</v>
      </c>
      <c r="I487" s="36">
        <v>83</v>
      </c>
      <c r="J487" s="36">
        <v>70</v>
      </c>
      <c r="K487" s="20">
        <f t="shared" si="14"/>
        <v>72.5</v>
      </c>
      <c r="L487" s="20">
        <f t="shared" si="15"/>
        <v>75</v>
      </c>
    </row>
    <row r="488" spans="1:12" x14ac:dyDescent="0.25">
      <c r="A488" t="s">
        <v>269</v>
      </c>
      <c r="B488">
        <v>29</v>
      </c>
      <c r="C488" t="s">
        <v>173</v>
      </c>
      <c r="D488" t="s">
        <v>216</v>
      </c>
      <c r="E488" s="36">
        <v>80</v>
      </c>
      <c r="F488" s="36">
        <v>62</v>
      </c>
      <c r="G488" s="36">
        <v>45</v>
      </c>
      <c r="H488" s="36">
        <v>93</v>
      </c>
      <c r="I488" s="36">
        <v>95</v>
      </c>
      <c r="J488" s="36">
        <v>44</v>
      </c>
      <c r="K488" s="20">
        <f t="shared" si="14"/>
        <v>63.099999999999994</v>
      </c>
      <c r="L488" s="20">
        <f t="shared" si="15"/>
        <v>65</v>
      </c>
    </row>
    <row r="489" spans="1:12" x14ac:dyDescent="0.25">
      <c r="A489" t="s">
        <v>270</v>
      </c>
      <c r="B489">
        <v>27</v>
      </c>
      <c r="C489" t="s">
        <v>174</v>
      </c>
      <c r="D489" t="s">
        <v>217</v>
      </c>
      <c r="E489" s="36">
        <v>85</v>
      </c>
      <c r="F489" s="36">
        <v>72</v>
      </c>
      <c r="G489" s="36">
        <v>64</v>
      </c>
      <c r="H489" s="36">
        <v>88</v>
      </c>
      <c r="I489" s="36">
        <v>75</v>
      </c>
      <c r="J489" s="36">
        <v>82</v>
      </c>
      <c r="K489" s="20">
        <f t="shared" si="14"/>
        <v>75.849999999999994</v>
      </c>
      <c r="L489" s="20">
        <f t="shared" si="15"/>
        <v>80</v>
      </c>
    </row>
    <row r="490" spans="1:12" x14ac:dyDescent="0.25">
      <c r="A490" t="s">
        <v>271</v>
      </c>
      <c r="B490">
        <v>25</v>
      </c>
      <c r="C490" t="s">
        <v>175</v>
      </c>
      <c r="D490" t="s">
        <v>218</v>
      </c>
      <c r="E490" s="36">
        <v>74</v>
      </c>
      <c r="F490" s="36">
        <v>55</v>
      </c>
      <c r="G490" s="36">
        <v>32</v>
      </c>
      <c r="H490" s="36">
        <v>85</v>
      </c>
      <c r="I490" s="36">
        <v>68</v>
      </c>
      <c r="J490" s="36">
        <v>83</v>
      </c>
      <c r="K490" s="20">
        <f t="shared" si="14"/>
        <v>63.099999999999994</v>
      </c>
      <c r="L490" s="20">
        <f t="shared" si="15"/>
        <v>65</v>
      </c>
    </row>
    <row r="491" spans="1:12" x14ac:dyDescent="0.25">
      <c r="A491" t="s">
        <v>272</v>
      </c>
      <c r="B491">
        <v>36</v>
      </c>
      <c r="C491" t="s">
        <v>175</v>
      </c>
      <c r="D491" t="s">
        <v>219</v>
      </c>
      <c r="E491" s="36">
        <v>90</v>
      </c>
      <c r="F491" s="36">
        <v>60</v>
      </c>
      <c r="G491" s="36">
        <v>71</v>
      </c>
      <c r="H491" s="36">
        <v>91</v>
      </c>
      <c r="I491" s="36">
        <v>75</v>
      </c>
      <c r="J491" s="36">
        <v>83</v>
      </c>
      <c r="K491" s="20">
        <f t="shared" si="14"/>
        <v>76.849999999999994</v>
      </c>
      <c r="L491" s="20">
        <f t="shared" si="15"/>
        <v>80</v>
      </c>
    </row>
    <row r="492" spans="1:12" x14ac:dyDescent="0.25">
      <c r="A492" t="s">
        <v>273</v>
      </c>
      <c r="B492">
        <v>37</v>
      </c>
      <c r="C492" t="s">
        <v>173</v>
      </c>
      <c r="D492" t="s">
        <v>220</v>
      </c>
      <c r="E492" s="36">
        <v>84</v>
      </c>
      <c r="F492" s="36">
        <v>52</v>
      </c>
      <c r="G492" s="36">
        <v>64</v>
      </c>
      <c r="H492" s="36">
        <v>95</v>
      </c>
      <c r="I492" s="36">
        <v>68</v>
      </c>
      <c r="J492" s="36">
        <v>79</v>
      </c>
      <c r="K492" s="20">
        <f t="shared" si="14"/>
        <v>71.650000000000006</v>
      </c>
      <c r="L492" s="20">
        <f t="shared" si="15"/>
        <v>75</v>
      </c>
    </row>
    <row r="493" spans="1:12" x14ac:dyDescent="0.25">
      <c r="A493" t="s">
        <v>274</v>
      </c>
      <c r="B493">
        <v>26</v>
      </c>
      <c r="C493" t="s">
        <v>174</v>
      </c>
      <c r="D493" t="s">
        <v>221</v>
      </c>
      <c r="E493" s="36">
        <v>73</v>
      </c>
      <c r="F493" s="36">
        <v>51</v>
      </c>
      <c r="G493" s="36">
        <v>42</v>
      </c>
      <c r="H493" s="36">
        <v>90</v>
      </c>
      <c r="I493" s="36">
        <v>92</v>
      </c>
      <c r="J493" s="36">
        <v>65</v>
      </c>
      <c r="K493" s="20">
        <f t="shared" si="14"/>
        <v>64.5</v>
      </c>
      <c r="L493" s="20">
        <f t="shared" si="15"/>
        <v>65</v>
      </c>
    </row>
    <row r="494" spans="1:12" x14ac:dyDescent="0.25">
      <c r="A494" t="s">
        <v>275</v>
      </c>
      <c r="B494">
        <v>37</v>
      </c>
      <c r="C494" t="s">
        <v>175</v>
      </c>
      <c r="D494" t="s">
        <v>222</v>
      </c>
      <c r="E494" s="36">
        <v>88</v>
      </c>
      <c r="F494" s="36">
        <v>64</v>
      </c>
      <c r="G494" s="36">
        <v>66</v>
      </c>
      <c r="H494" s="36">
        <v>86</v>
      </c>
      <c r="I494" s="36">
        <v>81</v>
      </c>
      <c r="J494" s="36">
        <v>62</v>
      </c>
      <c r="K494" s="20">
        <f t="shared" si="14"/>
        <v>71.150000000000006</v>
      </c>
      <c r="L494" s="20">
        <f t="shared" si="15"/>
        <v>75</v>
      </c>
    </row>
    <row r="495" spans="1:12" x14ac:dyDescent="0.25">
      <c r="A495" t="s">
        <v>276</v>
      </c>
      <c r="B495">
        <v>24</v>
      </c>
      <c r="C495" t="s">
        <v>173</v>
      </c>
      <c r="D495" t="s">
        <v>223</v>
      </c>
      <c r="E495" s="36">
        <v>93</v>
      </c>
      <c r="F495" s="36">
        <v>72</v>
      </c>
      <c r="G495" s="36">
        <v>58</v>
      </c>
      <c r="H495" s="36">
        <v>80</v>
      </c>
      <c r="I495" s="36">
        <v>68</v>
      </c>
      <c r="J495" s="36">
        <v>71</v>
      </c>
      <c r="K495" s="20">
        <f t="shared" si="14"/>
        <v>70.55</v>
      </c>
      <c r="L495" s="20">
        <f t="shared" si="15"/>
        <v>75</v>
      </c>
    </row>
    <row r="496" spans="1:12" x14ac:dyDescent="0.25">
      <c r="A496" t="s">
        <v>277</v>
      </c>
      <c r="B496">
        <v>39</v>
      </c>
      <c r="C496" t="s">
        <v>174</v>
      </c>
      <c r="D496" t="s">
        <v>224</v>
      </c>
      <c r="E496" s="36">
        <v>70</v>
      </c>
      <c r="F496" s="36">
        <v>58</v>
      </c>
      <c r="G496" s="36">
        <v>34</v>
      </c>
      <c r="H496" s="36">
        <v>90</v>
      </c>
      <c r="I496" s="36">
        <v>79</v>
      </c>
      <c r="J496" s="36">
        <v>69</v>
      </c>
      <c r="K496" s="20">
        <f t="shared" si="14"/>
        <v>62.300000000000004</v>
      </c>
      <c r="L496" s="20">
        <f t="shared" si="15"/>
        <v>65</v>
      </c>
    </row>
    <row r="497" spans="1:12" x14ac:dyDescent="0.25">
      <c r="A497" t="s">
        <v>278</v>
      </c>
      <c r="B497">
        <v>26</v>
      </c>
      <c r="C497" t="s">
        <v>175</v>
      </c>
      <c r="D497" t="s">
        <v>225</v>
      </c>
      <c r="E497" s="36">
        <v>74</v>
      </c>
      <c r="F497" s="36">
        <v>54</v>
      </c>
      <c r="G497" s="36">
        <v>35</v>
      </c>
      <c r="H497" s="36">
        <v>95</v>
      </c>
      <c r="I497" s="36">
        <v>93</v>
      </c>
      <c r="J497" s="36">
        <v>41</v>
      </c>
      <c r="K497" s="20">
        <f t="shared" si="14"/>
        <v>57.95</v>
      </c>
      <c r="L497" s="20">
        <f t="shared" si="15"/>
        <v>60</v>
      </c>
    </row>
    <row r="498" spans="1:12" x14ac:dyDescent="0.25">
      <c r="A498" t="s">
        <v>279</v>
      </c>
      <c r="B498">
        <v>34</v>
      </c>
      <c r="C498" t="s">
        <v>173</v>
      </c>
      <c r="D498" t="s">
        <v>226</v>
      </c>
      <c r="E498" s="36">
        <v>88</v>
      </c>
      <c r="F498" s="36">
        <v>62</v>
      </c>
      <c r="G498" s="36">
        <v>35</v>
      </c>
      <c r="H498" s="36">
        <v>94</v>
      </c>
      <c r="I498" s="36">
        <v>76</v>
      </c>
      <c r="J498" s="36">
        <v>45</v>
      </c>
      <c r="K498" s="20">
        <f t="shared" si="14"/>
        <v>58.9</v>
      </c>
      <c r="L498" s="20">
        <f t="shared" si="15"/>
        <v>60</v>
      </c>
    </row>
    <row r="499" spans="1:12" x14ac:dyDescent="0.25">
      <c r="A499" t="s">
        <v>280</v>
      </c>
      <c r="B499">
        <v>28</v>
      </c>
      <c r="C499" t="s">
        <v>174</v>
      </c>
      <c r="D499" t="s">
        <v>227</v>
      </c>
      <c r="E499" s="36">
        <v>85</v>
      </c>
      <c r="F499" s="36">
        <v>61</v>
      </c>
      <c r="G499" s="36">
        <v>78</v>
      </c>
      <c r="H499" s="36">
        <v>82</v>
      </c>
      <c r="I499" s="36">
        <v>94</v>
      </c>
      <c r="J499" s="36">
        <v>81</v>
      </c>
      <c r="K499" s="20">
        <f t="shared" si="14"/>
        <v>79.7</v>
      </c>
      <c r="L499" s="20">
        <f t="shared" si="15"/>
        <v>80</v>
      </c>
    </row>
    <row r="500" spans="1:12" x14ac:dyDescent="0.25">
      <c r="A500" t="s">
        <v>281</v>
      </c>
      <c r="B500">
        <v>32</v>
      </c>
      <c r="C500" t="s">
        <v>175</v>
      </c>
      <c r="D500" t="s">
        <v>228</v>
      </c>
      <c r="E500" s="36">
        <v>72</v>
      </c>
      <c r="F500" s="36">
        <v>72</v>
      </c>
      <c r="G500" s="36">
        <v>78</v>
      </c>
      <c r="H500" s="36">
        <v>83</v>
      </c>
      <c r="I500" s="36">
        <v>79</v>
      </c>
      <c r="J500" s="36">
        <v>78</v>
      </c>
      <c r="K500" s="20">
        <f t="shared" si="14"/>
        <v>77.150000000000006</v>
      </c>
      <c r="L500" s="20">
        <f t="shared" si="15"/>
        <v>80</v>
      </c>
    </row>
    <row r="501" spans="1:12" x14ac:dyDescent="0.25">
      <c r="A501" t="s">
        <v>282</v>
      </c>
      <c r="B501">
        <v>39</v>
      </c>
      <c r="C501" t="s">
        <v>173</v>
      </c>
      <c r="D501" t="s">
        <v>229</v>
      </c>
      <c r="E501" s="36">
        <v>83</v>
      </c>
      <c r="F501" s="36">
        <v>62</v>
      </c>
      <c r="G501" s="36">
        <v>46</v>
      </c>
      <c r="H501" s="36">
        <v>88</v>
      </c>
      <c r="I501" s="36">
        <v>85</v>
      </c>
      <c r="J501" s="36">
        <v>85</v>
      </c>
      <c r="K501" s="20">
        <f t="shared" si="14"/>
        <v>71.900000000000006</v>
      </c>
      <c r="L501" s="20">
        <f t="shared" si="15"/>
        <v>75</v>
      </c>
    </row>
    <row r="502" spans="1:12" x14ac:dyDescent="0.25">
      <c r="A502" t="s">
        <v>283</v>
      </c>
      <c r="B502">
        <v>29</v>
      </c>
      <c r="C502" t="s">
        <v>174</v>
      </c>
      <c r="D502" t="s">
        <v>230</v>
      </c>
      <c r="E502" s="36">
        <v>70</v>
      </c>
      <c r="F502" s="36">
        <v>62</v>
      </c>
      <c r="G502" s="36">
        <v>80</v>
      </c>
      <c r="H502" s="36">
        <v>87</v>
      </c>
      <c r="I502" s="36">
        <v>93</v>
      </c>
      <c r="J502" s="36">
        <v>60</v>
      </c>
      <c r="K502" s="20">
        <f t="shared" si="14"/>
        <v>73.95</v>
      </c>
      <c r="L502" s="20">
        <f t="shared" si="15"/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F22"/>
  <sheetViews>
    <sheetView showGridLines="0" topLeftCell="A2" zoomScale="87" zoomScaleNormal="87" workbookViewId="0">
      <selection activeCell="B6" sqref="B6"/>
    </sheetView>
  </sheetViews>
  <sheetFormatPr defaultColWidth="0" defaultRowHeight="15" x14ac:dyDescent="0.25"/>
  <cols>
    <col min="1" max="1" width="15" style="37" customWidth="1"/>
    <col min="2" max="2" width="45.5703125" style="37" bestFit="1" customWidth="1"/>
    <col min="3" max="3" width="9.140625" style="37" customWidth="1"/>
    <col min="4" max="4" width="32.85546875" style="37" bestFit="1" customWidth="1"/>
    <col min="5" max="5" width="9.140625" style="37" customWidth="1"/>
    <col min="6" max="6" width="23" style="37" customWidth="1"/>
    <col min="7" max="16384" width="9.140625" style="37" hidden="1"/>
  </cols>
  <sheetData>
    <row r="2" spans="1:6" ht="15.75" thickBot="1" x14ac:dyDescent="0.3"/>
    <row r="3" spans="1:6" ht="25.5" customHeight="1" thickBot="1" x14ac:dyDescent="0.3">
      <c r="A3" s="43" t="s">
        <v>288</v>
      </c>
      <c r="B3" s="44" t="s">
        <v>311</v>
      </c>
    </row>
    <row r="4" spans="1:6" ht="16.5" customHeight="1" x14ac:dyDescent="0.25">
      <c r="D4" s="38" t="s">
        <v>289</v>
      </c>
    </row>
    <row r="5" spans="1:6" ht="20.100000000000001" customHeight="1" x14ac:dyDescent="0.25">
      <c r="A5" s="39" t="s">
        <v>128</v>
      </c>
      <c r="B5" s="40" t="str">
        <f>LEFT(B3,3)</f>
        <v>Neg</v>
      </c>
      <c r="D5" s="37" t="s">
        <v>314</v>
      </c>
      <c r="F5" s="41" t="s">
        <v>290</v>
      </c>
    </row>
    <row r="6" spans="1:6" ht="20.100000000000001" customHeight="1" x14ac:dyDescent="0.25">
      <c r="A6" s="39" t="s">
        <v>131</v>
      </c>
      <c r="B6" s="40" t="str">
        <f>LEFT(B3,LEN(D6))</f>
        <v>NegAr</v>
      </c>
      <c r="D6" s="37" t="s">
        <v>315</v>
      </c>
      <c r="F6" s="41"/>
    </row>
    <row r="7" spans="1:6" ht="20.100000000000001" customHeight="1" x14ac:dyDescent="0.25">
      <c r="A7" s="42" t="s">
        <v>132</v>
      </c>
      <c r="B7" s="40" t="str">
        <f>RIGHT(B3,LEN(D7))</f>
        <v>eSia</v>
      </c>
      <c r="D7" s="37" t="s">
        <v>316</v>
      </c>
      <c r="F7" s="41" t="s">
        <v>291</v>
      </c>
    </row>
    <row r="8" spans="1:6" ht="20.100000000000001" customHeight="1" x14ac:dyDescent="0.25">
      <c r="A8" s="42" t="s">
        <v>133</v>
      </c>
      <c r="B8" s="40" t="str">
        <f>RIGHT(B3,LEN(D8))</f>
        <v>nDoNeSia</v>
      </c>
      <c r="D8" s="37" t="s">
        <v>317</v>
      </c>
      <c r="F8" s="41"/>
    </row>
    <row r="9" spans="1:6" ht="20.100000000000001" customHeight="1" x14ac:dyDescent="0.25">
      <c r="A9" s="42" t="s">
        <v>134</v>
      </c>
      <c r="B9" s="40" t="str">
        <f>MID(B3,3,LEN(D9))</f>
        <v xml:space="preserve">gArA </v>
      </c>
      <c r="D9" s="37" t="s">
        <v>318</v>
      </c>
      <c r="F9" s="41" t="s">
        <v>292</v>
      </c>
    </row>
    <row r="10" spans="1:6" ht="20.100000000000001" customHeight="1" x14ac:dyDescent="0.25">
      <c r="A10" s="42" t="s">
        <v>135</v>
      </c>
      <c r="B10" s="40" t="str">
        <f>MID(B3,10,LEN(D10))</f>
        <v>satU</v>
      </c>
      <c r="D10" s="37" t="s">
        <v>319</v>
      </c>
      <c r="F10" s="41"/>
    </row>
    <row r="11" spans="1:6" ht="20.100000000000001" customHeight="1" x14ac:dyDescent="0.25">
      <c r="A11" s="39" t="s">
        <v>293</v>
      </c>
      <c r="B11" s="40" t="str">
        <f>UPPER(LEFT(B3,3))</f>
        <v>NEG</v>
      </c>
      <c r="D11" s="37" t="s">
        <v>320</v>
      </c>
      <c r="F11" s="41" t="s">
        <v>294</v>
      </c>
    </row>
    <row r="12" spans="1:6" ht="20.100000000000001" customHeight="1" x14ac:dyDescent="0.25">
      <c r="A12" s="39" t="s">
        <v>295</v>
      </c>
      <c r="B12" s="40" t="str">
        <f>UPPER(LEFT(B3,LEN(D12)))</f>
        <v>NEGAR</v>
      </c>
      <c r="D12" s="37" t="s">
        <v>321</v>
      </c>
      <c r="F12" s="41"/>
    </row>
    <row r="13" spans="1:6" ht="20.100000000000001" customHeight="1" x14ac:dyDescent="0.25">
      <c r="A13" s="39" t="s">
        <v>296</v>
      </c>
      <c r="B13" s="40" t="str">
        <f>LOWER(LEFT(B3,LEN(D13)))</f>
        <v>neg</v>
      </c>
      <c r="D13" s="37" t="s">
        <v>322</v>
      </c>
      <c r="F13" s="41" t="s">
        <v>297</v>
      </c>
    </row>
    <row r="14" spans="1:6" ht="20.100000000000001" customHeight="1" x14ac:dyDescent="0.25">
      <c r="A14" s="39" t="s">
        <v>298</v>
      </c>
      <c r="B14" s="40" t="str">
        <f>LOWER(LEFT(B3,LEN(D14)))</f>
        <v>negar</v>
      </c>
      <c r="D14" s="37" t="s">
        <v>323</v>
      </c>
      <c r="F14" s="41"/>
    </row>
    <row r="15" spans="1:6" ht="20.100000000000001" customHeight="1" x14ac:dyDescent="0.25">
      <c r="A15" s="39" t="s">
        <v>299</v>
      </c>
      <c r="B15" s="40" t="str">
        <f>PROPER(LEFT(B3,LEN(D15)))</f>
        <v>Neg</v>
      </c>
      <c r="D15" s="37" t="s">
        <v>314</v>
      </c>
      <c r="F15" s="41" t="s">
        <v>300</v>
      </c>
    </row>
    <row r="16" spans="1:6" ht="20.100000000000001" customHeight="1" x14ac:dyDescent="0.25">
      <c r="A16" s="39" t="s">
        <v>301</v>
      </c>
      <c r="B16" s="40" t="str">
        <f>PROPER(LEFT(B3,LEN(D16)))</f>
        <v>Negara</v>
      </c>
      <c r="D16" s="37" t="s">
        <v>312</v>
      </c>
      <c r="F16" s="41"/>
    </row>
    <row r="17" spans="1:6" ht="20.100000000000001" customHeight="1" x14ac:dyDescent="0.25">
      <c r="A17" s="39" t="s">
        <v>302</v>
      </c>
      <c r="B17" s="40" t="str">
        <f>PROPER(LEFT(B3,2)&amp;MID(B3,10,4))</f>
        <v>Nesatu</v>
      </c>
      <c r="D17" s="37" t="s">
        <v>324</v>
      </c>
      <c r="F17" s="41" t="s">
        <v>303</v>
      </c>
    </row>
    <row r="18" spans="1:6" ht="20.100000000000001" customHeight="1" x14ac:dyDescent="0.25">
      <c r="A18" s="39" t="s">
        <v>304</v>
      </c>
      <c r="B18" s="40" t="str">
        <f>PROPER(LEFT(B3,2)&amp;MID(B3,12,4))</f>
        <v>Netuan</v>
      </c>
      <c r="D18" s="37" t="s">
        <v>325</v>
      </c>
      <c r="F18" s="41"/>
    </row>
    <row r="19" spans="1:6" ht="20.100000000000001" customHeight="1" x14ac:dyDescent="0.25">
      <c r="A19" s="39" t="s">
        <v>305</v>
      </c>
      <c r="B19" s="40" t="str">
        <f>PROPER(MID(B3,32,2)&amp;" "&amp;MID(B3,12,4))</f>
        <v>Si Tuan</v>
      </c>
      <c r="D19" s="37" t="s">
        <v>313</v>
      </c>
      <c r="F19" s="41" t="s">
        <v>306</v>
      </c>
    </row>
    <row r="20" spans="1:6" ht="20.100000000000001" customHeight="1" x14ac:dyDescent="0.25">
      <c r="A20" s="39" t="s">
        <v>307</v>
      </c>
      <c r="B20" s="40" t="str">
        <f>UPPER(MID(B3,10,4)&amp;LEFT(B3,6))</f>
        <v>SATUNEGARA</v>
      </c>
      <c r="D20" s="37" t="s">
        <v>326</v>
      </c>
      <c r="F20" s="41"/>
    </row>
    <row r="21" spans="1:6" ht="20.100000000000001" customHeight="1" x14ac:dyDescent="0.25">
      <c r="A21" s="39" t="s">
        <v>308</v>
      </c>
      <c r="B21" s="40" t="str">
        <f>PROPER(SUBSTITUTE(SUBSTITUTE(B3,"i","o",1),"i","o",1))</f>
        <v>Negara Kesatuan Republok Indonesoa</v>
      </c>
      <c r="D21" s="37" t="s">
        <v>327</v>
      </c>
      <c r="F21" s="41" t="s">
        <v>309</v>
      </c>
    </row>
    <row r="22" spans="1:6" ht="20.100000000000001" customHeight="1" x14ac:dyDescent="0.25">
      <c r="A22" s="39" t="s">
        <v>310</v>
      </c>
      <c r="B22" s="40" t="str">
        <f>PROPER(SUBSTITUTE(SUBSTITUTE(SUBSTITUTE(B3,"I","O",1),"i","o",1),"i","o",1))</f>
        <v>Negara Kesatuan Republok Ondonesoa</v>
      </c>
      <c r="D22" s="37" t="s">
        <v>328</v>
      </c>
      <c r="F22" s="41"/>
    </row>
  </sheetData>
  <conditionalFormatting sqref="B5:B22">
    <cfRule type="cellIs" dxfId="15" priority="1" operator="equal">
      <formula>""</formula>
    </cfRule>
    <cfRule type="cellIs" dxfId="14" priority="2" operator="notEqual">
      <formula>D5</formula>
    </cfRule>
    <cfRule type="cellIs" dxfId="13" priority="3" operator="equal">
      <formula>D5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X3035"/>
  <sheetViews>
    <sheetView showGridLines="0" zoomScale="77" zoomScaleNormal="77" workbookViewId="0">
      <selection activeCell="U25" sqref="U25"/>
    </sheetView>
  </sheetViews>
  <sheetFormatPr defaultRowHeight="15" x14ac:dyDescent="0.25"/>
  <cols>
    <col min="1" max="1" width="9.140625" customWidth="1"/>
    <col min="2" max="2" width="14.85546875" customWidth="1"/>
    <col min="3" max="4" width="14.140625" customWidth="1"/>
    <col min="5" max="5" width="1.5703125" customWidth="1"/>
    <col min="6" max="6" width="13.140625" bestFit="1" customWidth="1"/>
  </cols>
  <sheetData>
    <row r="2" spans="2:24" x14ac:dyDescent="0.25">
      <c r="B2" s="34" t="s">
        <v>405</v>
      </c>
    </row>
    <row r="4" spans="2:24" x14ac:dyDescent="0.25">
      <c r="B4" s="22" t="s">
        <v>376</v>
      </c>
      <c r="C4" s="22" t="s">
        <v>377</v>
      </c>
      <c r="D4" s="22" t="s">
        <v>374</v>
      </c>
      <c r="F4" s="34" t="s">
        <v>408</v>
      </c>
      <c r="P4" s="34" t="s">
        <v>404</v>
      </c>
    </row>
    <row r="5" spans="2:24" ht="15.75" thickBot="1" x14ac:dyDescent="0.3">
      <c r="B5" t="s">
        <v>378</v>
      </c>
      <c r="C5" s="19">
        <v>41143</v>
      </c>
      <c r="D5">
        <v>105</v>
      </c>
    </row>
    <row r="6" spans="2:24" ht="15.75" thickBot="1" x14ac:dyDescent="0.3">
      <c r="B6" t="str">
        <f>B5</f>
        <v>LLL</v>
      </c>
      <c r="C6" s="19">
        <v>40932</v>
      </c>
      <c r="D6">
        <v>72</v>
      </c>
      <c r="F6" s="51" t="s">
        <v>349</v>
      </c>
      <c r="G6" s="52" t="s">
        <v>350</v>
      </c>
      <c r="H6" s="52" t="s">
        <v>351</v>
      </c>
      <c r="I6" s="52" t="s">
        <v>352</v>
      </c>
      <c r="J6" s="52" t="s">
        <v>353</v>
      </c>
      <c r="K6" s="52" t="s">
        <v>354</v>
      </c>
      <c r="L6" s="52" t="s">
        <v>351</v>
      </c>
      <c r="M6" s="52" t="s">
        <v>355</v>
      </c>
      <c r="N6" s="53" t="s">
        <v>349</v>
      </c>
      <c r="P6" s="60" t="s">
        <v>353</v>
      </c>
      <c r="Q6" s="61" t="s">
        <v>370</v>
      </c>
      <c r="R6" s="61" t="s">
        <v>359</v>
      </c>
      <c r="S6" s="61" t="s">
        <v>363</v>
      </c>
      <c r="T6" s="61" t="s">
        <v>352</v>
      </c>
      <c r="U6" s="61" t="s">
        <v>355</v>
      </c>
      <c r="V6" s="61" t="s">
        <v>372</v>
      </c>
      <c r="W6" s="61" t="s">
        <v>358</v>
      </c>
      <c r="X6" s="62" t="s">
        <v>354</v>
      </c>
    </row>
    <row r="7" spans="2:24" x14ac:dyDescent="0.25">
      <c r="B7" t="s">
        <v>379</v>
      </c>
      <c r="C7" s="19">
        <v>41184</v>
      </c>
      <c r="D7">
        <v>58</v>
      </c>
      <c r="F7" s="54" t="s">
        <v>356</v>
      </c>
      <c r="G7" s="55">
        <v>4</v>
      </c>
      <c r="H7" s="55" t="s">
        <v>357</v>
      </c>
      <c r="I7" s="55" t="s">
        <v>352</v>
      </c>
      <c r="J7" s="55">
        <v>6</v>
      </c>
      <c r="K7" s="55" t="s">
        <v>358</v>
      </c>
      <c r="L7" s="55">
        <v>9</v>
      </c>
      <c r="M7" s="55" t="s">
        <v>354</v>
      </c>
      <c r="N7" s="56">
        <v>5</v>
      </c>
      <c r="P7" s="63" t="s">
        <v>370</v>
      </c>
      <c r="Q7" s="64" t="s">
        <v>370</v>
      </c>
      <c r="R7" s="64"/>
      <c r="S7" s="64" t="s">
        <v>370</v>
      </c>
      <c r="T7" s="64"/>
      <c r="U7" s="64" t="s">
        <v>370</v>
      </c>
      <c r="V7" s="64" t="s">
        <v>370</v>
      </c>
      <c r="W7" s="64"/>
      <c r="X7" s="65" t="s">
        <v>370</v>
      </c>
    </row>
    <row r="8" spans="2:24" x14ac:dyDescent="0.25">
      <c r="B8" t="str">
        <f>B7</f>
        <v>JJJ</v>
      </c>
      <c r="C8" s="19">
        <v>40995</v>
      </c>
      <c r="D8">
        <v>119</v>
      </c>
      <c r="F8" s="54" t="s">
        <v>357</v>
      </c>
      <c r="G8" s="55" t="s">
        <v>359</v>
      </c>
      <c r="H8" s="55" t="s">
        <v>360</v>
      </c>
      <c r="I8" s="55" t="s">
        <v>349</v>
      </c>
      <c r="J8" s="55" t="s">
        <v>360</v>
      </c>
      <c r="K8" s="55" t="s">
        <v>355</v>
      </c>
      <c r="L8" s="55" t="s">
        <v>349</v>
      </c>
      <c r="M8" s="55" t="str">
        <f>CHAR(85)</f>
        <v>U</v>
      </c>
      <c r="N8" s="56" t="s">
        <v>361</v>
      </c>
      <c r="P8" s="63" t="s">
        <v>370</v>
      </c>
      <c r="Q8" s="64" t="s">
        <v>370</v>
      </c>
      <c r="R8" s="64"/>
      <c r="S8" s="64"/>
      <c r="T8" s="64"/>
      <c r="U8" s="64"/>
      <c r="V8" s="64"/>
      <c r="W8" s="64"/>
      <c r="X8" s="65" t="s">
        <v>370</v>
      </c>
    </row>
    <row r="9" spans="2:24" x14ac:dyDescent="0.25">
      <c r="B9" t="s">
        <v>380</v>
      </c>
      <c r="C9" s="19">
        <v>41089</v>
      </c>
      <c r="D9">
        <v>47</v>
      </c>
      <c r="F9" s="54">
        <v>2</v>
      </c>
      <c r="G9" s="78">
        <f ca="1">IF(RAND()&lt;0.5,5,8)</f>
        <v>5</v>
      </c>
      <c r="H9" s="55" t="s">
        <v>358</v>
      </c>
      <c r="I9" s="55">
        <v>0</v>
      </c>
      <c r="J9" s="55" t="s">
        <v>362</v>
      </c>
      <c r="K9" s="55">
        <v>4</v>
      </c>
      <c r="L9" s="55" t="s">
        <v>360</v>
      </c>
      <c r="M9" s="55" t="s">
        <v>355</v>
      </c>
      <c r="N9" s="56">
        <v>4</v>
      </c>
      <c r="P9" s="63" t="s">
        <v>370</v>
      </c>
      <c r="Q9" s="64" t="s">
        <v>370</v>
      </c>
      <c r="R9" s="64" t="s">
        <v>370</v>
      </c>
      <c r="S9" s="64" t="s">
        <v>370</v>
      </c>
      <c r="T9" s="64" t="s">
        <v>370</v>
      </c>
      <c r="U9" s="64" t="s">
        <v>370</v>
      </c>
      <c r="V9" s="64"/>
      <c r="W9" s="64" t="s">
        <v>370</v>
      </c>
      <c r="X9" s="65" t="s">
        <v>370</v>
      </c>
    </row>
    <row r="10" spans="2:24" x14ac:dyDescent="0.25">
      <c r="B10" t="str">
        <f t="shared" ref="B10:B12" si="0">B9</f>
        <v>OOO</v>
      </c>
      <c r="C10" s="19">
        <v>40967</v>
      </c>
      <c r="D10">
        <v>85</v>
      </c>
      <c r="F10" s="54" t="s">
        <v>363</v>
      </c>
      <c r="G10" s="55" t="s">
        <v>350</v>
      </c>
      <c r="H10" s="55" t="s">
        <v>359</v>
      </c>
      <c r="I10" s="55" t="s">
        <v>354</v>
      </c>
      <c r="J10" s="55" t="s">
        <v>364</v>
      </c>
      <c r="K10" s="55" t="s">
        <v>349</v>
      </c>
      <c r="L10" s="55" t="s">
        <v>350</v>
      </c>
      <c r="M10" s="55" t="s">
        <v>365</v>
      </c>
      <c r="N10" s="56" t="s">
        <v>361</v>
      </c>
      <c r="P10" s="63"/>
      <c r="Q10" s="64"/>
      <c r="R10" s="64"/>
      <c r="S10" s="64"/>
      <c r="T10" s="64" t="s">
        <v>370</v>
      </c>
      <c r="U10" s="64"/>
      <c r="V10" s="64" t="s">
        <v>370</v>
      </c>
      <c r="W10" s="64"/>
      <c r="X10" s="65"/>
    </row>
    <row r="11" spans="2:24" x14ac:dyDescent="0.25">
      <c r="B11" t="str">
        <f t="shared" si="0"/>
        <v>OOO</v>
      </c>
      <c r="C11" s="19">
        <v>41155</v>
      </c>
      <c r="D11">
        <v>114</v>
      </c>
      <c r="F11" s="54" t="s">
        <v>366</v>
      </c>
      <c r="G11" s="55">
        <v>4</v>
      </c>
      <c r="H11" s="55" t="s">
        <v>356</v>
      </c>
      <c r="I11" s="55" t="s">
        <v>367</v>
      </c>
      <c r="J11" s="55" t="s">
        <v>358</v>
      </c>
      <c r="K11" s="55" t="s">
        <v>349</v>
      </c>
      <c r="L11" s="55" t="s">
        <v>353</v>
      </c>
      <c r="M11" s="55">
        <v>1</v>
      </c>
      <c r="N11" s="56" t="s">
        <v>356</v>
      </c>
      <c r="P11" s="63" t="s">
        <v>370</v>
      </c>
      <c r="Q11" s="64"/>
      <c r="R11" s="64"/>
      <c r="S11" s="64" t="s">
        <v>370</v>
      </c>
      <c r="T11" s="64"/>
      <c r="U11" s="64"/>
      <c r="V11" s="64" t="s">
        <v>370</v>
      </c>
      <c r="W11" s="64" t="s">
        <v>370</v>
      </c>
      <c r="X11" s="65"/>
    </row>
    <row r="12" spans="2:24" x14ac:dyDescent="0.25">
      <c r="B12" t="str">
        <f t="shared" si="0"/>
        <v>OOO</v>
      </c>
      <c r="C12" s="19">
        <v>41011</v>
      </c>
      <c r="D12">
        <v>108</v>
      </c>
      <c r="F12" s="54" t="s">
        <v>368</v>
      </c>
      <c r="G12" s="55" t="s">
        <v>354</v>
      </c>
      <c r="H12" s="55">
        <v>5</v>
      </c>
      <c r="I12" s="55" t="s">
        <v>359</v>
      </c>
      <c r="J12" s="78">
        <f ca="1">IF(RAND()&lt;0.5,3,6)</f>
        <v>3</v>
      </c>
      <c r="K12" s="55">
        <v>7</v>
      </c>
      <c r="L12" s="55">
        <v>9</v>
      </c>
      <c r="M12" s="55">
        <v>8</v>
      </c>
      <c r="N12" s="56" t="s">
        <v>365</v>
      </c>
      <c r="P12" s="63" t="s">
        <v>370</v>
      </c>
      <c r="Q12" s="64"/>
      <c r="R12" s="64"/>
      <c r="S12" s="64" t="s">
        <v>370</v>
      </c>
      <c r="T12" s="64"/>
      <c r="U12" s="64" t="s">
        <v>370</v>
      </c>
      <c r="V12" s="64"/>
      <c r="W12" s="64" t="s">
        <v>370</v>
      </c>
      <c r="X12" s="65" t="s">
        <v>370</v>
      </c>
    </row>
    <row r="13" spans="2:24" x14ac:dyDescent="0.25">
      <c r="B13" t="s">
        <v>379</v>
      </c>
      <c r="C13" s="19">
        <v>40974</v>
      </c>
      <c r="D13">
        <v>77</v>
      </c>
      <c r="F13" s="54" t="s">
        <v>353</v>
      </c>
      <c r="G13" s="55" t="s">
        <v>369</v>
      </c>
      <c r="H13" s="55" t="s">
        <v>364</v>
      </c>
      <c r="I13" s="55">
        <v>0</v>
      </c>
      <c r="J13" s="55" t="s">
        <v>364</v>
      </c>
      <c r="K13" s="55" t="s">
        <v>364</v>
      </c>
      <c r="L13" s="55" t="str">
        <f>CHAR(80)</f>
        <v>P</v>
      </c>
      <c r="M13" s="55" t="s">
        <v>354</v>
      </c>
      <c r="N13" s="56" t="s">
        <v>366</v>
      </c>
      <c r="P13" s="63"/>
      <c r="Q13" s="64"/>
      <c r="R13" s="64"/>
      <c r="S13" s="64"/>
      <c r="T13" s="64"/>
      <c r="U13" s="64" t="s">
        <v>370</v>
      </c>
      <c r="V13" s="64"/>
      <c r="W13" s="64"/>
      <c r="X13" s="65" t="s">
        <v>370</v>
      </c>
    </row>
    <row r="14" spans="2:24" x14ac:dyDescent="0.25">
      <c r="B14" t="str">
        <f t="shared" ref="B14:B24" si="1">B13</f>
        <v>JJJ</v>
      </c>
      <c r="C14" s="19">
        <v>41199</v>
      </c>
      <c r="D14">
        <v>31</v>
      </c>
      <c r="F14" s="54" t="s">
        <v>370</v>
      </c>
      <c r="G14" s="55" t="s">
        <v>360</v>
      </c>
      <c r="H14" s="55">
        <v>7</v>
      </c>
      <c r="I14" s="55" t="s">
        <v>362</v>
      </c>
      <c r="J14" s="55" t="s">
        <v>349</v>
      </c>
      <c r="K14" s="55" t="s">
        <v>358</v>
      </c>
      <c r="L14" s="55" t="s">
        <v>370</v>
      </c>
      <c r="M14" s="55" t="s">
        <v>363</v>
      </c>
      <c r="N14" s="56" t="s">
        <v>357</v>
      </c>
      <c r="P14" s="63" t="s">
        <v>370</v>
      </c>
      <c r="Q14" s="64" t="s">
        <v>370</v>
      </c>
      <c r="R14" s="64"/>
      <c r="S14" s="64"/>
      <c r="T14" s="64" t="s">
        <v>370</v>
      </c>
      <c r="U14" s="64"/>
      <c r="V14" s="64" t="s">
        <v>370</v>
      </c>
      <c r="W14" s="64"/>
      <c r="X14" s="65"/>
    </row>
    <row r="15" spans="2:24" ht="15.75" thickBot="1" x14ac:dyDescent="0.3">
      <c r="B15" t="str">
        <f t="shared" si="1"/>
        <v>JJJ</v>
      </c>
      <c r="C15" s="19">
        <v>41024</v>
      </c>
      <c r="D15">
        <v>114</v>
      </c>
      <c r="F15" s="57" t="s">
        <v>352</v>
      </c>
      <c r="G15" s="58">
        <v>10</v>
      </c>
      <c r="H15" s="58" t="s">
        <v>350</v>
      </c>
      <c r="I15" s="58" t="s">
        <v>363</v>
      </c>
      <c r="J15" s="58" t="s">
        <v>371</v>
      </c>
      <c r="K15" s="58">
        <v>9</v>
      </c>
      <c r="L15" s="58" t="s">
        <v>364</v>
      </c>
      <c r="M15" s="58" t="s">
        <v>364</v>
      </c>
      <c r="N15" s="59">
        <v>5</v>
      </c>
      <c r="P15" s="66"/>
      <c r="Q15" s="67"/>
      <c r="R15" s="67"/>
      <c r="S15" s="67" t="s">
        <v>370</v>
      </c>
      <c r="T15" s="67" t="s">
        <v>370</v>
      </c>
      <c r="U15" s="67"/>
      <c r="V15" s="67"/>
      <c r="W15" s="67"/>
      <c r="X15" s="68"/>
    </row>
    <row r="16" spans="2:24" x14ac:dyDescent="0.25">
      <c r="B16" t="str">
        <f t="shared" si="1"/>
        <v>JJJ</v>
      </c>
      <c r="C16" s="19">
        <v>40913</v>
      </c>
      <c r="D16">
        <v>29</v>
      </c>
    </row>
    <row r="17" spans="2:19" x14ac:dyDescent="0.25">
      <c r="B17" t="str">
        <f t="shared" si="1"/>
        <v>JJJ</v>
      </c>
      <c r="C17" s="19">
        <v>41228</v>
      </c>
      <c r="D17">
        <v>9</v>
      </c>
    </row>
    <row r="18" spans="2:19" x14ac:dyDescent="0.25">
      <c r="B18" t="str">
        <f t="shared" si="1"/>
        <v>JJJ</v>
      </c>
      <c r="C18" s="19">
        <v>41236</v>
      </c>
      <c r="D18">
        <v>102</v>
      </c>
      <c r="F18" s="34" t="s">
        <v>373</v>
      </c>
    </row>
    <row r="19" spans="2:19" x14ac:dyDescent="0.25">
      <c r="B19" t="str">
        <f t="shared" si="1"/>
        <v>JJJ</v>
      </c>
      <c r="C19" s="19">
        <v>41266</v>
      </c>
      <c r="D19">
        <v>7</v>
      </c>
    </row>
    <row r="20" spans="2:19" x14ac:dyDescent="0.25">
      <c r="B20" t="str">
        <f t="shared" si="1"/>
        <v>JJJ</v>
      </c>
      <c r="C20" s="19">
        <v>41183</v>
      </c>
      <c r="D20">
        <v>16</v>
      </c>
      <c r="F20" s="22" t="s">
        <v>5</v>
      </c>
      <c r="G20" s="22" t="s">
        <v>332</v>
      </c>
      <c r="H20" s="22" t="s">
        <v>333</v>
      </c>
      <c r="I20" s="22" t="s">
        <v>334</v>
      </c>
      <c r="J20" s="22" t="s">
        <v>335</v>
      </c>
      <c r="K20" s="22" t="s">
        <v>336</v>
      </c>
      <c r="L20" s="22" t="s">
        <v>337</v>
      </c>
      <c r="M20" s="22" t="s">
        <v>338</v>
      </c>
      <c r="N20" s="22" t="s">
        <v>339</v>
      </c>
      <c r="O20" s="22" t="s">
        <v>340</v>
      </c>
      <c r="P20" s="22" t="s">
        <v>341</v>
      </c>
      <c r="Q20" s="22" t="s">
        <v>342</v>
      </c>
      <c r="R20" s="22" t="s">
        <v>343</v>
      </c>
      <c r="S20" s="22" t="s">
        <v>344</v>
      </c>
    </row>
    <row r="21" spans="2:19" x14ac:dyDescent="0.25">
      <c r="B21" t="str">
        <f t="shared" si="1"/>
        <v>JJJ</v>
      </c>
      <c r="C21" s="19">
        <v>41257</v>
      </c>
      <c r="D21">
        <v>11</v>
      </c>
      <c r="F21" t="s">
        <v>124</v>
      </c>
      <c r="G21">
        <v>941</v>
      </c>
      <c r="H21">
        <v>876</v>
      </c>
      <c r="I21">
        <v>945</v>
      </c>
      <c r="J21">
        <v>952</v>
      </c>
      <c r="K21">
        <v>970</v>
      </c>
      <c r="L21">
        <v>837</v>
      </c>
      <c r="M21">
        <v>991</v>
      </c>
      <c r="N21">
        <v>895</v>
      </c>
      <c r="O21">
        <v>871</v>
      </c>
      <c r="P21">
        <v>865</v>
      </c>
      <c r="Q21">
        <v>851</v>
      </c>
      <c r="R21">
        <v>915</v>
      </c>
      <c r="S21" s="50">
        <f>SUM(G21:R21)</f>
        <v>10909</v>
      </c>
    </row>
    <row r="22" spans="2:19" x14ac:dyDescent="0.25">
      <c r="B22" t="str">
        <f t="shared" si="1"/>
        <v>JJJ</v>
      </c>
      <c r="C22" s="19">
        <v>41103</v>
      </c>
      <c r="D22">
        <v>34</v>
      </c>
      <c r="F22" t="s">
        <v>123</v>
      </c>
      <c r="G22">
        <v>996</v>
      </c>
      <c r="H22">
        <v>919</v>
      </c>
      <c r="I22">
        <v>905</v>
      </c>
      <c r="J22">
        <v>965</v>
      </c>
      <c r="K22">
        <v>943</v>
      </c>
      <c r="L22">
        <v>874</v>
      </c>
      <c r="M22">
        <v>967</v>
      </c>
      <c r="N22">
        <v>881</v>
      </c>
      <c r="O22">
        <v>903</v>
      </c>
      <c r="P22">
        <v>966</v>
      </c>
      <c r="Q22">
        <v>904</v>
      </c>
      <c r="R22">
        <v>998</v>
      </c>
      <c r="S22" s="50">
        <f t="shared" ref="S22:S24" si="2">SUM(G22:R22)</f>
        <v>11221</v>
      </c>
    </row>
    <row r="23" spans="2:19" x14ac:dyDescent="0.25">
      <c r="B23" t="str">
        <f t="shared" si="1"/>
        <v>JJJ</v>
      </c>
      <c r="C23" s="19">
        <v>41216</v>
      </c>
      <c r="D23">
        <v>43</v>
      </c>
      <c r="F23" t="s">
        <v>125</v>
      </c>
      <c r="G23">
        <v>902</v>
      </c>
      <c r="H23">
        <v>851</v>
      </c>
      <c r="I23">
        <v>984</v>
      </c>
      <c r="J23">
        <v>801</v>
      </c>
      <c r="K23">
        <v>924</v>
      </c>
      <c r="L23">
        <v>908</v>
      </c>
      <c r="M23">
        <v>974</v>
      </c>
      <c r="N23">
        <v>813</v>
      </c>
      <c r="O23">
        <v>865</v>
      </c>
      <c r="P23">
        <v>880</v>
      </c>
      <c r="Q23">
        <v>823</v>
      </c>
      <c r="R23">
        <v>915</v>
      </c>
      <c r="S23" s="50">
        <f t="shared" si="2"/>
        <v>10640</v>
      </c>
    </row>
    <row r="24" spans="2:19" x14ac:dyDescent="0.25">
      <c r="B24" t="str">
        <f t="shared" si="1"/>
        <v>JJJ</v>
      </c>
      <c r="C24" s="19">
        <v>41205</v>
      </c>
      <c r="D24">
        <v>79</v>
      </c>
      <c r="F24" t="s">
        <v>126</v>
      </c>
      <c r="G24">
        <v>413</v>
      </c>
      <c r="H24">
        <v>630</v>
      </c>
      <c r="I24">
        <v>890</v>
      </c>
      <c r="J24">
        <v>1577</v>
      </c>
      <c r="K24">
        <v>820</v>
      </c>
      <c r="L24">
        <v>800</v>
      </c>
      <c r="M24">
        <v>976</v>
      </c>
      <c r="N24">
        <v>1331</v>
      </c>
      <c r="O24">
        <v>1121</v>
      </c>
      <c r="P24">
        <v>1225</v>
      </c>
      <c r="Q24">
        <v>1221</v>
      </c>
      <c r="R24">
        <v>1138</v>
      </c>
      <c r="S24" s="50">
        <f t="shared" si="2"/>
        <v>12142</v>
      </c>
    </row>
    <row r="25" spans="2:19" x14ac:dyDescent="0.25">
      <c r="B25" t="s">
        <v>379</v>
      </c>
      <c r="C25" s="19">
        <v>41156</v>
      </c>
      <c r="D25">
        <v>53</v>
      </c>
      <c r="F25" s="34" t="s">
        <v>346</v>
      </c>
      <c r="G25" s="50">
        <f t="shared" ref="G25:S25" si="3">SUM(G21:G24)</f>
        <v>3252</v>
      </c>
      <c r="H25" s="50">
        <f t="shared" si="3"/>
        <v>3276</v>
      </c>
      <c r="I25" s="50">
        <f t="shared" si="3"/>
        <v>3724</v>
      </c>
      <c r="J25" s="50">
        <f t="shared" si="3"/>
        <v>4295</v>
      </c>
      <c r="K25" s="50">
        <f t="shared" si="3"/>
        <v>3657</v>
      </c>
      <c r="L25" s="50">
        <f t="shared" si="3"/>
        <v>3419</v>
      </c>
      <c r="M25" s="50">
        <f t="shared" si="3"/>
        <v>3908</v>
      </c>
      <c r="N25" s="50">
        <f t="shared" si="3"/>
        <v>3920</v>
      </c>
      <c r="O25" s="50">
        <f t="shared" si="3"/>
        <v>3760</v>
      </c>
      <c r="P25" s="50">
        <f t="shared" si="3"/>
        <v>3936</v>
      </c>
      <c r="Q25" s="50">
        <f t="shared" si="3"/>
        <v>3799</v>
      </c>
      <c r="R25" s="50">
        <f t="shared" si="3"/>
        <v>3966</v>
      </c>
      <c r="S25" s="50">
        <f t="shared" si="3"/>
        <v>44912</v>
      </c>
    </row>
    <row r="26" spans="2:19" x14ac:dyDescent="0.25">
      <c r="B26" t="str">
        <f>B25</f>
        <v>JJJ</v>
      </c>
      <c r="C26" s="19">
        <v>41182</v>
      </c>
      <c r="D26">
        <v>10</v>
      </c>
    </row>
    <row r="27" spans="2:19" x14ac:dyDescent="0.25">
      <c r="B27" t="s">
        <v>381</v>
      </c>
      <c r="C27" s="19">
        <v>41127</v>
      </c>
      <c r="D27">
        <v>78</v>
      </c>
      <c r="F27" s="22" t="s">
        <v>345</v>
      </c>
      <c r="G27" s="22" t="s">
        <v>332</v>
      </c>
      <c r="H27" s="22" t="s">
        <v>333</v>
      </c>
      <c r="I27" s="22" t="s">
        <v>334</v>
      </c>
      <c r="J27" s="22" t="s">
        <v>335</v>
      </c>
      <c r="K27" s="22" t="s">
        <v>336</v>
      </c>
      <c r="L27" s="22" t="s">
        <v>337</v>
      </c>
      <c r="M27" s="22" t="s">
        <v>338</v>
      </c>
      <c r="N27" s="22" t="s">
        <v>339</v>
      </c>
      <c r="O27" s="22" t="s">
        <v>340</v>
      </c>
      <c r="P27" s="22" t="s">
        <v>341</v>
      </c>
      <c r="Q27" s="22" t="s">
        <v>342</v>
      </c>
      <c r="R27" s="22" t="s">
        <v>343</v>
      </c>
      <c r="S27" s="22" t="s">
        <v>344</v>
      </c>
    </row>
    <row r="28" spans="2:19" x14ac:dyDescent="0.25">
      <c r="B28" t="str">
        <f t="shared" ref="B28:B30" si="4">B27</f>
        <v>MMM</v>
      </c>
      <c r="C28" s="19">
        <v>41263</v>
      </c>
      <c r="D28">
        <v>67</v>
      </c>
      <c r="F28" t="s">
        <v>13</v>
      </c>
      <c r="G28">
        <v>389</v>
      </c>
      <c r="H28">
        <v>193</v>
      </c>
      <c r="I28">
        <v>353</v>
      </c>
      <c r="J28">
        <v>491</v>
      </c>
      <c r="K28">
        <v>477</v>
      </c>
      <c r="L28">
        <v>405</v>
      </c>
      <c r="M28">
        <v>206</v>
      </c>
      <c r="N28">
        <v>495</v>
      </c>
      <c r="O28">
        <v>448</v>
      </c>
      <c r="P28">
        <v>460</v>
      </c>
      <c r="Q28">
        <v>379</v>
      </c>
      <c r="R28">
        <v>423</v>
      </c>
      <c r="S28" s="50">
        <f t="shared" ref="S28:S39" si="5">SUM(G28:R28)</f>
        <v>4719</v>
      </c>
    </row>
    <row r="29" spans="2:19" x14ac:dyDescent="0.25">
      <c r="B29" t="str">
        <f t="shared" si="4"/>
        <v>MMM</v>
      </c>
      <c r="C29" s="19">
        <v>41249</v>
      </c>
      <c r="D29">
        <v>14</v>
      </c>
      <c r="F29" t="s">
        <v>18</v>
      </c>
      <c r="G29">
        <v>315</v>
      </c>
      <c r="H29">
        <v>102</v>
      </c>
      <c r="I29">
        <v>404</v>
      </c>
      <c r="J29">
        <v>256</v>
      </c>
      <c r="K29">
        <v>353</v>
      </c>
      <c r="L29">
        <v>161</v>
      </c>
      <c r="M29">
        <v>369</v>
      </c>
      <c r="N29">
        <v>367</v>
      </c>
      <c r="O29">
        <v>246</v>
      </c>
      <c r="P29">
        <v>247</v>
      </c>
      <c r="Q29">
        <v>465</v>
      </c>
      <c r="R29">
        <v>264</v>
      </c>
      <c r="S29" s="50">
        <f t="shared" si="5"/>
        <v>3549</v>
      </c>
    </row>
    <row r="30" spans="2:19" x14ac:dyDescent="0.25">
      <c r="B30" t="str">
        <f t="shared" si="4"/>
        <v>MMM</v>
      </c>
      <c r="C30" s="19">
        <v>41245</v>
      </c>
      <c r="D30">
        <v>24</v>
      </c>
      <c r="F30" t="s">
        <v>21</v>
      </c>
      <c r="G30">
        <v>219</v>
      </c>
      <c r="H30">
        <v>154</v>
      </c>
      <c r="I30">
        <v>166</v>
      </c>
      <c r="J30">
        <v>478</v>
      </c>
      <c r="K30">
        <v>229</v>
      </c>
      <c r="L30">
        <v>140</v>
      </c>
      <c r="M30">
        <v>483</v>
      </c>
      <c r="N30">
        <v>479</v>
      </c>
      <c r="O30">
        <v>238</v>
      </c>
      <c r="P30">
        <v>375</v>
      </c>
      <c r="Q30">
        <v>378</v>
      </c>
      <c r="R30">
        <v>211</v>
      </c>
      <c r="S30" s="50">
        <f t="shared" si="5"/>
        <v>3550</v>
      </c>
    </row>
    <row r="31" spans="2:19" x14ac:dyDescent="0.25">
      <c r="B31" t="s">
        <v>382</v>
      </c>
      <c r="C31" s="19">
        <v>40922</v>
      </c>
      <c r="D31">
        <v>46</v>
      </c>
      <c r="F31" t="s">
        <v>24</v>
      </c>
      <c r="G31">
        <v>439</v>
      </c>
      <c r="H31">
        <v>168</v>
      </c>
      <c r="I31">
        <v>366</v>
      </c>
      <c r="J31">
        <v>385</v>
      </c>
      <c r="K31">
        <v>111</v>
      </c>
      <c r="L31">
        <v>278</v>
      </c>
      <c r="M31">
        <v>305</v>
      </c>
      <c r="N31">
        <v>253</v>
      </c>
      <c r="O31">
        <v>430</v>
      </c>
      <c r="P31">
        <v>332</v>
      </c>
      <c r="Q31">
        <v>218</v>
      </c>
      <c r="R31">
        <v>167</v>
      </c>
      <c r="S31" s="50">
        <f t="shared" si="5"/>
        <v>3452</v>
      </c>
    </row>
    <row r="32" spans="2:19" x14ac:dyDescent="0.25">
      <c r="B32" t="str">
        <f t="shared" ref="B32:B34" si="6">B31</f>
        <v>ZZZ</v>
      </c>
      <c r="C32" s="19">
        <v>41060</v>
      </c>
      <c r="D32">
        <v>55</v>
      </c>
      <c r="F32" t="s">
        <v>30</v>
      </c>
      <c r="G32">
        <v>401</v>
      </c>
      <c r="H32">
        <v>345</v>
      </c>
      <c r="I32">
        <v>126</v>
      </c>
      <c r="J32">
        <v>481</v>
      </c>
      <c r="K32">
        <v>374</v>
      </c>
      <c r="L32">
        <v>257</v>
      </c>
      <c r="M32">
        <v>422</v>
      </c>
      <c r="N32">
        <v>178</v>
      </c>
      <c r="O32">
        <v>406</v>
      </c>
      <c r="P32">
        <v>320</v>
      </c>
      <c r="Q32">
        <v>425</v>
      </c>
      <c r="R32">
        <v>389</v>
      </c>
      <c r="S32" s="50">
        <f t="shared" si="5"/>
        <v>4124</v>
      </c>
    </row>
    <row r="33" spans="2:20" x14ac:dyDescent="0.25">
      <c r="B33" t="str">
        <f t="shared" si="6"/>
        <v>ZZZ</v>
      </c>
      <c r="C33" s="19">
        <v>41111</v>
      </c>
      <c r="D33">
        <v>33</v>
      </c>
      <c r="F33" t="s">
        <v>33</v>
      </c>
      <c r="G33">
        <v>187</v>
      </c>
      <c r="H33">
        <v>412</v>
      </c>
      <c r="I33">
        <v>415</v>
      </c>
      <c r="J33">
        <v>167</v>
      </c>
      <c r="K33">
        <v>163</v>
      </c>
      <c r="L33">
        <v>341</v>
      </c>
      <c r="M33">
        <v>110</v>
      </c>
      <c r="N33">
        <v>299</v>
      </c>
      <c r="O33">
        <v>143</v>
      </c>
      <c r="P33">
        <v>463</v>
      </c>
      <c r="Q33">
        <v>147</v>
      </c>
      <c r="R33">
        <v>367</v>
      </c>
      <c r="S33" s="50">
        <f t="shared" si="5"/>
        <v>3214</v>
      </c>
    </row>
    <row r="34" spans="2:20" x14ac:dyDescent="0.25">
      <c r="B34" t="str">
        <f t="shared" si="6"/>
        <v>ZZZ</v>
      </c>
      <c r="C34" s="19">
        <v>41006</v>
      </c>
      <c r="D34">
        <v>107</v>
      </c>
      <c r="F34" t="s">
        <v>37</v>
      </c>
      <c r="G34">
        <v>102</v>
      </c>
      <c r="H34">
        <v>443</v>
      </c>
      <c r="I34">
        <v>364</v>
      </c>
      <c r="J34">
        <v>378</v>
      </c>
      <c r="K34">
        <v>359</v>
      </c>
      <c r="L34">
        <v>184</v>
      </c>
      <c r="M34">
        <v>258</v>
      </c>
      <c r="N34">
        <v>452</v>
      </c>
      <c r="O34">
        <v>228</v>
      </c>
      <c r="P34">
        <v>188</v>
      </c>
      <c r="Q34">
        <v>142</v>
      </c>
      <c r="R34">
        <v>455</v>
      </c>
      <c r="S34" s="50">
        <f t="shared" si="5"/>
        <v>3553</v>
      </c>
    </row>
    <row r="35" spans="2:20" x14ac:dyDescent="0.25">
      <c r="B35" t="s">
        <v>383</v>
      </c>
      <c r="C35" s="19">
        <v>41102</v>
      </c>
      <c r="D35">
        <v>40</v>
      </c>
      <c r="F35" t="s">
        <v>42</v>
      </c>
      <c r="G35">
        <v>377</v>
      </c>
      <c r="H35">
        <v>381</v>
      </c>
      <c r="I35">
        <v>107</v>
      </c>
      <c r="J35">
        <v>430</v>
      </c>
      <c r="K35">
        <v>300</v>
      </c>
      <c r="L35">
        <v>243</v>
      </c>
      <c r="M35">
        <v>443</v>
      </c>
      <c r="N35">
        <v>366</v>
      </c>
      <c r="O35">
        <v>229</v>
      </c>
      <c r="P35">
        <v>230</v>
      </c>
      <c r="Q35">
        <v>475</v>
      </c>
      <c r="R35">
        <v>494</v>
      </c>
      <c r="S35" s="50">
        <f t="shared" si="5"/>
        <v>4075</v>
      </c>
    </row>
    <row r="36" spans="2:20" x14ac:dyDescent="0.25">
      <c r="B36" t="str">
        <f t="shared" ref="B36:B38" si="7">B35</f>
        <v>AAA</v>
      </c>
      <c r="C36" s="19">
        <v>41263</v>
      </c>
      <c r="D36">
        <v>112</v>
      </c>
      <c r="F36" t="s">
        <v>50</v>
      </c>
      <c r="G36">
        <v>167</v>
      </c>
      <c r="H36">
        <v>320</v>
      </c>
      <c r="I36">
        <v>492</v>
      </c>
      <c r="J36">
        <v>409</v>
      </c>
      <c r="K36">
        <v>254</v>
      </c>
      <c r="L36">
        <v>446</v>
      </c>
      <c r="M36">
        <v>231</v>
      </c>
      <c r="N36">
        <v>273</v>
      </c>
      <c r="O36">
        <v>463</v>
      </c>
      <c r="P36">
        <v>442</v>
      </c>
      <c r="Q36">
        <v>207</v>
      </c>
      <c r="R36">
        <v>225</v>
      </c>
      <c r="S36" s="50">
        <f t="shared" si="5"/>
        <v>3929</v>
      </c>
    </row>
    <row r="37" spans="2:20" x14ac:dyDescent="0.25">
      <c r="B37" t="str">
        <f t="shared" si="7"/>
        <v>AAA</v>
      </c>
      <c r="C37" s="19">
        <v>40935</v>
      </c>
      <c r="D37">
        <v>15</v>
      </c>
      <c r="F37" t="s">
        <v>52</v>
      </c>
      <c r="G37">
        <v>374</v>
      </c>
      <c r="H37">
        <v>211</v>
      </c>
      <c r="I37">
        <v>395</v>
      </c>
      <c r="J37">
        <v>115</v>
      </c>
      <c r="K37">
        <v>281</v>
      </c>
      <c r="L37">
        <v>427</v>
      </c>
      <c r="M37">
        <v>486</v>
      </c>
      <c r="N37">
        <v>246</v>
      </c>
      <c r="O37">
        <v>429</v>
      </c>
      <c r="P37">
        <v>363</v>
      </c>
      <c r="Q37">
        <v>496</v>
      </c>
      <c r="R37">
        <v>383</v>
      </c>
      <c r="S37" s="50">
        <f t="shared" si="5"/>
        <v>4206</v>
      </c>
    </row>
    <row r="38" spans="2:20" x14ac:dyDescent="0.25">
      <c r="B38" t="str">
        <f t="shared" si="7"/>
        <v>AAA</v>
      </c>
      <c r="C38" s="19">
        <v>41046</v>
      </c>
      <c r="D38">
        <v>3</v>
      </c>
      <c r="F38" t="s">
        <v>56</v>
      </c>
      <c r="G38">
        <v>168</v>
      </c>
      <c r="H38">
        <v>393</v>
      </c>
      <c r="I38">
        <v>410</v>
      </c>
      <c r="J38">
        <v>356</v>
      </c>
      <c r="K38">
        <v>500</v>
      </c>
      <c r="L38">
        <v>282</v>
      </c>
      <c r="M38">
        <v>267</v>
      </c>
      <c r="N38">
        <v>142</v>
      </c>
      <c r="O38">
        <v>124</v>
      </c>
      <c r="P38">
        <v>342</v>
      </c>
      <c r="Q38">
        <v>127</v>
      </c>
      <c r="R38">
        <v>117</v>
      </c>
      <c r="S38" s="50">
        <f t="shared" si="5"/>
        <v>3228</v>
      </c>
    </row>
    <row r="39" spans="2:20" x14ac:dyDescent="0.25">
      <c r="B39" t="s">
        <v>384</v>
      </c>
      <c r="C39" s="19">
        <v>41130</v>
      </c>
      <c r="D39">
        <v>2</v>
      </c>
      <c r="F39" t="s">
        <v>59</v>
      </c>
      <c r="G39">
        <v>114</v>
      </c>
      <c r="H39">
        <v>154</v>
      </c>
      <c r="I39">
        <v>126</v>
      </c>
      <c r="J39">
        <v>349</v>
      </c>
      <c r="K39">
        <v>256</v>
      </c>
      <c r="L39">
        <v>255</v>
      </c>
      <c r="M39">
        <v>328</v>
      </c>
      <c r="N39">
        <v>370</v>
      </c>
      <c r="O39">
        <v>376</v>
      </c>
      <c r="P39">
        <v>174</v>
      </c>
      <c r="Q39">
        <v>340</v>
      </c>
      <c r="R39">
        <v>471</v>
      </c>
      <c r="S39" s="50">
        <f t="shared" si="5"/>
        <v>3313</v>
      </c>
    </row>
    <row r="40" spans="2:20" x14ac:dyDescent="0.25">
      <c r="B40" t="str">
        <f t="shared" ref="B40:B48" si="8">B39</f>
        <v>VVV</v>
      </c>
      <c r="C40" s="19">
        <v>40978</v>
      </c>
      <c r="D40">
        <v>74</v>
      </c>
      <c r="F40" s="34" t="s">
        <v>346</v>
      </c>
      <c r="G40" s="50">
        <f t="shared" ref="G40:S40" si="9">SUM(G28:G39)</f>
        <v>3252</v>
      </c>
      <c r="H40" s="50">
        <f t="shared" si="9"/>
        <v>3276</v>
      </c>
      <c r="I40" s="50">
        <f t="shared" si="9"/>
        <v>3724</v>
      </c>
      <c r="J40" s="50">
        <f t="shared" si="9"/>
        <v>4295</v>
      </c>
      <c r="K40" s="50">
        <f t="shared" si="9"/>
        <v>3657</v>
      </c>
      <c r="L40" s="50">
        <f t="shared" si="9"/>
        <v>3419</v>
      </c>
      <c r="M40" s="50">
        <f t="shared" si="9"/>
        <v>3908</v>
      </c>
      <c r="N40" s="50">
        <f t="shared" si="9"/>
        <v>3920</v>
      </c>
      <c r="O40" s="50">
        <f t="shared" si="9"/>
        <v>3760</v>
      </c>
      <c r="P40" s="50">
        <f t="shared" si="9"/>
        <v>3936</v>
      </c>
      <c r="Q40" s="50">
        <f t="shared" si="9"/>
        <v>3799</v>
      </c>
      <c r="R40" s="50">
        <f t="shared" si="9"/>
        <v>3966</v>
      </c>
      <c r="S40" s="50">
        <f t="shared" si="9"/>
        <v>44912</v>
      </c>
    </row>
    <row r="41" spans="2:20" x14ac:dyDescent="0.25">
      <c r="B41" t="str">
        <f t="shared" si="8"/>
        <v>VVV</v>
      </c>
      <c r="C41" s="19">
        <v>41182</v>
      </c>
      <c r="D41">
        <v>70</v>
      </c>
      <c r="F41" s="34"/>
    </row>
    <row r="42" spans="2:20" x14ac:dyDescent="0.25">
      <c r="B42" t="str">
        <f t="shared" si="8"/>
        <v>VVV</v>
      </c>
      <c r="C42" s="19">
        <v>41027</v>
      </c>
      <c r="D42">
        <v>93</v>
      </c>
      <c r="F42" s="34" t="s">
        <v>375</v>
      </c>
    </row>
    <row r="43" spans="2:20" x14ac:dyDescent="0.25">
      <c r="B43" t="str">
        <f t="shared" si="8"/>
        <v>VVV</v>
      </c>
      <c r="C43" s="19">
        <v>41045</v>
      </c>
      <c r="D43">
        <v>120</v>
      </c>
      <c r="F43" s="34"/>
    </row>
    <row r="44" spans="2:20" x14ac:dyDescent="0.25">
      <c r="B44" t="str">
        <f t="shared" si="8"/>
        <v>VVV</v>
      </c>
      <c r="C44" s="19">
        <v>41065</v>
      </c>
      <c r="D44">
        <v>93</v>
      </c>
      <c r="I44" s="22" t="s">
        <v>332</v>
      </c>
      <c r="J44" s="22" t="s">
        <v>333</v>
      </c>
      <c r="K44" s="22" t="s">
        <v>334</v>
      </c>
      <c r="L44" s="22" t="s">
        <v>335</v>
      </c>
      <c r="M44" s="22" t="s">
        <v>336</v>
      </c>
      <c r="N44" s="22" t="s">
        <v>337</v>
      </c>
      <c r="O44" s="22" t="s">
        <v>338</v>
      </c>
      <c r="P44" s="22" t="s">
        <v>339</v>
      </c>
      <c r="Q44" s="22" t="s">
        <v>340</v>
      </c>
      <c r="R44" s="22" t="s">
        <v>341</v>
      </c>
      <c r="S44" s="22" t="s">
        <v>342</v>
      </c>
      <c r="T44" s="22" t="s">
        <v>343</v>
      </c>
    </row>
    <row r="45" spans="2:20" x14ac:dyDescent="0.25">
      <c r="B45" t="str">
        <f t="shared" si="8"/>
        <v>VVV</v>
      </c>
      <c r="C45" s="19">
        <v>41037</v>
      </c>
      <c r="D45">
        <v>99</v>
      </c>
      <c r="I45" s="49">
        <v>136</v>
      </c>
      <c r="J45" s="49">
        <v>272</v>
      </c>
      <c r="K45" s="49">
        <v>261</v>
      </c>
      <c r="L45" s="49">
        <v>267</v>
      </c>
      <c r="M45" s="49">
        <v>278</v>
      </c>
      <c r="N45" s="49">
        <v>179</v>
      </c>
      <c r="O45" s="49">
        <v>103</v>
      </c>
      <c r="P45" s="49">
        <v>220</v>
      </c>
      <c r="Q45" s="49">
        <v>176</v>
      </c>
      <c r="R45" s="49">
        <v>283</v>
      </c>
      <c r="S45" s="49">
        <v>289</v>
      </c>
      <c r="T45" s="49">
        <v>139</v>
      </c>
    </row>
    <row r="46" spans="2:20" x14ac:dyDescent="0.25">
      <c r="B46" t="str">
        <f t="shared" si="8"/>
        <v>VVV</v>
      </c>
      <c r="C46" s="19">
        <v>41015</v>
      </c>
      <c r="D46">
        <v>4</v>
      </c>
      <c r="F46" s="22" t="s">
        <v>331</v>
      </c>
      <c r="G46" s="22" t="s">
        <v>374</v>
      </c>
    </row>
    <row r="47" spans="2:20" x14ac:dyDescent="0.25">
      <c r="B47" t="str">
        <f t="shared" si="8"/>
        <v>VVV</v>
      </c>
      <c r="C47" s="19">
        <v>41108</v>
      </c>
      <c r="D47">
        <v>95</v>
      </c>
      <c r="F47" s="36" t="s">
        <v>332</v>
      </c>
      <c r="G47">
        <v>136</v>
      </c>
    </row>
    <row r="48" spans="2:20" x14ac:dyDescent="0.25">
      <c r="B48" t="str">
        <f t="shared" si="8"/>
        <v>VVV</v>
      </c>
      <c r="C48" s="19">
        <v>40929</v>
      </c>
      <c r="D48">
        <v>20</v>
      </c>
      <c r="F48" s="36" t="s">
        <v>333</v>
      </c>
      <c r="G48">
        <v>272</v>
      </c>
    </row>
    <row r="49" spans="2:7" x14ac:dyDescent="0.25">
      <c r="B49" t="s">
        <v>379</v>
      </c>
      <c r="C49" s="19">
        <v>41209</v>
      </c>
      <c r="D49">
        <v>49</v>
      </c>
      <c r="F49" s="36" t="s">
        <v>334</v>
      </c>
      <c r="G49">
        <v>261</v>
      </c>
    </row>
    <row r="50" spans="2:7" x14ac:dyDescent="0.25">
      <c r="B50" t="str">
        <f t="shared" ref="B50:B53" si="10">B49</f>
        <v>JJJ</v>
      </c>
      <c r="C50" s="19">
        <v>41256</v>
      </c>
      <c r="D50">
        <v>67</v>
      </c>
      <c r="F50" s="36" t="s">
        <v>335</v>
      </c>
      <c r="G50">
        <v>267</v>
      </c>
    </row>
    <row r="51" spans="2:7" x14ac:dyDescent="0.25">
      <c r="B51" t="str">
        <f t="shared" si="10"/>
        <v>JJJ</v>
      </c>
      <c r="C51" s="19">
        <v>41110</v>
      </c>
      <c r="D51">
        <v>107</v>
      </c>
      <c r="F51" s="36" t="s">
        <v>336</v>
      </c>
      <c r="G51">
        <v>278</v>
      </c>
    </row>
    <row r="52" spans="2:7" x14ac:dyDescent="0.25">
      <c r="B52" t="str">
        <f t="shared" si="10"/>
        <v>JJJ</v>
      </c>
      <c r="C52" s="19">
        <v>41165</v>
      </c>
      <c r="D52">
        <v>21</v>
      </c>
      <c r="F52" s="36" t="s">
        <v>337</v>
      </c>
      <c r="G52">
        <v>179</v>
      </c>
    </row>
    <row r="53" spans="2:7" x14ac:dyDescent="0.25">
      <c r="B53" t="str">
        <f t="shared" si="10"/>
        <v>JJJ</v>
      </c>
      <c r="C53" s="19">
        <v>41248</v>
      </c>
      <c r="D53">
        <v>59</v>
      </c>
      <c r="F53" s="36" t="s">
        <v>338</v>
      </c>
      <c r="G53">
        <v>103</v>
      </c>
    </row>
    <row r="54" spans="2:7" x14ac:dyDescent="0.25">
      <c r="B54" t="s">
        <v>385</v>
      </c>
      <c r="C54" s="19">
        <v>40947</v>
      </c>
      <c r="D54">
        <v>27</v>
      </c>
      <c r="F54" s="36" t="s">
        <v>339</v>
      </c>
      <c r="G54">
        <v>220</v>
      </c>
    </row>
    <row r="55" spans="2:7" x14ac:dyDescent="0.25">
      <c r="B55" t="s">
        <v>386</v>
      </c>
      <c r="C55" s="19">
        <v>41132</v>
      </c>
      <c r="D55">
        <v>50</v>
      </c>
      <c r="F55" s="36" t="s">
        <v>340</v>
      </c>
      <c r="G55">
        <v>176</v>
      </c>
    </row>
    <row r="56" spans="2:7" x14ac:dyDescent="0.25">
      <c r="B56" t="str">
        <f t="shared" ref="B56:B59" si="11">B55</f>
        <v>SSS</v>
      </c>
      <c r="C56" s="19">
        <v>41088</v>
      </c>
      <c r="D56">
        <v>112</v>
      </c>
      <c r="F56" s="36" t="s">
        <v>341</v>
      </c>
      <c r="G56">
        <v>283</v>
      </c>
    </row>
    <row r="57" spans="2:7" x14ac:dyDescent="0.25">
      <c r="B57" t="str">
        <f t="shared" si="11"/>
        <v>SSS</v>
      </c>
      <c r="C57" s="19">
        <v>41145</v>
      </c>
      <c r="D57">
        <v>99</v>
      </c>
      <c r="F57" s="36" t="s">
        <v>342</v>
      </c>
      <c r="G57">
        <v>289</v>
      </c>
    </row>
    <row r="58" spans="2:7" x14ac:dyDescent="0.25">
      <c r="B58" t="str">
        <f t="shared" si="11"/>
        <v>SSS</v>
      </c>
      <c r="C58" s="19">
        <v>40922</v>
      </c>
      <c r="D58">
        <v>100</v>
      </c>
      <c r="F58" s="36" t="s">
        <v>343</v>
      </c>
      <c r="G58">
        <v>139</v>
      </c>
    </row>
    <row r="59" spans="2:7" x14ac:dyDescent="0.25">
      <c r="B59" t="str">
        <f t="shared" si="11"/>
        <v>SSS</v>
      </c>
      <c r="C59" s="19">
        <v>41090</v>
      </c>
      <c r="D59">
        <v>89</v>
      </c>
    </row>
    <row r="60" spans="2:7" x14ac:dyDescent="0.25">
      <c r="B60" t="s">
        <v>386</v>
      </c>
      <c r="C60" s="19">
        <v>41246</v>
      </c>
      <c r="D60">
        <v>75</v>
      </c>
    </row>
    <row r="61" spans="2:7" x14ac:dyDescent="0.25">
      <c r="B61" t="str">
        <f t="shared" ref="B61:B68" si="12">B60</f>
        <v>SSS</v>
      </c>
      <c r="C61" s="19">
        <v>41125</v>
      </c>
      <c r="D61">
        <v>34</v>
      </c>
    </row>
    <row r="62" spans="2:7" x14ac:dyDescent="0.25">
      <c r="B62" t="str">
        <f t="shared" si="12"/>
        <v>SSS</v>
      </c>
      <c r="C62" s="19">
        <v>40969</v>
      </c>
      <c r="D62">
        <v>34</v>
      </c>
    </row>
    <row r="63" spans="2:7" x14ac:dyDescent="0.25">
      <c r="B63" t="str">
        <f t="shared" si="12"/>
        <v>SSS</v>
      </c>
      <c r="C63" s="19">
        <v>41196</v>
      </c>
      <c r="D63">
        <v>61</v>
      </c>
    </row>
    <row r="64" spans="2:7" x14ac:dyDescent="0.25">
      <c r="B64" t="str">
        <f t="shared" si="12"/>
        <v>SSS</v>
      </c>
      <c r="C64" s="19">
        <v>41028</v>
      </c>
      <c r="D64">
        <v>18</v>
      </c>
    </row>
    <row r="65" spans="2:4" x14ac:dyDescent="0.25">
      <c r="B65" t="str">
        <f t="shared" si="12"/>
        <v>SSS</v>
      </c>
      <c r="C65" s="19">
        <v>41172</v>
      </c>
      <c r="D65">
        <v>53</v>
      </c>
    </row>
    <row r="66" spans="2:4" x14ac:dyDescent="0.25">
      <c r="B66" t="str">
        <f t="shared" si="12"/>
        <v>SSS</v>
      </c>
      <c r="C66" s="19">
        <v>40935</v>
      </c>
      <c r="D66">
        <v>108</v>
      </c>
    </row>
    <row r="67" spans="2:4" x14ac:dyDescent="0.25">
      <c r="B67" t="str">
        <f t="shared" si="12"/>
        <v>SSS</v>
      </c>
      <c r="C67" s="19">
        <v>41164</v>
      </c>
      <c r="D67">
        <v>53</v>
      </c>
    </row>
    <row r="68" spans="2:4" x14ac:dyDescent="0.25">
      <c r="B68" t="str">
        <f t="shared" si="12"/>
        <v>SSS</v>
      </c>
      <c r="C68" s="19">
        <v>41059</v>
      </c>
      <c r="D68">
        <v>64</v>
      </c>
    </row>
    <row r="69" spans="2:4" x14ac:dyDescent="0.25">
      <c r="B69" t="s">
        <v>381</v>
      </c>
      <c r="C69" s="19">
        <v>40911</v>
      </c>
      <c r="D69">
        <v>18</v>
      </c>
    </row>
    <row r="70" spans="2:4" x14ac:dyDescent="0.25">
      <c r="B70" t="str">
        <f t="shared" ref="B70:B87" si="13">B69</f>
        <v>MMM</v>
      </c>
      <c r="C70" s="19">
        <v>41031</v>
      </c>
      <c r="D70">
        <v>93</v>
      </c>
    </row>
    <row r="71" spans="2:4" x14ac:dyDescent="0.25">
      <c r="B71" t="str">
        <f t="shared" si="13"/>
        <v>MMM</v>
      </c>
      <c r="C71" s="19">
        <v>41227</v>
      </c>
      <c r="D71">
        <v>4</v>
      </c>
    </row>
    <row r="72" spans="2:4" x14ac:dyDescent="0.25">
      <c r="B72" t="str">
        <f t="shared" si="13"/>
        <v>MMM</v>
      </c>
      <c r="C72" s="19">
        <v>41223</v>
      </c>
      <c r="D72">
        <v>13</v>
      </c>
    </row>
    <row r="73" spans="2:4" x14ac:dyDescent="0.25">
      <c r="B73" t="str">
        <f t="shared" si="13"/>
        <v>MMM</v>
      </c>
      <c r="C73" s="19">
        <v>41199</v>
      </c>
      <c r="D73">
        <v>96</v>
      </c>
    </row>
    <row r="74" spans="2:4" x14ac:dyDescent="0.25">
      <c r="B74" t="str">
        <f t="shared" si="13"/>
        <v>MMM</v>
      </c>
      <c r="C74" s="19">
        <v>41073</v>
      </c>
      <c r="D74">
        <v>104</v>
      </c>
    </row>
    <row r="75" spans="2:4" x14ac:dyDescent="0.25">
      <c r="B75" t="str">
        <f t="shared" si="13"/>
        <v>MMM</v>
      </c>
      <c r="C75" s="19">
        <v>41179</v>
      </c>
      <c r="D75">
        <v>47</v>
      </c>
    </row>
    <row r="76" spans="2:4" x14ac:dyDescent="0.25">
      <c r="B76" t="str">
        <f t="shared" si="13"/>
        <v>MMM</v>
      </c>
      <c r="C76" s="19">
        <v>41065</v>
      </c>
      <c r="D76">
        <v>36</v>
      </c>
    </row>
    <row r="77" spans="2:4" x14ac:dyDescent="0.25">
      <c r="B77" t="str">
        <f t="shared" si="13"/>
        <v>MMM</v>
      </c>
      <c r="C77" s="19">
        <v>40984</v>
      </c>
      <c r="D77">
        <v>79</v>
      </c>
    </row>
    <row r="78" spans="2:4" x14ac:dyDescent="0.25">
      <c r="B78" t="str">
        <f t="shared" si="13"/>
        <v>MMM</v>
      </c>
      <c r="C78" s="19">
        <v>40970</v>
      </c>
      <c r="D78">
        <v>80</v>
      </c>
    </row>
    <row r="79" spans="2:4" x14ac:dyDescent="0.25">
      <c r="B79" t="str">
        <f t="shared" si="13"/>
        <v>MMM</v>
      </c>
      <c r="C79" s="19">
        <v>41169</v>
      </c>
      <c r="D79">
        <v>39</v>
      </c>
    </row>
    <row r="80" spans="2:4" x14ac:dyDescent="0.25">
      <c r="B80" t="str">
        <f t="shared" si="13"/>
        <v>MMM</v>
      </c>
      <c r="C80" s="19">
        <v>41084</v>
      </c>
      <c r="D80">
        <v>15</v>
      </c>
    </row>
    <row r="81" spans="2:4" x14ac:dyDescent="0.25">
      <c r="B81" t="str">
        <f t="shared" si="13"/>
        <v>MMM</v>
      </c>
      <c r="C81" s="19">
        <v>41028</v>
      </c>
      <c r="D81">
        <v>60</v>
      </c>
    </row>
    <row r="82" spans="2:4" x14ac:dyDescent="0.25">
      <c r="B82" t="str">
        <f t="shared" si="13"/>
        <v>MMM</v>
      </c>
      <c r="C82" s="19">
        <v>41092</v>
      </c>
      <c r="D82">
        <v>97</v>
      </c>
    </row>
    <row r="83" spans="2:4" x14ac:dyDescent="0.25">
      <c r="B83" t="str">
        <f t="shared" si="13"/>
        <v>MMM</v>
      </c>
      <c r="C83" s="19">
        <v>41020</v>
      </c>
      <c r="D83">
        <v>57</v>
      </c>
    </row>
    <row r="84" spans="2:4" x14ac:dyDescent="0.25">
      <c r="B84" t="str">
        <f t="shared" si="13"/>
        <v>MMM</v>
      </c>
      <c r="C84" s="19">
        <v>41087</v>
      </c>
      <c r="D84">
        <v>106</v>
      </c>
    </row>
    <row r="85" spans="2:4" x14ac:dyDescent="0.25">
      <c r="B85" t="str">
        <f t="shared" si="13"/>
        <v>MMM</v>
      </c>
      <c r="C85" s="19">
        <v>41119</v>
      </c>
      <c r="D85">
        <v>1</v>
      </c>
    </row>
    <row r="86" spans="2:4" x14ac:dyDescent="0.25">
      <c r="B86" t="str">
        <f t="shared" si="13"/>
        <v>MMM</v>
      </c>
      <c r="C86" s="19">
        <v>41070</v>
      </c>
      <c r="D86">
        <v>52</v>
      </c>
    </row>
    <row r="87" spans="2:4" x14ac:dyDescent="0.25">
      <c r="B87" t="str">
        <f t="shared" si="13"/>
        <v>MMM</v>
      </c>
      <c r="C87" s="19">
        <v>41036</v>
      </c>
      <c r="D87">
        <v>101</v>
      </c>
    </row>
    <row r="88" spans="2:4" x14ac:dyDescent="0.25">
      <c r="B88" t="s">
        <v>383</v>
      </c>
      <c r="C88" s="19">
        <v>41158</v>
      </c>
      <c r="D88">
        <v>41</v>
      </c>
    </row>
    <row r="89" spans="2:4" x14ac:dyDescent="0.25">
      <c r="B89" t="str">
        <f t="shared" ref="B89:B96" si="14">B88</f>
        <v>AAA</v>
      </c>
      <c r="C89" s="19">
        <v>41105</v>
      </c>
      <c r="D89">
        <v>22</v>
      </c>
    </row>
    <row r="90" spans="2:4" x14ac:dyDescent="0.25">
      <c r="B90" t="str">
        <f t="shared" si="14"/>
        <v>AAA</v>
      </c>
      <c r="C90" s="19">
        <v>40911</v>
      </c>
      <c r="D90">
        <v>35</v>
      </c>
    </row>
    <row r="91" spans="2:4" x14ac:dyDescent="0.25">
      <c r="B91" t="str">
        <f t="shared" si="14"/>
        <v>AAA</v>
      </c>
      <c r="C91" s="19">
        <v>40950</v>
      </c>
      <c r="D91">
        <v>77</v>
      </c>
    </row>
    <row r="92" spans="2:4" x14ac:dyDescent="0.25">
      <c r="B92" t="str">
        <f t="shared" si="14"/>
        <v>AAA</v>
      </c>
      <c r="C92" s="19">
        <v>41069</v>
      </c>
      <c r="D92">
        <v>81</v>
      </c>
    </row>
    <row r="93" spans="2:4" x14ac:dyDescent="0.25">
      <c r="B93" t="str">
        <f t="shared" si="14"/>
        <v>AAA</v>
      </c>
      <c r="C93" s="19">
        <v>41173</v>
      </c>
      <c r="D93">
        <v>120</v>
      </c>
    </row>
    <row r="94" spans="2:4" x14ac:dyDescent="0.25">
      <c r="B94" t="str">
        <f t="shared" si="14"/>
        <v>AAA</v>
      </c>
      <c r="C94" s="19">
        <v>40949</v>
      </c>
      <c r="D94">
        <v>72</v>
      </c>
    </row>
    <row r="95" spans="2:4" x14ac:dyDescent="0.25">
      <c r="B95" t="str">
        <f t="shared" si="14"/>
        <v>AAA</v>
      </c>
      <c r="C95" s="19">
        <v>41111</v>
      </c>
      <c r="D95">
        <v>76</v>
      </c>
    </row>
    <row r="96" spans="2:4" x14ac:dyDescent="0.25">
      <c r="B96" t="str">
        <f t="shared" si="14"/>
        <v>AAA</v>
      </c>
      <c r="C96" s="19">
        <v>41199</v>
      </c>
      <c r="D96">
        <v>58</v>
      </c>
    </row>
    <row r="97" spans="2:4" x14ac:dyDescent="0.25">
      <c r="B97" t="s">
        <v>385</v>
      </c>
      <c r="C97" s="19">
        <v>41210</v>
      </c>
      <c r="D97">
        <v>70</v>
      </c>
    </row>
    <row r="98" spans="2:4" x14ac:dyDescent="0.25">
      <c r="B98" t="str">
        <f t="shared" ref="B98:B106" si="15">B97</f>
        <v>BBB</v>
      </c>
      <c r="C98" s="19">
        <v>41205</v>
      </c>
      <c r="D98">
        <v>32</v>
      </c>
    </row>
    <row r="99" spans="2:4" x14ac:dyDescent="0.25">
      <c r="B99" t="str">
        <f t="shared" si="15"/>
        <v>BBB</v>
      </c>
      <c r="C99" s="19">
        <v>41040</v>
      </c>
      <c r="D99">
        <v>46</v>
      </c>
    </row>
    <row r="100" spans="2:4" x14ac:dyDescent="0.25">
      <c r="B100" t="str">
        <f t="shared" si="15"/>
        <v>BBB</v>
      </c>
      <c r="C100" s="19">
        <v>41019</v>
      </c>
      <c r="D100">
        <v>61</v>
      </c>
    </row>
    <row r="101" spans="2:4" x14ac:dyDescent="0.25">
      <c r="B101" t="str">
        <f t="shared" si="15"/>
        <v>BBB</v>
      </c>
      <c r="C101" s="19">
        <v>41134</v>
      </c>
      <c r="D101">
        <v>71</v>
      </c>
    </row>
    <row r="102" spans="2:4" x14ac:dyDescent="0.25">
      <c r="B102" t="str">
        <f t="shared" si="15"/>
        <v>BBB</v>
      </c>
      <c r="C102" s="19">
        <v>40936</v>
      </c>
      <c r="D102">
        <v>87</v>
      </c>
    </row>
    <row r="103" spans="2:4" x14ac:dyDescent="0.25">
      <c r="B103" t="str">
        <f t="shared" si="15"/>
        <v>BBB</v>
      </c>
      <c r="C103" s="19">
        <v>41268</v>
      </c>
      <c r="D103">
        <v>109</v>
      </c>
    </row>
    <row r="104" spans="2:4" x14ac:dyDescent="0.25">
      <c r="B104" t="str">
        <f t="shared" si="15"/>
        <v>BBB</v>
      </c>
      <c r="C104" s="19">
        <v>40993</v>
      </c>
      <c r="D104">
        <v>35</v>
      </c>
    </row>
    <row r="105" spans="2:4" x14ac:dyDescent="0.25">
      <c r="B105" t="str">
        <f t="shared" si="15"/>
        <v>BBB</v>
      </c>
      <c r="C105" s="19">
        <v>41065</v>
      </c>
      <c r="D105">
        <v>34</v>
      </c>
    </row>
    <row r="106" spans="2:4" x14ac:dyDescent="0.25">
      <c r="B106" t="str">
        <f t="shared" si="15"/>
        <v>BBB</v>
      </c>
      <c r="C106" s="19">
        <v>40919</v>
      </c>
      <c r="D106">
        <v>57</v>
      </c>
    </row>
    <row r="107" spans="2:4" x14ac:dyDescent="0.25">
      <c r="B107" t="s">
        <v>387</v>
      </c>
      <c r="C107" s="19">
        <v>41098</v>
      </c>
      <c r="D107">
        <v>36</v>
      </c>
    </row>
    <row r="108" spans="2:4" x14ac:dyDescent="0.25">
      <c r="B108" t="str">
        <f t="shared" ref="B108:B115" si="16">B107</f>
        <v>GGG</v>
      </c>
      <c r="C108" s="19">
        <v>40910</v>
      </c>
      <c r="D108">
        <v>41</v>
      </c>
    </row>
    <row r="109" spans="2:4" x14ac:dyDescent="0.25">
      <c r="B109" t="str">
        <f t="shared" si="16"/>
        <v>GGG</v>
      </c>
      <c r="C109" s="19">
        <v>41252</v>
      </c>
      <c r="D109">
        <v>115</v>
      </c>
    </row>
    <row r="110" spans="2:4" x14ac:dyDescent="0.25">
      <c r="B110" t="str">
        <f t="shared" si="16"/>
        <v>GGG</v>
      </c>
      <c r="C110" s="19">
        <v>41157</v>
      </c>
      <c r="D110">
        <v>55</v>
      </c>
    </row>
    <row r="111" spans="2:4" x14ac:dyDescent="0.25">
      <c r="B111" t="str">
        <f t="shared" si="16"/>
        <v>GGG</v>
      </c>
      <c r="C111" s="19">
        <v>41211</v>
      </c>
      <c r="D111">
        <v>60</v>
      </c>
    </row>
    <row r="112" spans="2:4" x14ac:dyDescent="0.25">
      <c r="B112" t="str">
        <f t="shared" si="16"/>
        <v>GGG</v>
      </c>
      <c r="C112" s="19">
        <v>41175</v>
      </c>
      <c r="D112">
        <v>119</v>
      </c>
    </row>
    <row r="113" spans="2:4" x14ac:dyDescent="0.25">
      <c r="B113" t="str">
        <f t="shared" si="16"/>
        <v>GGG</v>
      </c>
      <c r="C113" s="19">
        <v>41108</v>
      </c>
      <c r="D113">
        <v>100</v>
      </c>
    </row>
    <row r="114" spans="2:4" x14ac:dyDescent="0.25">
      <c r="B114" t="str">
        <f t="shared" si="16"/>
        <v>GGG</v>
      </c>
      <c r="C114" s="19">
        <v>40963</v>
      </c>
      <c r="D114">
        <v>74</v>
      </c>
    </row>
    <row r="115" spans="2:4" x14ac:dyDescent="0.25">
      <c r="B115" t="str">
        <f t="shared" si="16"/>
        <v>GGG</v>
      </c>
      <c r="C115" s="19">
        <v>41021</v>
      </c>
      <c r="D115">
        <v>109</v>
      </c>
    </row>
    <row r="116" spans="2:4" x14ac:dyDescent="0.25">
      <c r="B116" t="s">
        <v>385</v>
      </c>
      <c r="C116" s="19">
        <v>41251</v>
      </c>
      <c r="D116">
        <v>94</v>
      </c>
    </row>
    <row r="117" spans="2:4" x14ac:dyDescent="0.25">
      <c r="B117" t="str">
        <f t="shared" ref="B117:B124" si="17">B116</f>
        <v>BBB</v>
      </c>
      <c r="C117" s="19">
        <v>41154</v>
      </c>
      <c r="D117">
        <v>25</v>
      </c>
    </row>
    <row r="118" spans="2:4" x14ac:dyDescent="0.25">
      <c r="B118" t="str">
        <f t="shared" si="17"/>
        <v>BBB</v>
      </c>
      <c r="C118" s="19">
        <v>41222</v>
      </c>
      <c r="D118">
        <v>88</v>
      </c>
    </row>
    <row r="119" spans="2:4" x14ac:dyDescent="0.25">
      <c r="B119" t="str">
        <f t="shared" si="17"/>
        <v>BBB</v>
      </c>
      <c r="C119" s="19">
        <v>40985</v>
      </c>
      <c r="D119">
        <v>82</v>
      </c>
    </row>
    <row r="120" spans="2:4" x14ac:dyDescent="0.25">
      <c r="B120" t="str">
        <f t="shared" si="17"/>
        <v>BBB</v>
      </c>
      <c r="C120" s="19">
        <v>41103</v>
      </c>
      <c r="D120">
        <v>51</v>
      </c>
    </row>
    <row r="121" spans="2:4" x14ac:dyDescent="0.25">
      <c r="B121" t="str">
        <f t="shared" si="17"/>
        <v>BBB</v>
      </c>
      <c r="C121" s="19">
        <v>40993</v>
      </c>
      <c r="D121">
        <v>105</v>
      </c>
    </row>
    <row r="122" spans="2:4" x14ac:dyDescent="0.25">
      <c r="B122" t="str">
        <f t="shared" si="17"/>
        <v>BBB</v>
      </c>
      <c r="C122" s="19">
        <v>41038</v>
      </c>
      <c r="D122">
        <v>12</v>
      </c>
    </row>
    <row r="123" spans="2:4" x14ac:dyDescent="0.25">
      <c r="B123" t="str">
        <f t="shared" si="17"/>
        <v>BBB</v>
      </c>
      <c r="C123" s="19">
        <v>40940</v>
      </c>
      <c r="D123">
        <v>95</v>
      </c>
    </row>
    <row r="124" spans="2:4" x14ac:dyDescent="0.25">
      <c r="B124" t="str">
        <f t="shared" si="17"/>
        <v>BBB</v>
      </c>
      <c r="C124" s="19">
        <v>41137</v>
      </c>
      <c r="D124">
        <v>95</v>
      </c>
    </row>
    <row r="125" spans="2:4" x14ac:dyDescent="0.25">
      <c r="B125" t="s">
        <v>388</v>
      </c>
      <c r="C125" s="19">
        <v>41062</v>
      </c>
      <c r="D125">
        <v>101</v>
      </c>
    </row>
    <row r="126" spans="2:4" x14ac:dyDescent="0.25">
      <c r="B126" t="str">
        <f t="shared" ref="B126:B131" si="18">B125</f>
        <v>CCC</v>
      </c>
      <c r="C126" s="19">
        <v>41088</v>
      </c>
      <c r="D126">
        <v>52</v>
      </c>
    </row>
    <row r="127" spans="2:4" x14ac:dyDescent="0.25">
      <c r="B127" t="str">
        <f t="shared" si="18"/>
        <v>CCC</v>
      </c>
      <c r="C127" s="19">
        <v>41034</v>
      </c>
      <c r="D127">
        <v>7</v>
      </c>
    </row>
    <row r="128" spans="2:4" x14ac:dyDescent="0.25">
      <c r="B128" t="str">
        <f t="shared" si="18"/>
        <v>CCC</v>
      </c>
      <c r="C128" s="19">
        <v>41251</v>
      </c>
      <c r="D128">
        <v>119</v>
      </c>
    </row>
    <row r="129" spans="2:4" x14ac:dyDescent="0.25">
      <c r="B129" t="str">
        <f t="shared" si="18"/>
        <v>CCC</v>
      </c>
      <c r="C129" s="19">
        <v>41119</v>
      </c>
      <c r="D129">
        <v>106</v>
      </c>
    </row>
    <row r="130" spans="2:4" x14ac:dyDescent="0.25">
      <c r="B130" t="str">
        <f t="shared" si="18"/>
        <v>CCC</v>
      </c>
      <c r="C130" s="19">
        <v>41089</v>
      </c>
      <c r="D130">
        <v>57</v>
      </c>
    </row>
    <row r="131" spans="2:4" x14ac:dyDescent="0.25">
      <c r="B131" t="str">
        <f t="shared" si="18"/>
        <v>CCC</v>
      </c>
      <c r="C131" s="19">
        <v>40919</v>
      </c>
      <c r="D131">
        <v>22</v>
      </c>
    </row>
    <row r="132" spans="2:4" x14ac:dyDescent="0.25">
      <c r="B132" t="s">
        <v>384</v>
      </c>
      <c r="C132" s="19">
        <v>41125</v>
      </c>
      <c r="D132">
        <v>111</v>
      </c>
    </row>
    <row r="133" spans="2:4" x14ac:dyDescent="0.25">
      <c r="B133" t="s">
        <v>386</v>
      </c>
      <c r="C133" s="19">
        <v>40983</v>
      </c>
      <c r="D133">
        <v>82</v>
      </c>
    </row>
    <row r="134" spans="2:4" x14ac:dyDescent="0.25">
      <c r="B134" t="s">
        <v>389</v>
      </c>
      <c r="C134" s="19">
        <v>41174</v>
      </c>
      <c r="D134">
        <v>28</v>
      </c>
    </row>
    <row r="135" spans="2:4" x14ac:dyDescent="0.25">
      <c r="B135" t="str">
        <f t="shared" ref="B135:B142" si="19">B134</f>
        <v>EEE</v>
      </c>
      <c r="C135" s="19">
        <v>41130</v>
      </c>
      <c r="D135">
        <v>20</v>
      </c>
    </row>
    <row r="136" spans="2:4" x14ac:dyDescent="0.25">
      <c r="B136" t="str">
        <f t="shared" si="19"/>
        <v>EEE</v>
      </c>
      <c r="C136" s="19">
        <v>41105</v>
      </c>
      <c r="D136">
        <v>10</v>
      </c>
    </row>
    <row r="137" spans="2:4" x14ac:dyDescent="0.25">
      <c r="B137" t="str">
        <f t="shared" si="19"/>
        <v>EEE</v>
      </c>
      <c r="C137" s="19">
        <v>41272</v>
      </c>
      <c r="D137">
        <v>23</v>
      </c>
    </row>
    <row r="138" spans="2:4" x14ac:dyDescent="0.25">
      <c r="B138" t="str">
        <f t="shared" si="19"/>
        <v>EEE</v>
      </c>
      <c r="C138" s="19">
        <v>41043</v>
      </c>
      <c r="D138">
        <v>39</v>
      </c>
    </row>
    <row r="139" spans="2:4" x14ac:dyDescent="0.25">
      <c r="B139" t="str">
        <f t="shared" si="19"/>
        <v>EEE</v>
      </c>
      <c r="C139" s="19">
        <v>41162</v>
      </c>
      <c r="D139">
        <v>3</v>
      </c>
    </row>
    <row r="140" spans="2:4" x14ac:dyDescent="0.25">
      <c r="B140" t="str">
        <f t="shared" si="19"/>
        <v>EEE</v>
      </c>
      <c r="C140" s="19">
        <v>41087</v>
      </c>
      <c r="D140">
        <v>66</v>
      </c>
    </row>
    <row r="141" spans="2:4" x14ac:dyDescent="0.25">
      <c r="B141" t="str">
        <f t="shared" si="19"/>
        <v>EEE</v>
      </c>
      <c r="C141" s="19">
        <v>41057</v>
      </c>
      <c r="D141">
        <v>65</v>
      </c>
    </row>
    <row r="142" spans="2:4" x14ac:dyDescent="0.25">
      <c r="B142" t="str">
        <f t="shared" si="19"/>
        <v>EEE</v>
      </c>
      <c r="C142" s="19">
        <v>41086</v>
      </c>
      <c r="D142">
        <v>61</v>
      </c>
    </row>
    <row r="143" spans="2:4" x14ac:dyDescent="0.25">
      <c r="B143" t="s">
        <v>390</v>
      </c>
      <c r="C143" s="19">
        <v>41103</v>
      </c>
      <c r="D143">
        <v>14</v>
      </c>
    </row>
    <row r="144" spans="2:4" x14ac:dyDescent="0.25">
      <c r="B144" t="str">
        <f t="shared" ref="B144:B149" si="20">B143</f>
        <v>QQQ</v>
      </c>
      <c r="C144" s="19">
        <v>40934</v>
      </c>
      <c r="D144">
        <v>103</v>
      </c>
    </row>
    <row r="145" spans="2:4" x14ac:dyDescent="0.25">
      <c r="B145" t="str">
        <f t="shared" si="20"/>
        <v>QQQ</v>
      </c>
      <c r="C145" s="19">
        <v>41095</v>
      </c>
      <c r="D145">
        <v>41</v>
      </c>
    </row>
    <row r="146" spans="2:4" x14ac:dyDescent="0.25">
      <c r="B146" t="str">
        <f t="shared" si="20"/>
        <v>QQQ</v>
      </c>
      <c r="C146" s="19">
        <v>41027</v>
      </c>
      <c r="D146">
        <v>85</v>
      </c>
    </row>
    <row r="147" spans="2:4" x14ac:dyDescent="0.25">
      <c r="B147" t="str">
        <f t="shared" si="20"/>
        <v>QQQ</v>
      </c>
      <c r="C147" s="19">
        <v>41109</v>
      </c>
      <c r="D147">
        <v>81</v>
      </c>
    </row>
    <row r="148" spans="2:4" x14ac:dyDescent="0.25">
      <c r="B148" t="str">
        <f t="shared" si="20"/>
        <v>QQQ</v>
      </c>
      <c r="C148" s="19">
        <v>41113</v>
      </c>
      <c r="D148">
        <v>7</v>
      </c>
    </row>
    <row r="149" spans="2:4" x14ac:dyDescent="0.25">
      <c r="B149" t="str">
        <f t="shared" si="20"/>
        <v>QQQ</v>
      </c>
      <c r="C149" s="19">
        <v>41123</v>
      </c>
      <c r="D149">
        <v>93</v>
      </c>
    </row>
    <row r="150" spans="2:4" x14ac:dyDescent="0.25">
      <c r="B150" t="s">
        <v>388</v>
      </c>
      <c r="C150" s="19">
        <v>40942</v>
      </c>
      <c r="D150">
        <v>99</v>
      </c>
    </row>
    <row r="151" spans="2:4" x14ac:dyDescent="0.25">
      <c r="B151" t="str">
        <f t="shared" ref="B151:B153" si="21">B150</f>
        <v>CCC</v>
      </c>
      <c r="C151" s="19">
        <v>40973</v>
      </c>
      <c r="D151">
        <v>9</v>
      </c>
    </row>
    <row r="152" spans="2:4" x14ac:dyDescent="0.25">
      <c r="B152" t="str">
        <f t="shared" si="21"/>
        <v>CCC</v>
      </c>
      <c r="C152" s="19">
        <v>41245</v>
      </c>
      <c r="D152">
        <v>76</v>
      </c>
    </row>
    <row r="153" spans="2:4" x14ac:dyDescent="0.25">
      <c r="B153" t="str">
        <f t="shared" si="21"/>
        <v>CCC</v>
      </c>
      <c r="C153" s="19">
        <v>41214</v>
      </c>
      <c r="D153">
        <v>9</v>
      </c>
    </row>
    <row r="154" spans="2:4" x14ac:dyDescent="0.25">
      <c r="B154" t="s">
        <v>387</v>
      </c>
      <c r="C154" s="19">
        <v>41187</v>
      </c>
      <c r="D154">
        <v>14</v>
      </c>
    </row>
    <row r="155" spans="2:4" x14ac:dyDescent="0.25">
      <c r="B155" t="str">
        <f t="shared" ref="B155:B157" si="22">B154</f>
        <v>GGG</v>
      </c>
      <c r="C155" s="19">
        <v>40995</v>
      </c>
      <c r="D155">
        <v>18</v>
      </c>
    </row>
    <row r="156" spans="2:4" x14ac:dyDescent="0.25">
      <c r="B156" t="str">
        <f t="shared" si="22"/>
        <v>GGG</v>
      </c>
      <c r="C156" s="19">
        <v>41231</v>
      </c>
      <c r="D156">
        <v>82</v>
      </c>
    </row>
    <row r="157" spans="2:4" x14ac:dyDescent="0.25">
      <c r="B157" t="str">
        <f t="shared" si="22"/>
        <v>GGG</v>
      </c>
      <c r="C157" s="19">
        <v>40938</v>
      </c>
      <c r="D157">
        <v>60</v>
      </c>
    </row>
    <row r="158" spans="2:4" x14ac:dyDescent="0.25">
      <c r="B158" t="s">
        <v>381</v>
      </c>
      <c r="C158" s="19">
        <v>41051</v>
      </c>
      <c r="D158">
        <v>26</v>
      </c>
    </row>
    <row r="159" spans="2:4" x14ac:dyDescent="0.25">
      <c r="B159" t="str">
        <f t="shared" ref="B159:B164" si="23">B158</f>
        <v>MMM</v>
      </c>
      <c r="C159" s="19">
        <v>41001</v>
      </c>
      <c r="D159">
        <v>98</v>
      </c>
    </row>
    <row r="160" spans="2:4" x14ac:dyDescent="0.25">
      <c r="B160" t="str">
        <f t="shared" si="23"/>
        <v>MMM</v>
      </c>
      <c r="C160" s="19">
        <v>40961</v>
      </c>
      <c r="D160">
        <v>13</v>
      </c>
    </row>
    <row r="161" spans="2:4" x14ac:dyDescent="0.25">
      <c r="B161" t="str">
        <f t="shared" si="23"/>
        <v>MMM</v>
      </c>
      <c r="C161" s="19">
        <v>41240</v>
      </c>
      <c r="D161">
        <v>37</v>
      </c>
    </row>
    <row r="162" spans="2:4" x14ac:dyDescent="0.25">
      <c r="B162" t="str">
        <f t="shared" si="23"/>
        <v>MMM</v>
      </c>
      <c r="C162" s="19">
        <v>40991</v>
      </c>
      <c r="D162">
        <v>35</v>
      </c>
    </row>
    <row r="163" spans="2:4" x14ac:dyDescent="0.25">
      <c r="B163" t="str">
        <f t="shared" si="23"/>
        <v>MMM</v>
      </c>
      <c r="C163" s="19">
        <v>41228</v>
      </c>
      <c r="D163">
        <v>106</v>
      </c>
    </row>
    <row r="164" spans="2:4" x14ac:dyDescent="0.25">
      <c r="B164" t="str">
        <f t="shared" si="23"/>
        <v>MMM</v>
      </c>
      <c r="C164" s="19">
        <v>41140</v>
      </c>
      <c r="D164">
        <v>79</v>
      </c>
    </row>
    <row r="165" spans="2:4" x14ac:dyDescent="0.25">
      <c r="B165" t="s">
        <v>391</v>
      </c>
      <c r="C165" s="19">
        <v>41139</v>
      </c>
      <c r="D165">
        <v>57</v>
      </c>
    </row>
    <row r="166" spans="2:4" x14ac:dyDescent="0.25">
      <c r="B166" t="str">
        <f>B165</f>
        <v>I I I</v>
      </c>
      <c r="C166" s="19">
        <v>41224</v>
      </c>
      <c r="D166">
        <v>97</v>
      </c>
    </row>
    <row r="167" spans="2:4" x14ac:dyDescent="0.25">
      <c r="B167" t="s">
        <v>392</v>
      </c>
      <c r="C167" s="19">
        <v>41193</v>
      </c>
      <c r="D167">
        <v>120</v>
      </c>
    </row>
    <row r="168" spans="2:4" x14ac:dyDescent="0.25">
      <c r="B168" t="str">
        <f>B167</f>
        <v>DDD</v>
      </c>
      <c r="C168" s="19">
        <v>41154</v>
      </c>
      <c r="D168">
        <v>92</v>
      </c>
    </row>
    <row r="169" spans="2:4" x14ac:dyDescent="0.25">
      <c r="B169" t="s">
        <v>384</v>
      </c>
      <c r="C169" s="19">
        <v>41019</v>
      </c>
      <c r="D169">
        <v>116</v>
      </c>
    </row>
    <row r="170" spans="2:4" x14ac:dyDescent="0.25">
      <c r="B170" t="str">
        <f t="shared" ref="B170:B172" si="24">B169</f>
        <v>VVV</v>
      </c>
      <c r="C170" s="19">
        <v>41225</v>
      </c>
      <c r="D170">
        <v>43</v>
      </c>
    </row>
    <row r="171" spans="2:4" x14ac:dyDescent="0.25">
      <c r="B171" t="str">
        <f t="shared" si="24"/>
        <v>VVV</v>
      </c>
      <c r="C171" s="19">
        <v>41014</v>
      </c>
      <c r="D171">
        <v>9</v>
      </c>
    </row>
    <row r="172" spans="2:4" x14ac:dyDescent="0.25">
      <c r="B172" t="str">
        <f t="shared" si="24"/>
        <v>VVV</v>
      </c>
      <c r="C172" s="19">
        <v>41214</v>
      </c>
      <c r="D172">
        <v>98</v>
      </c>
    </row>
    <row r="173" spans="2:4" x14ac:dyDescent="0.25">
      <c r="B173" t="s">
        <v>383</v>
      </c>
      <c r="C173" s="19">
        <v>41225</v>
      </c>
      <c r="D173">
        <v>48</v>
      </c>
    </row>
    <row r="174" spans="2:4" x14ac:dyDescent="0.25">
      <c r="B174" t="s">
        <v>385</v>
      </c>
      <c r="C174" s="19">
        <v>41180</v>
      </c>
      <c r="D174">
        <v>65</v>
      </c>
    </row>
    <row r="175" spans="2:4" x14ac:dyDescent="0.25">
      <c r="B175" t="str">
        <f t="shared" ref="B175:B178" si="25">B174</f>
        <v>BBB</v>
      </c>
      <c r="C175" s="19">
        <v>41183</v>
      </c>
      <c r="D175">
        <v>100</v>
      </c>
    </row>
    <row r="176" spans="2:4" x14ac:dyDescent="0.25">
      <c r="B176" t="str">
        <f t="shared" si="25"/>
        <v>BBB</v>
      </c>
      <c r="C176" s="19">
        <v>41029</v>
      </c>
      <c r="D176">
        <v>26</v>
      </c>
    </row>
    <row r="177" spans="2:4" x14ac:dyDescent="0.25">
      <c r="B177" t="str">
        <f t="shared" si="25"/>
        <v>BBB</v>
      </c>
      <c r="C177" s="19">
        <v>40926</v>
      </c>
      <c r="D177">
        <v>23</v>
      </c>
    </row>
    <row r="178" spans="2:4" x14ac:dyDescent="0.25">
      <c r="B178" t="str">
        <f t="shared" si="25"/>
        <v>BBB</v>
      </c>
      <c r="C178" s="19">
        <v>40951</v>
      </c>
      <c r="D178">
        <v>101</v>
      </c>
    </row>
    <row r="179" spans="2:4" x14ac:dyDescent="0.25">
      <c r="B179" t="s">
        <v>392</v>
      </c>
      <c r="C179" s="19">
        <v>41012</v>
      </c>
      <c r="D179">
        <v>32</v>
      </c>
    </row>
    <row r="180" spans="2:4" x14ac:dyDescent="0.25">
      <c r="B180" t="str">
        <f t="shared" ref="B180:B190" si="26">B179</f>
        <v>DDD</v>
      </c>
      <c r="C180" s="19">
        <v>41149</v>
      </c>
      <c r="D180">
        <v>94</v>
      </c>
    </row>
    <row r="181" spans="2:4" x14ac:dyDescent="0.25">
      <c r="B181" t="str">
        <f t="shared" si="26"/>
        <v>DDD</v>
      </c>
      <c r="C181" s="19">
        <v>41043</v>
      </c>
      <c r="D181">
        <v>71</v>
      </c>
    </row>
    <row r="182" spans="2:4" x14ac:dyDescent="0.25">
      <c r="B182" t="str">
        <f t="shared" si="26"/>
        <v>DDD</v>
      </c>
      <c r="C182" s="19">
        <v>41223</v>
      </c>
      <c r="D182">
        <v>90</v>
      </c>
    </row>
    <row r="183" spans="2:4" x14ac:dyDescent="0.25">
      <c r="B183" t="str">
        <f t="shared" si="26"/>
        <v>DDD</v>
      </c>
      <c r="C183" s="19">
        <v>41040</v>
      </c>
      <c r="D183">
        <v>78</v>
      </c>
    </row>
    <row r="184" spans="2:4" x14ac:dyDescent="0.25">
      <c r="B184" t="str">
        <f t="shared" si="26"/>
        <v>DDD</v>
      </c>
      <c r="C184" s="19">
        <v>41245</v>
      </c>
      <c r="D184">
        <v>7</v>
      </c>
    </row>
    <row r="185" spans="2:4" x14ac:dyDescent="0.25">
      <c r="B185" t="str">
        <f t="shared" si="26"/>
        <v>DDD</v>
      </c>
      <c r="C185" s="19">
        <v>41100</v>
      </c>
      <c r="D185">
        <v>17</v>
      </c>
    </row>
    <row r="186" spans="2:4" x14ac:dyDescent="0.25">
      <c r="B186" t="str">
        <f t="shared" si="26"/>
        <v>DDD</v>
      </c>
      <c r="C186" s="19">
        <v>41087</v>
      </c>
      <c r="D186">
        <v>40</v>
      </c>
    </row>
    <row r="187" spans="2:4" x14ac:dyDescent="0.25">
      <c r="B187" t="str">
        <f t="shared" si="26"/>
        <v>DDD</v>
      </c>
      <c r="C187" s="19">
        <v>41241</v>
      </c>
      <c r="D187">
        <v>3</v>
      </c>
    </row>
    <row r="188" spans="2:4" x14ac:dyDescent="0.25">
      <c r="B188" t="str">
        <f t="shared" si="26"/>
        <v>DDD</v>
      </c>
      <c r="C188" s="19">
        <v>41017</v>
      </c>
      <c r="D188">
        <v>24</v>
      </c>
    </row>
    <row r="189" spans="2:4" x14ac:dyDescent="0.25">
      <c r="B189" t="str">
        <f t="shared" si="26"/>
        <v>DDD</v>
      </c>
      <c r="C189" s="19">
        <v>40992</v>
      </c>
      <c r="D189">
        <v>43</v>
      </c>
    </row>
    <row r="190" spans="2:4" x14ac:dyDescent="0.25">
      <c r="B190" t="str">
        <f t="shared" si="26"/>
        <v>DDD</v>
      </c>
      <c r="C190" s="19">
        <v>41197</v>
      </c>
      <c r="D190">
        <v>66</v>
      </c>
    </row>
    <row r="191" spans="2:4" x14ac:dyDescent="0.25">
      <c r="B191" t="s">
        <v>392</v>
      </c>
      <c r="C191" s="19">
        <v>41242</v>
      </c>
      <c r="D191">
        <v>94</v>
      </c>
    </row>
    <row r="192" spans="2:4" x14ac:dyDescent="0.25">
      <c r="B192" t="str">
        <f t="shared" ref="B192:B199" si="27">B191</f>
        <v>DDD</v>
      </c>
      <c r="C192" s="19">
        <v>41003</v>
      </c>
      <c r="D192">
        <v>112</v>
      </c>
    </row>
    <row r="193" spans="2:4" x14ac:dyDescent="0.25">
      <c r="B193" t="str">
        <f t="shared" si="27"/>
        <v>DDD</v>
      </c>
      <c r="C193" s="19">
        <v>41232</v>
      </c>
      <c r="D193">
        <v>61</v>
      </c>
    </row>
    <row r="194" spans="2:4" x14ac:dyDescent="0.25">
      <c r="B194" t="str">
        <f t="shared" si="27"/>
        <v>DDD</v>
      </c>
      <c r="C194" s="19">
        <v>40952</v>
      </c>
      <c r="D194">
        <v>37</v>
      </c>
    </row>
    <row r="195" spans="2:4" x14ac:dyDescent="0.25">
      <c r="B195" t="str">
        <f t="shared" si="27"/>
        <v>DDD</v>
      </c>
      <c r="C195" s="19">
        <v>40935</v>
      </c>
      <c r="D195">
        <v>85</v>
      </c>
    </row>
    <row r="196" spans="2:4" x14ac:dyDescent="0.25">
      <c r="B196" t="str">
        <f t="shared" si="27"/>
        <v>DDD</v>
      </c>
      <c r="C196" s="19">
        <v>41266</v>
      </c>
      <c r="D196">
        <v>73</v>
      </c>
    </row>
    <row r="197" spans="2:4" x14ac:dyDescent="0.25">
      <c r="B197" t="str">
        <f t="shared" si="27"/>
        <v>DDD</v>
      </c>
      <c r="C197" s="19">
        <v>41164</v>
      </c>
      <c r="D197">
        <v>62</v>
      </c>
    </row>
    <row r="198" spans="2:4" x14ac:dyDescent="0.25">
      <c r="B198" t="str">
        <f t="shared" si="27"/>
        <v>DDD</v>
      </c>
      <c r="C198" s="19">
        <v>41183</v>
      </c>
      <c r="D198">
        <v>35</v>
      </c>
    </row>
    <row r="199" spans="2:4" x14ac:dyDescent="0.25">
      <c r="B199" t="str">
        <f t="shared" si="27"/>
        <v>DDD</v>
      </c>
      <c r="C199" s="19">
        <v>40924</v>
      </c>
      <c r="D199">
        <v>82</v>
      </c>
    </row>
    <row r="200" spans="2:4" x14ac:dyDescent="0.25">
      <c r="B200" t="s">
        <v>389</v>
      </c>
      <c r="C200" s="19">
        <v>40976</v>
      </c>
      <c r="D200">
        <v>73</v>
      </c>
    </row>
    <row r="201" spans="2:4" x14ac:dyDescent="0.25">
      <c r="B201" t="s">
        <v>392</v>
      </c>
      <c r="C201" s="19">
        <v>41238</v>
      </c>
      <c r="D201">
        <v>52</v>
      </c>
    </row>
    <row r="202" spans="2:4" x14ac:dyDescent="0.25">
      <c r="B202" t="s">
        <v>387</v>
      </c>
      <c r="C202" s="19">
        <v>41041</v>
      </c>
      <c r="D202">
        <v>94</v>
      </c>
    </row>
    <row r="203" spans="2:4" x14ac:dyDescent="0.25">
      <c r="B203" t="str">
        <f t="shared" ref="B203:B209" si="28">B202</f>
        <v>GGG</v>
      </c>
      <c r="C203" s="19">
        <v>41157</v>
      </c>
      <c r="D203">
        <v>17</v>
      </c>
    </row>
    <row r="204" spans="2:4" x14ac:dyDescent="0.25">
      <c r="B204" t="str">
        <f t="shared" si="28"/>
        <v>GGG</v>
      </c>
      <c r="C204" s="19">
        <v>41258</v>
      </c>
      <c r="D204">
        <v>14</v>
      </c>
    </row>
    <row r="205" spans="2:4" x14ac:dyDescent="0.25">
      <c r="B205" t="str">
        <f t="shared" si="28"/>
        <v>GGG</v>
      </c>
      <c r="C205" s="19">
        <v>41203</v>
      </c>
      <c r="D205">
        <v>77</v>
      </c>
    </row>
    <row r="206" spans="2:4" x14ac:dyDescent="0.25">
      <c r="B206" t="str">
        <f t="shared" si="28"/>
        <v>GGG</v>
      </c>
      <c r="C206" s="19">
        <v>41047</v>
      </c>
      <c r="D206">
        <v>1</v>
      </c>
    </row>
    <row r="207" spans="2:4" x14ac:dyDescent="0.25">
      <c r="B207" t="str">
        <f t="shared" si="28"/>
        <v>GGG</v>
      </c>
      <c r="C207" s="19">
        <v>41205</v>
      </c>
      <c r="D207">
        <v>57</v>
      </c>
    </row>
    <row r="208" spans="2:4" x14ac:dyDescent="0.25">
      <c r="B208" t="str">
        <f t="shared" si="28"/>
        <v>GGG</v>
      </c>
      <c r="C208" s="19">
        <v>40995</v>
      </c>
      <c r="D208">
        <v>101</v>
      </c>
    </row>
    <row r="209" spans="2:4" x14ac:dyDescent="0.25">
      <c r="B209" t="str">
        <f t="shared" si="28"/>
        <v>GGG</v>
      </c>
      <c r="C209" s="19">
        <v>41073</v>
      </c>
      <c r="D209">
        <v>12</v>
      </c>
    </row>
    <row r="210" spans="2:4" x14ac:dyDescent="0.25">
      <c r="B210" t="s">
        <v>393</v>
      </c>
      <c r="C210" s="19">
        <v>41221</v>
      </c>
      <c r="D210">
        <v>27</v>
      </c>
    </row>
    <row r="211" spans="2:4" x14ac:dyDescent="0.25">
      <c r="B211" t="s">
        <v>388</v>
      </c>
      <c r="C211" s="19">
        <v>41197</v>
      </c>
      <c r="D211">
        <v>100</v>
      </c>
    </row>
    <row r="212" spans="2:4" x14ac:dyDescent="0.25">
      <c r="B212" t="s">
        <v>391</v>
      </c>
      <c r="C212" s="19">
        <v>41204</v>
      </c>
      <c r="D212">
        <v>92</v>
      </c>
    </row>
    <row r="213" spans="2:4" x14ac:dyDescent="0.25">
      <c r="B213" t="str">
        <f>B212</f>
        <v>I I I</v>
      </c>
      <c r="C213" s="19">
        <v>41182</v>
      </c>
      <c r="D213">
        <v>112</v>
      </c>
    </row>
    <row r="214" spans="2:4" x14ac:dyDescent="0.25">
      <c r="B214" t="s">
        <v>387</v>
      </c>
      <c r="C214" s="19">
        <v>41021</v>
      </c>
      <c r="D214">
        <v>93</v>
      </c>
    </row>
    <row r="215" spans="2:4" x14ac:dyDescent="0.25">
      <c r="B215" t="s">
        <v>381</v>
      </c>
      <c r="C215" s="19">
        <v>41128</v>
      </c>
      <c r="D215">
        <v>60</v>
      </c>
    </row>
    <row r="216" spans="2:4" x14ac:dyDescent="0.25">
      <c r="B216" t="str">
        <f>B215</f>
        <v>MMM</v>
      </c>
      <c r="C216" s="19">
        <v>41036</v>
      </c>
      <c r="D216">
        <v>96</v>
      </c>
    </row>
    <row r="217" spans="2:4" x14ac:dyDescent="0.25">
      <c r="B217" t="s">
        <v>388</v>
      </c>
      <c r="C217" s="19">
        <v>41078</v>
      </c>
      <c r="D217">
        <v>54</v>
      </c>
    </row>
    <row r="218" spans="2:4" x14ac:dyDescent="0.25">
      <c r="B218" t="str">
        <f t="shared" ref="B218:B219" si="29">B217</f>
        <v>CCC</v>
      </c>
      <c r="C218" s="19">
        <v>40926</v>
      </c>
      <c r="D218">
        <v>78</v>
      </c>
    </row>
    <row r="219" spans="2:4" x14ac:dyDescent="0.25">
      <c r="B219" t="str">
        <f t="shared" si="29"/>
        <v>CCC</v>
      </c>
      <c r="C219" s="19">
        <v>41109</v>
      </c>
      <c r="D219">
        <v>65</v>
      </c>
    </row>
    <row r="220" spans="2:4" x14ac:dyDescent="0.25">
      <c r="B220" t="s">
        <v>378</v>
      </c>
      <c r="C220" s="19">
        <v>41022</v>
      </c>
      <c r="D220">
        <v>73</v>
      </c>
    </row>
    <row r="221" spans="2:4" x14ac:dyDescent="0.25">
      <c r="B221" t="str">
        <f t="shared" ref="B221:B232" si="30">B220</f>
        <v>LLL</v>
      </c>
      <c r="C221" s="19">
        <v>41193</v>
      </c>
      <c r="D221">
        <v>14</v>
      </c>
    </row>
    <row r="222" spans="2:4" x14ac:dyDescent="0.25">
      <c r="B222" t="str">
        <f t="shared" si="30"/>
        <v>LLL</v>
      </c>
      <c r="C222" s="19">
        <v>41015</v>
      </c>
      <c r="D222">
        <v>117</v>
      </c>
    </row>
    <row r="223" spans="2:4" x14ac:dyDescent="0.25">
      <c r="B223" t="str">
        <f t="shared" si="30"/>
        <v>LLL</v>
      </c>
      <c r="C223" s="19">
        <v>41269</v>
      </c>
      <c r="D223">
        <v>50</v>
      </c>
    </row>
    <row r="224" spans="2:4" x14ac:dyDescent="0.25">
      <c r="B224" t="str">
        <f t="shared" si="30"/>
        <v>LLL</v>
      </c>
      <c r="C224" s="19">
        <v>40981</v>
      </c>
      <c r="D224">
        <v>50</v>
      </c>
    </row>
    <row r="225" spans="2:4" x14ac:dyDescent="0.25">
      <c r="B225" t="str">
        <f t="shared" si="30"/>
        <v>LLL</v>
      </c>
      <c r="C225" s="19">
        <v>40917</v>
      </c>
      <c r="D225">
        <v>41</v>
      </c>
    </row>
    <row r="226" spans="2:4" x14ac:dyDescent="0.25">
      <c r="B226" t="str">
        <f t="shared" si="30"/>
        <v>LLL</v>
      </c>
      <c r="C226" s="19">
        <v>41062</v>
      </c>
      <c r="D226">
        <v>6</v>
      </c>
    </row>
    <row r="227" spans="2:4" x14ac:dyDescent="0.25">
      <c r="B227" t="str">
        <f t="shared" si="30"/>
        <v>LLL</v>
      </c>
      <c r="C227" s="19">
        <v>41180</v>
      </c>
      <c r="D227">
        <v>98</v>
      </c>
    </row>
    <row r="228" spans="2:4" x14ac:dyDescent="0.25">
      <c r="B228" t="str">
        <f t="shared" si="30"/>
        <v>LLL</v>
      </c>
      <c r="C228" s="19">
        <v>41127</v>
      </c>
      <c r="D228">
        <v>49</v>
      </c>
    </row>
    <row r="229" spans="2:4" x14ac:dyDescent="0.25">
      <c r="B229" t="str">
        <f t="shared" si="30"/>
        <v>LLL</v>
      </c>
      <c r="C229" s="19">
        <v>41273</v>
      </c>
      <c r="D229">
        <v>35</v>
      </c>
    </row>
    <row r="230" spans="2:4" x14ac:dyDescent="0.25">
      <c r="B230" t="str">
        <f t="shared" si="30"/>
        <v>LLL</v>
      </c>
      <c r="C230" s="19">
        <v>40928</v>
      </c>
      <c r="D230">
        <v>54</v>
      </c>
    </row>
    <row r="231" spans="2:4" x14ac:dyDescent="0.25">
      <c r="B231" t="str">
        <f t="shared" si="30"/>
        <v>LLL</v>
      </c>
      <c r="C231" s="19">
        <v>41169</v>
      </c>
      <c r="D231">
        <v>98</v>
      </c>
    </row>
    <row r="232" spans="2:4" x14ac:dyDescent="0.25">
      <c r="B232" t="str">
        <f t="shared" si="30"/>
        <v>LLL</v>
      </c>
      <c r="C232" s="19">
        <v>40917</v>
      </c>
      <c r="D232">
        <v>40</v>
      </c>
    </row>
    <row r="233" spans="2:4" x14ac:dyDescent="0.25">
      <c r="B233" t="s">
        <v>386</v>
      </c>
      <c r="C233" s="19">
        <v>41126</v>
      </c>
      <c r="D233">
        <v>56</v>
      </c>
    </row>
    <row r="234" spans="2:4" x14ac:dyDescent="0.25">
      <c r="B234" t="s">
        <v>394</v>
      </c>
      <c r="C234" s="19">
        <v>41175</v>
      </c>
      <c r="D234">
        <v>95</v>
      </c>
    </row>
    <row r="235" spans="2:4" x14ac:dyDescent="0.25">
      <c r="B235" t="str">
        <f>B234</f>
        <v>KKK</v>
      </c>
      <c r="C235" s="19">
        <v>41273</v>
      </c>
      <c r="D235">
        <v>7</v>
      </c>
    </row>
    <row r="236" spans="2:4" x14ac:dyDescent="0.25">
      <c r="B236" t="s">
        <v>395</v>
      </c>
      <c r="C236" s="19">
        <v>41093</v>
      </c>
      <c r="D236">
        <v>41</v>
      </c>
    </row>
    <row r="237" spans="2:4" x14ac:dyDescent="0.25">
      <c r="B237" t="str">
        <f t="shared" ref="B237:B244" si="31">B236</f>
        <v>UUU</v>
      </c>
      <c r="C237" s="19">
        <v>41232</v>
      </c>
      <c r="D237">
        <v>6</v>
      </c>
    </row>
    <row r="238" spans="2:4" x14ac:dyDescent="0.25">
      <c r="B238" t="str">
        <f t="shared" si="31"/>
        <v>UUU</v>
      </c>
      <c r="C238" s="19">
        <v>41112</v>
      </c>
      <c r="D238">
        <v>15</v>
      </c>
    </row>
    <row r="239" spans="2:4" x14ac:dyDescent="0.25">
      <c r="B239" t="str">
        <f t="shared" si="31"/>
        <v>UUU</v>
      </c>
      <c r="C239" s="19">
        <v>40941</v>
      </c>
      <c r="D239">
        <v>83</v>
      </c>
    </row>
    <row r="240" spans="2:4" x14ac:dyDescent="0.25">
      <c r="B240" t="str">
        <f t="shared" si="31"/>
        <v>UUU</v>
      </c>
      <c r="C240" s="19">
        <v>41271</v>
      </c>
      <c r="D240">
        <v>101</v>
      </c>
    </row>
    <row r="241" spans="2:4" x14ac:dyDescent="0.25">
      <c r="B241" t="str">
        <f t="shared" si="31"/>
        <v>UUU</v>
      </c>
      <c r="C241" s="19">
        <v>40925</v>
      </c>
      <c r="D241">
        <v>17</v>
      </c>
    </row>
    <row r="242" spans="2:4" x14ac:dyDescent="0.25">
      <c r="B242" t="str">
        <f t="shared" si="31"/>
        <v>UUU</v>
      </c>
      <c r="C242" s="19">
        <v>41206</v>
      </c>
      <c r="D242">
        <v>113</v>
      </c>
    </row>
    <row r="243" spans="2:4" x14ac:dyDescent="0.25">
      <c r="B243" t="str">
        <f t="shared" si="31"/>
        <v>UUU</v>
      </c>
      <c r="C243" s="19">
        <v>40913</v>
      </c>
      <c r="D243">
        <v>104</v>
      </c>
    </row>
    <row r="244" spans="2:4" x14ac:dyDescent="0.25">
      <c r="B244" t="str">
        <f t="shared" si="31"/>
        <v>UUU</v>
      </c>
      <c r="C244" s="19">
        <v>41135</v>
      </c>
      <c r="D244">
        <v>24</v>
      </c>
    </row>
    <row r="245" spans="2:4" x14ac:dyDescent="0.25">
      <c r="B245" t="s">
        <v>386</v>
      </c>
      <c r="C245" s="19">
        <v>41244</v>
      </c>
      <c r="D245">
        <v>88</v>
      </c>
    </row>
    <row r="246" spans="2:4" x14ac:dyDescent="0.25">
      <c r="B246" t="str">
        <f t="shared" ref="B246:B250" si="32">B245</f>
        <v>SSS</v>
      </c>
      <c r="C246" s="19">
        <v>40983</v>
      </c>
      <c r="D246">
        <v>115</v>
      </c>
    </row>
    <row r="247" spans="2:4" x14ac:dyDescent="0.25">
      <c r="B247" t="str">
        <f t="shared" si="32"/>
        <v>SSS</v>
      </c>
      <c r="C247" s="19">
        <v>41033</v>
      </c>
      <c r="D247">
        <v>80</v>
      </c>
    </row>
    <row r="248" spans="2:4" x14ac:dyDescent="0.25">
      <c r="B248" t="str">
        <f t="shared" si="32"/>
        <v>SSS</v>
      </c>
      <c r="C248" s="19">
        <v>40967</v>
      </c>
      <c r="D248">
        <v>73</v>
      </c>
    </row>
    <row r="249" spans="2:4" x14ac:dyDescent="0.25">
      <c r="B249" t="str">
        <f t="shared" si="32"/>
        <v>SSS</v>
      </c>
      <c r="C249" s="19">
        <v>41082</v>
      </c>
      <c r="D249">
        <v>37</v>
      </c>
    </row>
    <row r="250" spans="2:4" x14ac:dyDescent="0.25">
      <c r="B250" t="str">
        <f t="shared" si="32"/>
        <v>SSS</v>
      </c>
      <c r="C250" s="19">
        <v>40971</v>
      </c>
      <c r="D250">
        <v>99</v>
      </c>
    </row>
    <row r="251" spans="2:4" x14ac:dyDescent="0.25">
      <c r="B251" t="s">
        <v>383</v>
      </c>
      <c r="C251" s="19">
        <v>41142</v>
      </c>
      <c r="D251">
        <v>98</v>
      </c>
    </row>
    <row r="252" spans="2:4" x14ac:dyDescent="0.25">
      <c r="B252" t="str">
        <f t="shared" ref="B252:B262" si="33">B251</f>
        <v>AAA</v>
      </c>
      <c r="C252" s="19">
        <v>41231</v>
      </c>
      <c r="D252">
        <v>50</v>
      </c>
    </row>
    <row r="253" spans="2:4" x14ac:dyDescent="0.25">
      <c r="B253" t="str">
        <f t="shared" si="33"/>
        <v>AAA</v>
      </c>
      <c r="C253" s="19">
        <v>41039</v>
      </c>
      <c r="D253">
        <v>17</v>
      </c>
    </row>
    <row r="254" spans="2:4" x14ac:dyDescent="0.25">
      <c r="B254" t="str">
        <f t="shared" si="33"/>
        <v>AAA</v>
      </c>
      <c r="C254" s="19">
        <v>41096</v>
      </c>
      <c r="D254">
        <v>23</v>
      </c>
    </row>
    <row r="255" spans="2:4" x14ac:dyDescent="0.25">
      <c r="B255" t="str">
        <f t="shared" si="33"/>
        <v>AAA</v>
      </c>
      <c r="C255" s="19">
        <v>41233</v>
      </c>
      <c r="D255">
        <v>102</v>
      </c>
    </row>
    <row r="256" spans="2:4" x14ac:dyDescent="0.25">
      <c r="B256" t="str">
        <f t="shared" si="33"/>
        <v>AAA</v>
      </c>
      <c r="C256" s="19">
        <v>41135</v>
      </c>
      <c r="D256">
        <v>103</v>
      </c>
    </row>
    <row r="257" spans="2:4" x14ac:dyDescent="0.25">
      <c r="B257" t="str">
        <f t="shared" si="33"/>
        <v>AAA</v>
      </c>
      <c r="C257" s="19">
        <v>41255</v>
      </c>
      <c r="D257">
        <v>67</v>
      </c>
    </row>
    <row r="258" spans="2:4" x14ac:dyDescent="0.25">
      <c r="B258" t="str">
        <f t="shared" si="33"/>
        <v>AAA</v>
      </c>
      <c r="C258" s="19">
        <v>40934</v>
      </c>
      <c r="D258">
        <v>23</v>
      </c>
    </row>
    <row r="259" spans="2:4" x14ac:dyDescent="0.25">
      <c r="B259" t="str">
        <f t="shared" si="33"/>
        <v>AAA</v>
      </c>
      <c r="C259" s="19">
        <v>41200</v>
      </c>
      <c r="D259">
        <v>69</v>
      </c>
    </row>
    <row r="260" spans="2:4" x14ac:dyDescent="0.25">
      <c r="B260" t="str">
        <f t="shared" si="33"/>
        <v>AAA</v>
      </c>
      <c r="C260" s="19">
        <v>41089</v>
      </c>
      <c r="D260">
        <v>24</v>
      </c>
    </row>
    <row r="261" spans="2:4" x14ac:dyDescent="0.25">
      <c r="B261" t="str">
        <f t="shared" si="33"/>
        <v>AAA</v>
      </c>
      <c r="C261" s="19">
        <v>41020</v>
      </c>
      <c r="D261">
        <v>83</v>
      </c>
    </row>
    <row r="262" spans="2:4" x14ac:dyDescent="0.25">
      <c r="B262" t="str">
        <f t="shared" si="33"/>
        <v>AAA</v>
      </c>
      <c r="C262" s="19">
        <v>41264</v>
      </c>
      <c r="D262">
        <v>31</v>
      </c>
    </row>
    <row r="263" spans="2:4" x14ac:dyDescent="0.25">
      <c r="B263" t="s">
        <v>388</v>
      </c>
      <c r="C263" s="19">
        <v>41255</v>
      </c>
      <c r="D263">
        <v>45</v>
      </c>
    </row>
    <row r="264" spans="2:4" x14ac:dyDescent="0.25">
      <c r="B264" t="str">
        <f t="shared" ref="B264:B274" si="34">B263</f>
        <v>CCC</v>
      </c>
      <c r="C264" s="19">
        <v>41263</v>
      </c>
      <c r="D264">
        <v>41</v>
      </c>
    </row>
    <row r="265" spans="2:4" x14ac:dyDescent="0.25">
      <c r="B265" t="str">
        <f t="shared" si="34"/>
        <v>CCC</v>
      </c>
      <c r="C265" s="19">
        <v>40945</v>
      </c>
      <c r="D265">
        <v>98</v>
      </c>
    </row>
    <row r="266" spans="2:4" x14ac:dyDescent="0.25">
      <c r="B266" t="str">
        <f t="shared" si="34"/>
        <v>CCC</v>
      </c>
      <c r="C266" s="19">
        <v>41269</v>
      </c>
      <c r="D266">
        <v>87</v>
      </c>
    </row>
    <row r="267" spans="2:4" x14ac:dyDescent="0.25">
      <c r="B267" t="str">
        <f t="shared" si="34"/>
        <v>CCC</v>
      </c>
      <c r="C267" s="19">
        <v>40933</v>
      </c>
      <c r="D267">
        <v>91</v>
      </c>
    </row>
    <row r="268" spans="2:4" x14ac:dyDescent="0.25">
      <c r="B268" t="str">
        <f t="shared" si="34"/>
        <v>CCC</v>
      </c>
      <c r="C268" s="19">
        <v>41060</v>
      </c>
      <c r="D268">
        <v>82</v>
      </c>
    </row>
    <row r="269" spans="2:4" x14ac:dyDescent="0.25">
      <c r="B269" t="str">
        <f t="shared" si="34"/>
        <v>CCC</v>
      </c>
      <c r="C269" s="19">
        <v>41182</v>
      </c>
      <c r="D269">
        <v>61</v>
      </c>
    </row>
    <row r="270" spans="2:4" x14ac:dyDescent="0.25">
      <c r="B270" t="str">
        <f t="shared" si="34"/>
        <v>CCC</v>
      </c>
      <c r="C270" s="19">
        <v>41183</v>
      </c>
      <c r="D270">
        <v>105</v>
      </c>
    </row>
    <row r="271" spans="2:4" x14ac:dyDescent="0.25">
      <c r="B271" t="str">
        <f t="shared" si="34"/>
        <v>CCC</v>
      </c>
      <c r="C271" s="19">
        <v>41158</v>
      </c>
      <c r="D271">
        <v>57</v>
      </c>
    </row>
    <row r="272" spans="2:4" x14ac:dyDescent="0.25">
      <c r="B272" t="str">
        <f t="shared" si="34"/>
        <v>CCC</v>
      </c>
      <c r="C272" s="19">
        <v>40970</v>
      </c>
      <c r="D272">
        <v>72</v>
      </c>
    </row>
    <row r="273" spans="2:4" x14ac:dyDescent="0.25">
      <c r="B273" t="str">
        <f t="shared" si="34"/>
        <v>CCC</v>
      </c>
      <c r="C273" s="19">
        <v>41265</v>
      </c>
      <c r="D273">
        <v>112</v>
      </c>
    </row>
    <row r="274" spans="2:4" x14ac:dyDescent="0.25">
      <c r="B274" t="str">
        <f t="shared" si="34"/>
        <v>CCC</v>
      </c>
      <c r="C274" s="19">
        <v>41028</v>
      </c>
      <c r="D274">
        <v>11</v>
      </c>
    </row>
    <row r="275" spans="2:4" x14ac:dyDescent="0.25">
      <c r="B275" t="s">
        <v>392</v>
      </c>
      <c r="C275" s="19">
        <v>41170</v>
      </c>
      <c r="D275">
        <v>102</v>
      </c>
    </row>
    <row r="276" spans="2:4" x14ac:dyDescent="0.25">
      <c r="B276" t="str">
        <f t="shared" ref="B276:B283" si="35">B275</f>
        <v>DDD</v>
      </c>
      <c r="C276" s="19">
        <v>41271</v>
      </c>
      <c r="D276">
        <v>12</v>
      </c>
    </row>
    <row r="277" spans="2:4" x14ac:dyDescent="0.25">
      <c r="B277" t="str">
        <f t="shared" si="35"/>
        <v>DDD</v>
      </c>
      <c r="C277" s="19">
        <v>41230</v>
      </c>
      <c r="D277">
        <v>37</v>
      </c>
    </row>
    <row r="278" spans="2:4" x14ac:dyDescent="0.25">
      <c r="B278" t="str">
        <f t="shared" si="35"/>
        <v>DDD</v>
      </c>
      <c r="C278" s="19">
        <v>41186</v>
      </c>
      <c r="D278">
        <v>99</v>
      </c>
    </row>
    <row r="279" spans="2:4" x14ac:dyDescent="0.25">
      <c r="B279" t="str">
        <f t="shared" si="35"/>
        <v>DDD</v>
      </c>
      <c r="C279" s="19">
        <v>41047</v>
      </c>
      <c r="D279">
        <v>117</v>
      </c>
    </row>
    <row r="280" spans="2:4" x14ac:dyDescent="0.25">
      <c r="B280" t="str">
        <f t="shared" si="35"/>
        <v>DDD</v>
      </c>
      <c r="C280" s="19">
        <v>40957</v>
      </c>
      <c r="D280">
        <v>105</v>
      </c>
    </row>
    <row r="281" spans="2:4" x14ac:dyDescent="0.25">
      <c r="B281" t="str">
        <f t="shared" si="35"/>
        <v>DDD</v>
      </c>
      <c r="C281" s="19">
        <v>41101</v>
      </c>
      <c r="D281">
        <v>28</v>
      </c>
    </row>
    <row r="282" spans="2:4" x14ac:dyDescent="0.25">
      <c r="B282" t="str">
        <f t="shared" si="35"/>
        <v>DDD</v>
      </c>
      <c r="C282" s="19">
        <v>41260</v>
      </c>
      <c r="D282">
        <v>52</v>
      </c>
    </row>
    <row r="283" spans="2:4" x14ac:dyDescent="0.25">
      <c r="B283" t="str">
        <f t="shared" si="35"/>
        <v>DDD</v>
      </c>
      <c r="C283" s="19">
        <v>40927</v>
      </c>
      <c r="D283">
        <v>63</v>
      </c>
    </row>
    <row r="284" spans="2:4" x14ac:dyDescent="0.25">
      <c r="B284" t="s">
        <v>390</v>
      </c>
      <c r="C284" s="19">
        <v>41105</v>
      </c>
      <c r="D284">
        <v>60</v>
      </c>
    </row>
    <row r="285" spans="2:4" x14ac:dyDescent="0.25">
      <c r="B285" t="s">
        <v>387</v>
      </c>
      <c r="C285" s="19">
        <v>41259</v>
      </c>
      <c r="D285">
        <v>85</v>
      </c>
    </row>
    <row r="286" spans="2:4" x14ac:dyDescent="0.25">
      <c r="B286" t="s">
        <v>381</v>
      </c>
      <c r="C286" s="19">
        <v>40932</v>
      </c>
      <c r="D286">
        <v>41</v>
      </c>
    </row>
    <row r="287" spans="2:4" x14ac:dyDescent="0.25">
      <c r="B287" t="str">
        <f t="shared" ref="B287:B293" si="36">B286</f>
        <v>MMM</v>
      </c>
      <c r="C287" s="19">
        <v>40988</v>
      </c>
      <c r="D287">
        <v>91</v>
      </c>
    </row>
    <row r="288" spans="2:4" x14ac:dyDescent="0.25">
      <c r="B288" t="str">
        <f t="shared" si="36"/>
        <v>MMM</v>
      </c>
      <c r="C288" s="19">
        <v>41128</v>
      </c>
      <c r="D288">
        <v>98</v>
      </c>
    </row>
    <row r="289" spans="2:4" x14ac:dyDescent="0.25">
      <c r="B289" t="str">
        <f t="shared" si="36"/>
        <v>MMM</v>
      </c>
      <c r="C289" s="19">
        <v>41054</v>
      </c>
      <c r="D289">
        <v>77</v>
      </c>
    </row>
    <row r="290" spans="2:4" x14ac:dyDescent="0.25">
      <c r="B290" t="str">
        <f t="shared" si="36"/>
        <v>MMM</v>
      </c>
      <c r="C290" s="19">
        <v>41138</v>
      </c>
      <c r="D290">
        <v>118</v>
      </c>
    </row>
    <row r="291" spans="2:4" x14ac:dyDescent="0.25">
      <c r="B291" t="str">
        <f t="shared" si="36"/>
        <v>MMM</v>
      </c>
      <c r="C291" s="19">
        <v>41257</v>
      </c>
      <c r="D291">
        <v>41</v>
      </c>
    </row>
    <row r="292" spans="2:4" x14ac:dyDescent="0.25">
      <c r="B292" t="str">
        <f t="shared" si="36"/>
        <v>MMM</v>
      </c>
      <c r="C292" s="19">
        <v>41006</v>
      </c>
      <c r="D292">
        <v>17</v>
      </c>
    </row>
    <row r="293" spans="2:4" x14ac:dyDescent="0.25">
      <c r="B293" t="str">
        <f t="shared" si="36"/>
        <v>MMM</v>
      </c>
      <c r="C293" s="19">
        <v>41137</v>
      </c>
      <c r="D293">
        <v>43</v>
      </c>
    </row>
    <row r="294" spans="2:4" x14ac:dyDescent="0.25">
      <c r="B294" t="s">
        <v>396</v>
      </c>
      <c r="C294" s="19">
        <v>41087</v>
      </c>
      <c r="D294">
        <v>97</v>
      </c>
    </row>
    <row r="295" spans="2:4" x14ac:dyDescent="0.25">
      <c r="B295" t="str">
        <f t="shared" ref="B295:B296" si="37">B294</f>
        <v>YYY</v>
      </c>
      <c r="C295" s="19">
        <v>41170</v>
      </c>
      <c r="D295">
        <v>18</v>
      </c>
    </row>
    <row r="296" spans="2:4" x14ac:dyDescent="0.25">
      <c r="B296" t="str">
        <f t="shared" si="37"/>
        <v>YYY</v>
      </c>
      <c r="C296" s="19">
        <v>40980</v>
      </c>
      <c r="D296">
        <v>50</v>
      </c>
    </row>
    <row r="297" spans="2:4" x14ac:dyDescent="0.25">
      <c r="B297" t="s">
        <v>382</v>
      </c>
      <c r="C297" s="19">
        <v>41209</v>
      </c>
      <c r="D297">
        <v>85</v>
      </c>
    </row>
    <row r="298" spans="2:4" x14ac:dyDescent="0.25">
      <c r="B298" t="str">
        <f t="shared" ref="B298:B303" si="38">B297</f>
        <v>ZZZ</v>
      </c>
      <c r="C298" s="19">
        <v>41199</v>
      </c>
      <c r="D298">
        <v>40</v>
      </c>
    </row>
    <row r="299" spans="2:4" x14ac:dyDescent="0.25">
      <c r="B299" t="str">
        <f t="shared" si="38"/>
        <v>ZZZ</v>
      </c>
      <c r="C299" s="19">
        <v>41074</v>
      </c>
      <c r="D299">
        <v>108</v>
      </c>
    </row>
    <row r="300" spans="2:4" x14ac:dyDescent="0.25">
      <c r="B300" t="str">
        <f t="shared" si="38"/>
        <v>ZZZ</v>
      </c>
      <c r="C300" s="19">
        <v>41192</v>
      </c>
      <c r="D300">
        <v>43</v>
      </c>
    </row>
    <row r="301" spans="2:4" x14ac:dyDescent="0.25">
      <c r="B301" t="str">
        <f t="shared" si="38"/>
        <v>ZZZ</v>
      </c>
      <c r="C301" s="19">
        <v>40914</v>
      </c>
      <c r="D301">
        <v>84</v>
      </c>
    </row>
    <row r="302" spans="2:4" x14ac:dyDescent="0.25">
      <c r="B302" t="str">
        <f t="shared" si="38"/>
        <v>ZZZ</v>
      </c>
      <c r="C302" s="19">
        <v>41040</v>
      </c>
      <c r="D302">
        <v>113</v>
      </c>
    </row>
    <row r="303" spans="2:4" x14ac:dyDescent="0.25">
      <c r="B303" t="str">
        <f t="shared" si="38"/>
        <v>ZZZ</v>
      </c>
      <c r="C303" s="19">
        <v>41146</v>
      </c>
      <c r="D303">
        <v>26</v>
      </c>
    </row>
    <row r="304" spans="2:4" x14ac:dyDescent="0.25">
      <c r="B304" t="s">
        <v>385</v>
      </c>
      <c r="C304" s="19">
        <v>40967</v>
      </c>
      <c r="D304">
        <v>32</v>
      </c>
    </row>
    <row r="305" spans="2:4" x14ac:dyDescent="0.25">
      <c r="B305" t="str">
        <f t="shared" ref="B305:B307" si="39">B304</f>
        <v>BBB</v>
      </c>
      <c r="C305" s="19">
        <v>40953</v>
      </c>
      <c r="D305">
        <v>69</v>
      </c>
    </row>
    <row r="306" spans="2:4" x14ac:dyDescent="0.25">
      <c r="B306" t="str">
        <f t="shared" si="39"/>
        <v>BBB</v>
      </c>
      <c r="C306" s="19">
        <v>40950</v>
      </c>
      <c r="D306">
        <v>28</v>
      </c>
    </row>
    <row r="307" spans="2:4" x14ac:dyDescent="0.25">
      <c r="B307" t="str">
        <f t="shared" si="39"/>
        <v>BBB</v>
      </c>
      <c r="C307" s="19">
        <v>41266</v>
      </c>
      <c r="D307">
        <v>82</v>
      </c>
    </row>
    <row r="308" spans="2:4" x14ac:dyDescent="0.25">
      <c r="B308" t="s">
        <v>397</v>
      </c>
      <c r="C308" s="19">
        <v>40933</v>
      </c>
      <c r="D308">
        <v>85</v>
      </c>
    </row>
    <row r="309" spans="2:4" x14ac:dyDescent="0.25">
      <c r="B309" t="str">
        <f t="shared" ref="B309:B313" si="40">B308</f>
        <v>PPP</v>
      </c>
      <c r="C309" s="19">
        <v>41238</v>
      </c>
      <c r="D309">
        <v>71</v>
      </c>
    </row>
    <row r="310" spans="2:4" x14ac:dyDescent="0.25">
      <c r="B310" t="str">
        <f t="shared" si="40"/>
        <v>PPP</v>
      </c>
      <c r="C310" s="19">
        <v>41036</v>
      </c>
      <c r="D310">
        <v>16</v>
      </c>
    </row>
    <row r="311" spans="2:4" x14ac:dyDescent="0.25">
      <c r="B311" t="str">
        <f t="shared" si="40"/>
        <v>PPP</v>
      </c>
      <c r="C311" s="19">
        <v>41144</v>
      </c>
      <c r="D311">
        <v>15</v>
      </c>
    </row>
    <row r="312" spans="2:4" x14ac:dyDescent="0.25">
      <c r="B312" t="str">
        <f t="shared" si="40"/>
        <v>PPP</v>
      </c>
      <c r="C312" s="19">
        <v>41219</v>
      </c>
      <c r="D312">
        <v>25</v>
      </c>
    </row>
    <row r="313" spans="2:4" x14ac:dyDescent="0.25">
      <c r="B313" t="str">
        <f t="shared" si="40"/>
        <v>PPP</v>
      </c>
      <c r="C313" s="19">
        <v>41187</v>
      </c>
      <c r="D313">
        <v>80</v>
      </c>
    </row>
    <row r="314" spans="2:4" x14ac:dyDescent="0.25">
      <c r="B314" t="s">
        <v>386</v>
      </c>
      <c r="C314" s="19">
        <v>40926</v>
      </c>
      <c r="D314">
        <v>47</v>
      </c>
    </row>
    <row r="315" spans="2:4" x14ac:dyDescent="0.25">
      <c r="B315" t="str">
        <f t="shared" ref="B315:B316" si="41">B314</f>
        <v>SSS</v>
      </c>
      <c r="C315" s="19">
        <v>41114</v>
      </c>
      <c r="D315">
        <v>33</v>
      </c>
    </row>
    <row r="316" spans="2:4" x14ac:dyDescent="0.25">
      <c r="B316" t="str">
        <f t="shared" si="41"/>
        <v>SSS</v>
      </c>
      <c r="C316" s="19">
        <v>41192</v>
      </c>
      <c r="D316">
        <v>38</v>
      </c>
    </row>
    <row r="317" spans="2:4" x14ac:dyDescent="0.25">
      <c r="B317" t="s">
        <v>382</v>
      </c>
      <c r="C317" s="19">
        <v>41253</v>
      </c>
      <c r="D317">
        <v>42</v>
      </c>
    </row>
    <row r="318" spans="2:4" x14ac:dyDescent="0.25">
      <c r="B318" t="str">
        <f t="shared" ref="B318:B321" si="42">B317</f>
        <v>ZZZ</v>
      </c>
      <c r="C318" s="19">
        <v>41171</v>
      </c>
      <c r="D318">
        <v>27</v>
      </c>
    </row>
    <row r="319" spans="2:4" x14ac:dyDescent="0.25">
      <c r="B319" t="str">
        <f t="shared" si="42"/>
        <v>ZZZ</v>
      </c>
      <c r="C319" s="19">
        <v>40974</v>
      </c>
      <c r="D319">
        <v>43</v>
      </c>
    </row>
    <row r="320" spans="2:4" x14ac:dyDescent="0.25">
      <c r="B320" t="str">
        <f t="shared" si="42"/>
        <v>ZZZ</v>
      </c>
      <c r="C320" s="19">
        <v>41027</v>
      </c>
      <c r="D320">
        <v>59</v>
      </c>
    </row>
    <row r="321" spans="2:4" x14ac:dyDescent="0.25">
      <c r="B321" t="str">
        <f t="shared" si="42"/>
        <v>ZZZ</v>
      </c>
      <c r="C321" s="19">
        <v>41159</v>
      </c>
      <c r="D321">
        <v>20</v>
      </c>
    </row>
    <row r="322" spans="2:4" x14ac:dyDescent="0.25">
      <c r="B322" t="s">
        <v>392</v>
      </c>
      <c r="C322" s="19">
        <v>41221</v>
      </c>
      <c r="D322">
        <v>99</v>
      </c>
    </row>
    <row r="323" spans="2:4" x14ac:dyDescent="0.25">
      <c r="B323" t="s">
        <v>396</v>
      </c>
      <c r="C323" s="19">
        <v>41044</v>
      </c>
      <c r="D323">
        <v>42</v>
      </c>
    </row>
    <row r="324" spans="2:4" x14ac:dyDescent="0.25">
      <c r="B324" t="str">
        <f t="shared" ref="B324:B328" si="43">B323</f>
        <v>YYY</v>
      </c>
      <c r="C324" s="19">
        <v>41199</v>
      </c>
      <c r="D324">
        <v>105</v>
      </c>
    </row>
    <row r="325" spans="2:4" x14ac:dyDescent="0.25">
      <c r="B325" t="str">
        <f t="shared" si="43"/>
        <v>YYY</v>
      </c>
      <c r="C325" s="19">
        <v>41165</v>
      </c>
      <c r="D325">
        <v>48</v>
      </c>
    </row>
    <row r="326" spans="2:4" x14ac:dyDescent="0.25">
      <c r="B326" t="str">
        <f t="shared" si="43"/>
        <v>YYY</v>
      </c>
      <c r="C326" s="19">
        <v>41127</v>
      </c>
      <c r="D326">
        <v>119</v>
      </c>
    </row>
    <row r="327" spans="2:4" x14ac:dyDescent="0.25">
      <c r="B327" t="str">
        <f t="shared" si="43"/>
        <v>YYY</v>
      </c>
      <c r="C327" s="19">
        <v>41235</v>
      </c>
      <c r="D327">
        <v>56</v>
      </c>
    </row>
    <row r="328" spans="2:4" x14ac:dyDescent="0.25">
      <c r="B328" t="str">
        <f t="shared" si="43"/>
        <v>YYY</v>
      </c>
      <c r="C328" s="19">
        <v>41098</v>
      </c>
      <c r="D328">
        <v>94</v>
      </c>
    </row>
    <row r="329" spans="2:4" x14ac:dyDescent="0.25">
      <c r="B329" t="s">
        <v>386</v>
      </c>
      <c r="C329" s="19">
        <v>41092</v>
      </c>
      <c r="D329">
        <v>17</v>
      </c>
    </row>
    <row r="330" spans="2:4" x14ac:dyDescent="0.25">
      <c r="B330" t="s">
        <v>382</v>
      </c>
      <c r="C330" s="19">
        <v>41131</v>
      </c>
      <c r="D330">
        <v>108</v>
      </c>
    </row>
    <row r="331" spans="2:4" x14ac:dyDescent="0.25">
      <c r="B331" t="str">
        <f t="shared" ref="B331:B341" si="44">B330</f>
        <v>ZZZ</v>
      </c>
      <c r="C331" s="19">
        <v>41081</v>
      </c>
      <c r="D331">
        <v>85</v>
      </c>
    </row>
    <row r="332" spans="2:4" x14ac:dyDescent="0.25">
      <c r="B332" t="str">
        <f t="shared" si="44"/>
        <v>ZZZ</v>
      </c>
      <c r="C332" s="19">
        <v>41112</v>
      </c>
      <c r="D332">
        <v>81</v>
      </c>
    </row>
    <row r="333" spans="2:4" x14ac:dyDescent="0.25">
      <c r="B333" t="str">
        <f t="shared" si="44"/>
        <v>ZZZ</v>
      </c>
      <c r="C333" s="19">
        <v>41062</v>
      </c>
      <c r="D333">
        <v>105</v>
      </c>
    </row>
    <row r="334" spans="2:4" x14ac:dyDescent="0.25">
      <c r="B334" t="str">
        <f t="shared" si="44"/>
        <v>ZZZ</v>
      </c>
      <c r="C334" s="19">
        <v>41096</v>
      </c>
      <c r="D334">
        <v>111</v>
      </c>
    </row>
    <row r="335" spans="2:4" x14ac:dyDescent="0.25">
      <c r="B335" t="str">
        <f t="shared" si="44"/>
        <v>ZZZ</v>
      </c>
      <c r="C335" s="19">
        <v>40931</v>
      </c>
      <c r="D335">
        <v>14</v>
      </c>
    </row>
    <row r="336" spans="2:4" x14ac:dyDescent="0.25">
      <c r="B336" t="str">
        <f t="shared" si="44"/>
        <v>ZZZ</v>
      </c>
      <c r="C336" s="19">
        <v>40960</v>
      </c>
      <c r="D336">
        <v>14</v>
      </c>
    </row>
    <row r="337" spans="2:4" x14ac:dyDescent="0.25">
      <c r="B337" t="str">
        <f t="shared" si="44"/>
        <v>ZZZ</v>
      </c>
      <c r="C337" s="19">
        <v>41177</v>
      </c>
      <c r="D337">
        <v>98</v>
      </c>
    </row>
    <row r="338" spans="2:4" x14ac:dyDescent="0.25">
      <c r="B338" t="str">
        <f t="shared" si="44"/>
        <v>ZZZ</v>
      </c>
      <c r="C338" s="19">
        <v>41253</v>
      </c>
      <c r="D338">
        <v>32</v>
      </c>
    </row>
    <row r="339" spans="2:4" x14ac:dyDescent="0.25">
      <c r="B339" t="str">
        <f t="shared" si="44"/>
        <v>ZZZ</v>
      </c>
      <c r="C339" s="19">
        <v>40961</v>
      </c>
      <c r="D339">
        <v>54</v>
      </c>
    </row>
    <row r="340" spans="2:4" x14ac:dyDescent="0.25">
      <c r="B340" t="str">
        <f t="shared" si="44"/>
        <v>ZZZ</v>
      </c>
      <c r="C340" s="19">
        <v>41173</v>
      </c>
      <c r="D340">
        <v>27</v>
      </c>
    </row>
    <row r="341" spans="2:4" x14ac:dyDescent="0.25">
      <c r="B341" t="str">
        <f t="shared" si="44"/>
        <v>ZZZ</v>
      </c>
      <c r="C341" s="19">
        <v>41180</v>
      </c>
      <c r="D341">
        <v>57</v>
      </c>
    </row>
    <row r="342" spans="2:4" x14ac:dyDescent="0.25">
      <c r="B342" t="s">
        <v>381</v>
      </c>
      <c r="C342" s="19">
        <v>41080</v>
      </c>
      <c r="D342">
        <v>82</v>
      </c>
    </row>
    <row r="343" spans="2:4" x14ac:dyDescent="0.25">
      <c r="B343" t="s">
        <v>379</v>
      </c>
      <c r="C343" s="19">
        <v>40957</v>
      </c>
      <c r="D343">
        <v>101</v>
      </c>
    </row>
    <row r="344" spans="2:4" x14ac:dyDescent="0.25">
      <c r="B344" t="str">
        <f t="shared" ref="B344:B353" si="45">B343</f>
        <v>JJJ</v>
      </c>
      <c r="C344" s="19">
        <v>41011</v>
      </c>
      <c r="D344">
        <v>40</v>
      </c>
    </row>
    <row r="345" spans="2:4" x14ac:dyDescent="0.25">
      <c r="B345" t="str">
        <f t="shared" si="45"/>
        <v>JJJ</v>
      </c>
      <c r="C345" s="19">
        <v>41220</v>
      </c>
      <c r="D345">
        <v>34</v>
      </c>
    </row>
    <row r="346" spans="2:4" x14ac:dyDescent="0.25">
      <c r="B346" t="str">
        <f t="shared" si="45"/>
        <v>JJJ</v>
      </c>
      <c r="C346" s="19">
        <v>41070</v>
      </c>
      <c r="D346">
        <v>72</v>
      </c>
    </row>
    <row r="347" spans="2:4" x14ac:dyDescent="0.25">
      <c r="B347" t="str">
        <f t="shared" si="45"/>
        <v>JJJ</v>
      </c>
      <c r="C347" s="19">
        <v>41169</v>
      </c>
      <c r="D347">
        <v>112</v>
      </c>
    </row>
    <row r="348" spans="2:4" x14ac:dyDescent="0.25">
      <c r="B348" t="str">
        <f t="shared" si="45"/>
        <v>JJJ</v>
      </c>
      <c r="C348" s="19">
        <v>41006</v>
      </c>
      <c r="D348">
        <v>22</v>
      </c>
    </row>
    <row r="349" spans="2:4" x14ac:dyDescent="0.25">
      <c r="B349" t="str">
        <f t="shared" si="45"/>
        <v>JJJ</v>
      </c>
      <c r="C349" s="19">
        <v>41233</v>
      </c>
      <c r="D349">
        <v>40</v>
      </c>
    </row>
    <row r="350" spans="2:4" x14ac:dyDescent="0.25">
      <c r="B350" t="str">
        <f t="shared" si="45"/>
        <v>JJJ</v>
      </c>
      <c r="C350" s="19">
        <v>40951</v>
      </c>
      <c r="D350">
        <v>57</v>
      </c>
    </row>
    <row r="351" spans="2:4" x14ac:dyDescent="0.25">
      <c r="B351" t="str">
        <f t="shared" si="45"/>
        <v>JJJ</v>
      </c>
      <c r="C351" s="19">
        <v>41136</v>
      </c>
      <c r="D351">
        <v>36</v>
      </c>
    </row>
    <row r="352" spans="2:4" x14ac:dyDescent="0.25">
      <c r="B352" t="str">
        <f t="shared" si="45"/>
        <v>JJJ</v>
      </c>
      <c r="C352" s="19">
        <v>40913</v>
      </c>
      <c r="D352">
        <v>77</v>
      </c>
    </row>
    <row r="353" spans="2:4" x14ac:dyDescent="0.25">
      <c r="B353" t="str">
        <f t="shared" si="45"/>
        <v>JJJ</v>
      </c>
      <c r="C353" s="19">
        <v>41160</v>
      </c>
      <c r="D353">
        <v>5</v>
      </c>
    </row>
    <row r="354" spans="2:4" x14ac:dyDescent="0.25">
      <c r="B354" t="s">
        <v>390</v>
      </c>
      <c r="C354" s="19">
        <v>41248</v>
      </c>
      <c r="D354">
        <v>9</v>
      </c>
    </row>
    <row r="355" spans="2:4" x14ac:dyDescent="0.25">
      <c r="B355" t="str">
        <f t="shared" ref="B355:B356" si="46">B354</f>
        <v>QQQ</v>
      </c>
      <c r="C355" s="19">
        <v>41168</v>
      </c>
      <c r="D355">
        <v>82</v>
      </c>
    </row>
    <row r="356" spans="2:4" x14ac:dyDescent="0.25">
      <c r="B356" t="str">
        <f t="shared" si="46"/>
        <v>QQQ</v>
      </c>
      <c r="C356" s="19">
        <v>41171</v>
      </c>
      <c r="D356">
        <v>58</v>
      </c>
    </row>
    <row r="357" spans="2:4" x14ac:dyDescent="0.25">
      <c r="B357" t="s">
        <v>379</v>
      </c>
      <c r="C357" s="19">
        <v>41017</v>
      </c>
      <c r="D357">
        <v>50</v>
      </c>
    </row>
    <row r="358" spans="2:4" x14ac:dyDescent="0.25">
      <c r="B358" t="s">
        <v>396</v>
      </c>
      <c r="C358" s="19">
        <v>40952</v>
      </c>
      <c r="D358">
        <v>30</v>
      </c>
    </row>
    <row r="359" spans="2:4" x14ac:dyDescent="0.25">
      <c r="B359" t="str">
        <f t="shared" ref="B359:B360" si="47">B358</f>
        <v>YYY</v>
      </c>
      <c r="C359" s="19">
        <v>41248</v>
      </c>
      <c r="D359">
        <v>75</v>
      </c>
    </row>
    <row r="360" spans="2:4" x14ac:dyDescent="0.25">
      <c r="B360" t="str">
        <f t="shared" si="47"/>
        <v>YYY</v>
      </c>
      <c r="C360" s="19">
        <v>41176</v>
      </c>
      <c r="D360">
        <v>40</v>
      </c>
    </row>
    <row r="361" spans="2:4" x14ac:dyDescent="0.25">
      <c r="B361" t="s">
        <v>383</v>
      </c>
      <c r="C361" s="19">
        <v>41190</v>
      </c>
      <c r="D361">
        <v>18</v>
      </c>
    </row>
    <row r="362" spans="2:4" x14ac:dyDescent="0.25">
      <c r="B362" t="str">
        <f>B361</f>
        <v>AAA</v>
      </c>
      <c r="C362" s="19">
        <v>41066</v>
      </c>
      <c r="D362">
        <v>98</v>
      </c>
    </row>
    <row r="363" spans="2:4" x14ac:dyDescent="0.25">
      <c r="B363" t="s">
        <v>395</v>
      </c>
      <c r="C363" s="19">
        <v>41029</v>
      </c>
      <c r="D363">
        <v>45</v>
      </c>
    </row>
    <row r="364" spans="2:4" x14ac:dyDescent="0.25">
      <c r="B364" t="str">
        <f>B363</f>
        <v>UUU</v>
      </c>
      <c r="C364" s="19">
        <v>40946</v>
      </c>
      <c r="D364">
        <v>29</v>
      </c>
    </row>
    <row r="365" spans="2:4" x14ac:dyDescent="0.25">
      <c r="B365" t="s">
        <v>393</v>
      </c>
      <c r="C365" s="19">
        <v>41037</v>
      </c>
      <c r="D365">
        <v>44</v>
      </c>
    </row>
    <row r="366" spans="2:4" x14ac:dyDescent="0.25">
      <c r="B366" t="str">
        <f t="shared" ref="B366:B367" si="48">B365</f>
        <v>NNN</v>
      </c>
      <c r="C366" s="19">
        <v>41222</v>
      </c>
      <c r="D366">
        <v>109</v>
      </c>
    </row>
    <row r="367" spans="2:4" x14ac:dyDescent="0.25">
      <c r="B367" t="str">
        <f t="shared" si="48"/>
        <v>NNN</v>
      </c>
      <c r="C367" s="19">
        <v>41194</v>
      </c>
      <c r="D367">
        <v>9</v>
      </c>
    </row>
    <row r="368" spans="2:4" x14ac:dyDescent="0.25">
      <c r="B368" t="s">
        <v>391</v>
      </c>
      <c r="C368" s="19">
        <v>41146</v>
      </c>
      <c r="D368">
        <v>12</v>
      </c>
    </row>
    <row r="369" spans="2:4" x14ac:dyDescent="0.25">
      <c r="B369" t="str">
        <f t="shared" ref="B369:B379" si="49">B368</f>
        <v>I I I</v>
      </c>
      <c r="C369" s="19">
        <v>41072</v>
      </c>
      <c r="D369">
        <v>40</v>
      </c>
    </row>
    <row r="370" spans="2:4" x14ac:dyDescent="0.25">
      <c r="B370" t="str">
        <f t="shared" si="49"/>
        <v>I I I</v>
      </c>
      <c r="C370" s="19">
        <v>41148</v>
      </c>
      <c r="D370">
        <v>30</v>
      </c>
    </row>
    <row r="371" spans="2:4" x14ac:dyDescent="0.25">
      <c r="B371" t="str">
        <f t="shared" si="49"/>
        <v>I I I</v>
      </c>
      <c r="C371" s="19">
        <v>41017</v>
      </c>
      <c r="D371">
        <v>49</v>
      </c>
    </row>
    <row r="372" spans="2:4" x14ac:dyDescent="0.25">
      <c r="B372" t="str">
        <f t="shared" si="49"/>
        <v>I I I</v>
      </c>
      <c r="C372" s="19">
        <v>40919</v>
      </c>
      <c r="D372">
        <v>88</v>
      </c>
    </row>
    <row r="373" spans="2:4" x14ac:dyDescent="0.25">
      <c r="B373" t="str">
        <f t="shared" si="49"/>
        <v>I I I</v>
      </c>
      <c r="C373" s="19">
        <v>41177</v>
      </c>
      <c r="D373">
        <v>82</v>
      </c>
    </row>
    <row r="374" spans="2:4" x14ac:dyDescent="0.25">
      <c r="B374" t="str">
        <f t="shared" si="49"/>
        <v>I I I</v>
      </c>
      <c r="C374" s="19">
        <v>41178</v>
      </c>
      <c r="D374">
        <v>65</v>
      </c>
    </row>
    <row r="375" spans="2:4" x14ac:dyDescent="0.25">
      <c r="B375" t="str">
        <f t="shared" si="49"/>
        <v>I I I</v>
      </c>
      <c r="C375" s="19">
        <v>41147</v>
      </c>
      <c r="D375">
        <v>44</v>
      </c>
    </row>
    <row r="376" spans="2:4" x14ac:dyDescent="0.25">
      <c r="B376" t="str">
        <f t="shared" si="49"/>
        <v>I I I</v>
      </c>
      <c r="C376" s="19">
        <v>41018</v>
      </c>
      <c r="D376">
        <v>83</v>
      </c>
    </row>
    <row r="377" spans="2:4" x14ac:dyDescent="0.25">
      <c r="B377" t="str">
        <f t="shared" si="49"/>
        <v>I I I</v>
      </c>
      <c r="C377" s="19">
        <v>41069</v>
      </c>
      <c r="D377">
        <v>118</v>
      </c>
    </row>
    <row r="378" spans="2:4" x14ac:dyDescent="0.25">
      <c r="B378" t="str">
        <f t="shared" si="49"/>
        <v>I I I</v>
      </c>
      <c r="C378" s="19">
        <v>41199</v>
      </c>
      <c r="D378">
        <v>40</v>
      </c>
    </row>
    <row r="379" spans="2:4" x14ac:dyDescent="0.25">
      <c r="B379" t="str">
        <f t="shared" si="49"/>
        <v>I I I</v>
      </c>
      <c r="C379" s="19">
        <v>40934</v>
      </c>
      <c r="D379">
        <v>117</v>
      </c>
    </row>
    <row r="380" spans="2:4" x14ac:dyDescent="0.25">
      <c r="B380" t="s">
        <v>385</v>
      </c>
      <c r="C380" s="19">
        <v>41058</v>
      </c>
      <c r="D380">
        <v>108</v>
      </c>
    </row>
    <row r="381" spans="2:4" x14ac:dyDescent="0.25">
      <c r="B381" t="str">
        <f>B380</f>
        <v>BBB</v>
      </c>
      <c r="C381" s="19">
        <v>41185</v>
      </c>
      <c r="D381">
        <v>63</v>
      </c>
    </row>
    <row r="382" spans="2:4" x14ac:dyDescent="0.25">
      <c r="B382" t="s">
        <v>396</v>
      </c>
      <c r="C382" s="19">
        <v>41136</v>
      </c>
      <c r="D382">
        <v>87</v>
      </c>
    </row>
    <row r="383" spans="2:4" x14ac:dyDescent="0.25">
      <c r="B383" t="str">
        <f t="shared" ref="B383:B390" si="50">B382</f>
        <v>YYY</v>
      </c>
      <c r="C383" s="19">
        <v>41223</v>
      </c>
      <c r="D383">
        <v>47</v>
      </c>
    </row>
    <row r="384" spans="2:4" x14ac:dyDescent="0.25">
      <c r="B384" t="str">
        <f t="shared" si="50"/>
        <v>YYY</v>
      </c>
      <c r="C384" s="19">
        <v>41127</v>
      </c>
      <c r="D384">
        <v>63</v>
      </c>
    </row>
    <row r="385" spans="2:4" x14ac:dyDescent="0.25">
      <c r="B385" t="str">
        <f t="shared" si="50"/>
        <v>YYY</v>
      </c>
      <c r="C385" s="19">
        <v>40961</v>
      </c>
      <c r="D385">
        <v>91</v>
      </c>
    </row>
    <row r="386" spans="2:4" x14ac:dyDescent="0.25">
      <c r="B386" t="str">
        <f t="shared" si="50"/>
        <v>YYY</v>
      </c>
      <c r="C386" s="19">
        <v>41235</v>
      </c>
      <c r="D386">
        <v>68</v>
      </c>
    </row>
    <row r="387" spans="2:4" x14ac:dyDescent="0.25">
      <c r="B387" t="str">
        <f t="shared" si="50"/>
        <v>YYY</v>
      </c>
      <c r="C387" s="19">
        <v>41273</v>
      </c>
      <c r="D387">
        <v>18</v>
      </c>
    </row>
    <row r="388" spans="2:4" x14ac:dyDescent="0.25">
      <c r="B388" t="str">
        <f t="shared" si="50"/>
        <v>YYY</v>
      </c>
      <c r="C388" s="19">
        <v>40947</v>
      </c>
      <c r="D388">
        <v>41</v>
      </c>
    </row>
    <row r="389" spans="2:4" x14ac:dyDescent="0.25">
      <c r="B389" t="str">
        <f t="shared" si="50"/>
        <v>YYY</v>
      </c>
      <c r="C389" s="19">
        <v>41053</v>
      </c>
      <c r="D389">
        <v>38</v>
      </c>
    </row>
    <row r="390" spans="2:4" x14ac:dyDescent="0.25">
      <c r="B390" t="str">
        <f t="shared" si="50"/>
        <v>YYY</v>
      </c>
      <c r="C390" s="19">
        <v>40916</v>
      </c>
      <c r="D390">
        <v>45</v>
      </c>
    </row>
    <row r="391" spans="2:4" x14ac:dyDescent="0.25">
      <c r="B391" t="s">
        <v>378</v>
      </c>
      <c r="C391" s="19">
        <v>41116</v>
      </c>
      <c r="D391">
        <v>42</v>
      </c>
    </row>
    <row r="392" spans="2:4" x14ac:dyDescent="0.25">
      <c r="B392" t="str">
        <f t="shared" ref="B392:B397" si="51">B391</f>
        <v>LLL</v>
      </c>
      <c r="C392" s="19">
        <v>40935</v>
      </c>
      <c r="D392">
        <v>42</v>
      </c>
    </row>
    <row r="393" spans="2:4" x14ac:dyDescent="0.25">
      <c r="B393" t="str">
        <f t="shared" si="51"/>
        <v>LLL</v>
      </c>
      <c r="C393" s="19">
        <v>41223</v>
      </c>
      <c r="D393">
        <v>115</v>
      </c>
    </row>
    <row r="394" spans="2:4" x14ac:dyDescent="0.25">
      <c r="B394" t="str">
        <f t="shared" si="51"/>
        <v>LLL</v>
      </c>
      <c r="C394" s="19">
        <v>41194</v>
      </c>
      <c r="D394">
        <v>35</v>
      </c>
    </row>
    <row r="395" spans="2:4" x14ac:dyDescent="0.25">
      <c r="B395" t="str">
        <f t="shared" si="51"/>
        <v>LLL</v>
      </c>
      <c r="C395" s="19">
        <v>41052</v>
      </c>
      <c r="D395">
        <v>113</v>
      </c>
    </row>
    <row r="396" spans="2:4" x14ac:dyDescent="0.25">
      <c r="B396" t="str">
        <f t="shared" si="51"/>
        <v>LLL</v>
      </c>
      <c r="C396" s="19">
        <v>41164</v>
      </c>
      <c r="D396">
        <v>68</v>
      </c>
    </row>
    <row r="397" spans="2:4" x14ac:dyDescent="0.25">
      <c r="B397" t="str">
        <f t="shared" si="51"/>
        <v>LLL</v>
      </c>
      <c r="C397" s="19">
        <v>41011</v>
      </c>
      <c r="D397">
        <v>7</v>
      </c>
    </row>
    <row r="398" spans="2:4" x14ac:dyDescent="0.25">
      <c r="B398" t="s">
        <v>397</v>
      </c>
      <c r="C398" s="19">
        <v>41024</v>
      </c>
      <c r="D398">
        <v>22</v>
      </c>
    </row>
    <row r="399" spans="2:4" x14ac:dyDescent="0.25">
      <c r="B399" t="str">
        <f t="shared" ref="B399:B400" si="52">B398</f>
        <v>PPP</v>
      </c>
      <c r="C399" s="19">
        <v>41258</v>
      </c>
      <c r="D399">
        <v>14</v>
      </c>
    </row>
    <row r="400" spans="2:4" x14ac:dyDescent="0.25">
      <c r="B400" t="str">
        <f t="shared" si="52"/>
        <v>PPP</v>
      </c>
      <c r="C400" s="19">
        <v>41116</v>
      </c>
      <c r="D400">
        <v>81</v>
      </c>
    </row>
    <row r="401" spans="2:4" x14ac:dyDescent="0.25">
      <c r="B401" t="s">
        <v>378</v>
      </c>
      <c r="C401" s="19">
        <v>41260</v>
      </c>
      <c r="D401">
        <v>21</v>
      </c>
    </row>
    <row r="402" spans="2:4" x14ac:dyDescent="0.25">
      <c r="B402" t="str">
        <f t="shared" ref="B402:B411" si="53">B401</f>
        <v>LLL</v>
      </c>
      <c r="C402" s="19">
        <v>41073</v>
      </c>
      <c r="D402">
        <v>4</v>
      </c>
    </row>
    <row r="403" spans="2:4" x14ac:dyDescent="0.25">
      <c r="B403" t="str">
        <f t="shared" si="53"/>
        <v>LLL</v>
      </c>
      <c r="C403" s="19">
        <v>41076</v>
      </c>
      <c r="D403">
        <v>65</v>
      </c>
    </row>
    <row r="404" spans="2:4" x14ac:dyDescent="0.25">
      <c r="B404" t="str">
        <f t="shared" si="53"/>
        <v>LLL</v>
      </c>
      <c r="C404" s="19">
        <v>41120</v>
      </c>
      <c r="D404">
        <v>114</v>
      </c>
    </row>
    <row r="405" spans="2:4" x14ac:dyDescent="0.25">
      <c r="B405" t="str">
        <f t="shared" si="53"/>
        <v>LLL</v>
      </c>
      <c r="C405" s="19">
        <v>41024</v>
      </c>
      <c r="D405">
        <v>111</v>
      </c>
    </row>
    <row r="406" spans="2:4" x14ac:dyDescent="0.25">
      <c r="B406" t="str">
        <f t="shared" si="53"/>
        <v>LLL</v>
      </c>
      <c r="C406" s="19">
        <v>40910</v>
      </c>
      <c r="D406">
        <v>75</v>
      </c>
    </row>
    <row r="407" spans="2:4" x14ac:dyDescent="0.25">
      <c r="B407" t="str">
        <f t="shared" si="53"/>
        <v>LLL</v>
      </c>
      <c r="C407" s="19">
        <v>40977</v>
      </c>
      <c r="D407">
        <v>18</v>
      </c>
    </row>
    <row r="408" spans="2:4" x14ac:dyDescent="0.25">
      <c r="B408" t="str">
        <f t="shared" si="53"/>
        <v>LLL</v>
      </c>
      <c r="C408" s="19">
        <v>40983</v>
      </c>
      <c r="D408">
        <v>84</v>
      </c>
    </row>
    <row r="409" spans="2:4" x14ac:dyDescent="0.25">
      <c r="B409" t="str">
        <f t="shared" si="53"/>
        <v>LLL</v>
      </c>
      <c r="C409" s="19">
        <v>41001</v>
      </c>
      <c r="D409">
        <v>6</v>
      </c>
    </row>
    <row r="410" spans="2:4" x14ac:dyDescent="0.25">
      <c r="B410" t="str">
        <f t="shared" si="53"/>
        <v>LLL</v>
      </c>
      <c r="C410" s="19">
        <v>41200</v>
      </c>
      <c r="D410">
        <v>40</v>
      </c>
    </row>
    <row r="411" spans="2:4" x14ac:dyDescent="0.25">
      <c r="B411" t="str">
        <f t="shared" si="53"/>
        <v>LLL</v>
      </c>
      <c r="C411" s="19">
        <v>41080</v>
      </c>
      <c r="D411">
        <v>44</v>
      </c>
    </row>
    <row r="412" spans="2:4" x14ac:dyDescent="0.25">
      <c r="B412" t="s">
        <v>389</v>
      </c>
      <c r="C412" s="19">
        <v>41149</v>
      </c>
      <c r="D412">
        <v>72</v>
      </c>
    </row>
    <row r="413" spans="2:4" x14ac:dyDescent="0.25">
      <c r="B413" t="str">
        <f t="shared" ref="B413:B420" si="54">B412</f>
        <v>EEE</v>
      </c>
      <c r="C413" s="19">
        <v>41212</v>
      </c>
      <c r="D413">
        <v>85</v>
      </c>
    </row>
    <row r="414" spans="2:4" x14ac:dyDescent="0.25">
      <c r="B414" t="str">
        <f t="shared" si="54"/>
        <v>EEE</v>
      </c>
      <c r="C414" s="19">
        <v>40934</v>
      </c>
      <c r="D414">
        <v>111</v>
      </c>
    </row>
    <row r="415" spans="2:4" x14ac:dyDescent="0.25">
      <c r="B415" t="str">
        <f t="shared" si="54"/>
        <v>EEE</v>
      </c>
      <c r="C415" s="19">
        <v>41048</v>
      </c>
      <c r="D415">
        <v>71</v>
      </c>
    </row>
    <row r="416" spans="2:4" x14ac:dyDescent="0.25">
      <c r="B416" t="str">
        <f t="shared" si="54"/>
        <v>EEE</v>
      </c>
      <c r="C416" s="19">
        <v>41048</v>
      </c>
      <c r="D416">
        <v>98</v>
      </c>
    </row>
    <row r="417" spans="2:4" x14ac:dyDescent="0.25">
      <c r="B417" t="str">
        <f t="shared" si="54"/>
        <v>EEE</v>
      </c>
      <c r="C417" s="19">
        <v>41253</v>
      </c>
      <c r="D417">
        <v>48</v>
      </c>
    </row>
    <row r="418" spans="2:4" x14ac:dyDescent="0.25">
      <c r="B418" t="str">
        <f t="shared" si="54"/>
        <v>EEE</v>
      </c>
      <c r="C418" s="19">
        <v>41225</v>
      </c>
      <c r="D418">
        <v>11</v>
      </c>
    </row>
    <row r="419" spans="2:4" x14ac:dyDescent="0.25">
      <c r="B419" t="str">
        <f t="shared" si="54"/>
        <v>EEE</v>
      </c>
      <c r="C419" s="19">
        <v>41122</v>
      </c>
      <c r="D419">
        <v>1</v>
      </c>
    </row>
    <row r="420" spans="2:4" x14ac:dyDescent="0.25">
      <c r="B420" t="str">
        <f t="shared" si="54"/>
        <v>EEE</v>
      </c>
      <c r="C420" s="19">
        <v>41118</v>
      </c>
      <c r="D420">
        <v>111</v>
      </c>
    </row>
    <row r="421" spans="2:4" x14ac:dyDescent="0.25">
      <c r="B421" t="s">
        <v>387</v>
      </c>
      <c r="C421" s="19">
        <v>41137</v>
      </c>
      <c r="D421">
        <v>17</v>
      </c>
    </row>
    <row r="422" spans="2:4" x14ac:dyDescent="0.25">
      <c r="B422" t="str">
        <f t="shared" ref="B422:B429" si="55">B421</f>
        <v>GGG</v>
      </c>
      <c r="C422" s="19">
        <v>40931</v>
      </c>
      <c r="D422">
        <v>89</v>
      </c>
    </row>
    <row r="423" spans="2:4" x14ac:dyDescent="0.25">
      <c r="B423" t="str">
        <f t="shared" si="55"/>
        <v>GGG</v>
      </c>
      <c r="C423" s="19">
        <v>41174</v>
      </c>
      <c r="D423">
        <v>89</v>
      </c>
    </row>
    <row r="424" spans="2:4" x14ac:dyDescent="0.25">
      <c r="B424" t="str">
        <f t="shared" si="55"/>
        <v>GGG</v>
      </c>
      <c r="C424" s="19">
        <v>40945</v>
      </c>
      <c r="D424">
        <v>22</v>
      </c>
    </row>
    <row r="425" spans="2:4" x14ac:dyDescent="0.25">
      <c r="B425" t="str">
        <f t="shared" si="55"/>
        <v>GGG</v>
      </c>
      <c r="C425" s="19">
        <v>40942</v>
      </c>
      <c r="D425">
        <v>76</v>
      </c>
    </row>
    <row r="426" spans="2:4" x14ac:dyDescent="0.25">
      <c r="B426" t="str">
        <f t="shared" si="55"/>
        <v>GGG</v>
      </c>
      <c r="C426" s="19">
        <v>41053</v>
      </c>
      <c r="D426">
        <v>78</v>
      </c>
    </row>
    <row r="427" spans="2:4" x14ac:dyDescent="0.25">
      <c r="B427" t="str">
        <f t="shared" si="55"/>
        <v>GGG</v>
      </c>
      <c r="C427" s="19">
        <v>40918</v>
      </c>
      <c r="D427">
        <v>8</v>
      </c>
    </row>
    <row r="428" spans="2:4" x14ac:dyDescent="0.25">
      <c r="B428" t="str">
        <f t="shared" si="55"/>
        <v>GGG</v>
      </c>
      <c r="C428" s="19">
        <v>40929</v>
      </c>
      <c r="D428">
        <v>77</v>
      </c>
    </row>
    <row r="429" spans="2:4" x14ac:dyDescent="0.25">
      <c r="B429" t="str">
        <f t="shared" si="55"/>
        <v>GGG</v>
      </c>
      <c r="C429" s="19">
        <v>41243</v>
      </c>
      <c r="D429">
        <v>66</v>
      </c>
    </row>
    <row r="430" spans="2:4" x14ac:dyDescent="0.25">
      <c r="B430" t="s">
        <v>398</v>
      </c>
      <c r="C430" s="19">
        <v>40992</v>
      </c>
      <c r="D430">
        <v>31</v>
      </c>
    </row>
    <row r="431" spans="2:4" x14ac:dyDescent="0.25">
      <c r="B431" t="s">
        <v>399</v>
      </c>
      <c r="C431" s="19">
        <v>41076</v>
      </c>
      <c r="D431">
        <v>105</v>
      </c>
    </row>
    <row r="432" spans="2:4" x14ac:dyDescent="0.25">
      <c r="B432" t="str">
        <f t="shared" ref="B432:B433" si="56">B431</f>
        <v>WWW</v>
      </c>
      <c r="C432" s="19">
        <v>41060</v>
      </c>
      <c r="D432">
        <v>49</v>
      </c>
    </row>
    <row r="433" spans="2:4" x14ac:dyDescent="0.25">
      <c r="B433" t="str">
        <f t="shared" si="56"/>
        <v>WWW</v>
      </c>
      <c r="C433" s="19">
        <v>41073</v>
      </c>
      <c r="D433">
        <v>5</v>
      </c>
    </row>
    <row r="434" spans="2:4" x14ac:dyDescent="0.25">
      <c r="B434" t="s">
        <v>393</v>
      </c>
      <c r="C434" s="19">
        <v>41045</v>
      </c>
      <c r="D434">
        <v>70</v>
      </c>
    </row>
    <row r="435" spans="2:4" x14ac:dyDescent="0.25">
      <c r="B435" t="s">
        <v>379</v>
      </c>
      <c r="C435" s="19">
        <v>41265</v>
      </c>
      <c r="D435">
        <v>103</v>
      </c>
    </row>
    <row r="436" spans="2:4" x14ac:dyDescent="0.25">
      <c r="B436" t="str">
        <f>B435</f>
        <v>JJJ</v>
      </c>
      <c r="C436" s="19">
        <v>41080</v>
      </c>
      <c r="D436">
        <v>3</v>
      </c>
    </row>
    <row r="437" spans="2:4" x14ac:dyDescent="0.25">
      <c r="B437" t="s">
        <v>378</v>
      </c>
      <c r="C437" s="19">
        <v>41265</v>
      </c>
      <c r="D437">
        <v>107</v>
      </c>
    </row>
    <row r="438" spans="2:4" x14ac:dyDescent="0.25">
      <c r="B438" t="s">
        <v>386</v>
      </c>
      <c r="C438" s="19">
        <v>41061</v>
      </c>
      <c r="D438">
        <v>33</v>
      </c>
    </row>
    <row r="439" spans="2:4" x14ac:dyDescent="0.25">
      <c r="B439" t="str">
        <f t="shared" ref="B439:B451" si="57">B438</f>
        <v>SSS</v>
      </c>
      <c r="C439" s="19">
        <v>40936</v>
      </c>
      <c r="D439">
        <v>69</v>
      </c>
    </row>
    <row r="440" spans="2:4" x14ac:dyDescent="0.25">
      <c r="B440" t="str">
        <f t="shared" si="57"/>
        <v>SSS</v>
      </c>
      <c r="C440" s="19">
        <v>41202</v>
      </c>
      <c r="D440">
        <v>12</v>
      </c>
    </row>
    <row r="441" spans="2:4" x14ac:dyDescent="0.25">
      <c r="B441" t="str">
        <f t="shared" si="57"/>
        <v>SSS</v>
      </c>
      <c r="C441" s="19">
        <v>41037</v>
      </c>
      <c r="D441">
        <v>66</v>
      </c>
    </row>
    <row r="442" spans="2:4" x14ac:dyDescent="0.25">
      <c r="B442" t="str">
        <f t="shared" si="57"/>
        <v>SSS</v>
      </c>
      <c r="C442" s="19">
        <v>41079</v>
      </c>
      <c r="D442">
        <v>20</v>
      </c>
    </row>
    <row r="443" spans="2:4" x14ac:dyDescent="0.25">
      <c r="B443" t="str">
        <f t="shared" si="57"/>
        <v>SSS</v>
      </c>
      <c r="C443" s="19">
        <v>41037</v>
      </c>
      <c r="D443">
        <v>55</v>
      </c>
    </row>
    <row r="444" spans="2:4" x14ac:dyDescent="0.25">
      <c r="B444" t="str">
        <f t="shared" si="57"/>
        <v>SSS</v>
      </c>
      <c r="C444" s="19">
        <v>41102</v>
      </c>
      <c r="D444">
        <v>28</v>
      </c>
    </row>
    <row r="445" spans="2:4" x14ac:dyDescent="0.25">
      <c r="B445" t="str">
        <f t="shared" si="57"/>
        <v>SSS</v>
      </c>
      <c r="C445" s="19">
        <v>41077</v>
      </c>
      <c r="D445">
        <v>89</v>
      </c>
    </row>
    <row r="446" spans="2:4" x14ac:dyDescent="0.25">
      <c r="B446" t="str">
        <f t="shared" si="57"/>
        <v>SSS</v>
      </c>
      <c r="C446" s="19">
        <v>40932</v>
      </c>
      <c r="D446">
        <v>3</v>
      </c>
    </row>
    <row r="447" spans="2:4" x14ac:dyDescent="0.25">
      <c r="B447" t="str">
        <f t="shared" si="57"/>
        <v>SSS</v>
      </c>
      <c r="C447" s="19">
        <v>41184</v>
      </c>
      <c r="D447">
        <v>15</v>
      </c>
    </row>
    <row r="448" spans="2:4" x14ac:dyDescent="0.25">
      <c r="B448" t="str">
        <f t="shared" si="57"/>
        <v>SSS</v>
      </c>
      <c r="C448" s="19">
        <v>41164</v>
      </c>
      <c r="D448">
        <v>50</v>
      </c>
    </row>
    <row r="449" spans="2:4" x14ac:dyDescent="0.25">
      <c r="B449" t="str">
        <f t="shared" si="57"/>
        <v>SSS</v>
      </c>
      <c r="C449" s="19">
        <v>40962</v>
      </c>
      <c r="D449">
        <v>9</v>
      </c>
    </row>
    <row r="450" spans="2:4" x14ac:dyDescent="0.25">
      <c r="B450" t="str">
        <f t="shared" si="57"/>
        <v>SSS</v>
      </c>
      <c r="C450" s="19">
        <v>41170</v>
      </c>
      <c r="D450">
        <v>33</v>
      </c>
    </row>
    <row r="451" spans="2:4" x14ac:dyDescent="0.25">
      <c r="B451" t="str">
        <f t="shared" si="57"/>
        <v>SSS</v>
      </c>
      <c r="C451" s="19">
        <v>41182</v>
      </c>
      <c r="D451">
        <v>104</v>
      </c>
    </row>
    <row r="452" spans="2:4" x14ac:dyDescent="0.25">
      <c r="B452" t="s">
        <v>388</v>
      </c>
      <c r="C452" s="19">
        <v>41037</v>
      </c>
      <c r="D452">
        <v>105</v>
      </c>
    </row>
    <row r="453" spans="2:4" x14ac:dyDescent="0.25">
      <c r="B453" t="str">
        <f t="shared" ref="B453:B459" si="58">B452</f>
        <v>CCC</v>
      </c>
      <c r="C453" s="19">
        <v>41061</v>
      </c>
      <c r="D453">
        <v>113</v>
      </c>
    </row>
    <row r="454" spans="2:4" x14ac:dyDescent="0.25">
      <c r="B454" t="str">
        <f t="shared" si="58"/>
        <v>CCC</v>
      </c>
      <c r="C454" s="19">
        <v>41193</v>
      </c>
      <c r="D454">
        <v>18</v>
      </c>
    </row>
    <row r="455" spans="2:4" x14ac:dyDescent="0.25">
      <c r="B455" t="str">
        <f t="shared" si="58"/>
        <v>CCC</v>
      </c>
      <c r="C455" s="19">
        <v>41155</v>
      </c>
      <c r="D455">
        <v>13</v>
      </c>
    </row>
    <row r="456" spans="2:4" x14ac:dyDescent="0.25">
      <c r="B456" t="str">
        <f t="shared" si="58"/>
        <v>CCC</v>
      </c>
      <c r="C456" s="19">
        <v>40982</v>
      </c>
      <c r="D456">
        <v>100</v>
      </c>
    </row>
    <row r="457" spans="2:4" x14ac:dyDescent="0.25">
      <c r="B457" t="str">
        <f t="shared" si="58"/>
        <v>CCC</v>
      </c>
      <c r="C457" s="19">
        <v>41027</v>
      </c>
      <c r="D457">
        <v>53</v>
      </c>
    </row>
    <row r="458" spans="2:4" x14ac:dyDescent="0.25">
      <c r="B458" t="str">
        <f t="shared" si="58"/>
        <v>CCC</v>
      </c>
      <c r="C458" s="19">
        <v>41272</v>
      </c>
      <c r="D458">
        <v>119</v>
      </c>
    </row>
    <row r="459" spans="2:4" x14ac:dyDescent="0.25">
      <c r="B459" t="str">
        <f t="shared" si="58"/>
        <v>CCC</v>
      </c>
      <c r="C459" s="19">
        <v>41240</v>
      </c>
      <c r="D459">
        <v>11</v>
      </c>
    </row>
    <row r="460" spans="2:4" x14ac:dyDescent="0.25">
      <c r="B460" t="s">
        <v>387</v>
      </c>
      <c r="C460" s="19">
        <v>40991</v>
      </c>
      <c r="D460">
        <v>75</v>
      </c>
    </row>
    <row r="461" spans="2:4" x14ac:dyDescent="0.25">
      <c r="B461" t="str">
        <f t="shared" ref="B461:B465" si="59">B460</f>
        <v>GGG</v>
      </c>
      <c r="C461" s="19">
        <v>41146</v>
      </c>
      <c r="D461">
        <v>51</v>
      </c>
    </row>
    <row r="462" spans="2:4" x14ac:dyDescent="0.25">
      <c r="B462" t="str">
        <f t="shared" si="59"/>
        <v>GGG</v>
      </c>
      <c r="C462" s="19">
        <v>41046</v>
      </c>
      <c r="D462">
        <v>88</v>
      </c>
    </row>
    <row r="463" spans="2:4" x14ac:dyDescent="0.25">
      <c r="B463" t="str">
        <f t="shared" si="59"/>
        <v>GGG</v>
      </c>
      <c r="C463" s="19">
        <v>41230</v>
      </c>
      <c r="D463">
        <v>85</v>
      </c>
    </row>
    <row r="464" spans="2:4" x14ac:dyDescent="0.25">
      <c r="B464" t="str">
        <f t="shared" si="59"/>
        <v>GGG</v>
      </c>
      <c r="C464" s="19">
        <v>41158</v>
      </c>
      <c r="D464">
        <v>1</v>
      </c>
    </row>
    <row r="465" spans="2:4" x14ac:dyDescent="0.25">
      <c r="B465" t="str">
        <f t="shared" si="59"/>
        <v>GGG</v>
      </c>
      <c r="C465" s="19">
        <v>41223</v>
      </c>
      <c r="D465">
        <v>84</v>
      </c>
    </row>
    <row r="466" spans="2:4" x14ac:dyDescent="0.25">
      <c r="B466" t="s">
        <v>386</v>
      </c>
      <c r="C466" s="19">
        <v>41100</v>
      </c>
      <c r="D466">
        <v>69</v>
      </c>
    </row>
    <row r="467" spans="2:4" x14ac:dyDescent="0.25">
      <c r="B467" t="str">
        <f t="shared" ref="B467:B468" si="60">B466</f>
        <v>SSS</v>
      </c>
      <c r="C467" s="19">
        <v>41186</v>
      </c>
      <c r="D467">
        <v>36</v>
      </c>
    </row>
    <row r="468" spans="2:4" x14ac:dyDescent="0.25">
      <c r="B468" t="str">
        <f t="shared" si="60"/>
        <v>SSS</v>
      </c>
      <c r="C468" s="19">
        <v>41267</v>
      </c>
      <c r="D468">
        <v>22</v>
      </c>
    </row>
    <row r="469" spans="2:4" x14ac:dyDescent="0.25">
      <c r="B469" t="s">
        <v>379</v>
      </c>
      <c r="C469" s="19">
        <v>41038</v>
      </c>
      <c r="D469">
        <v>49</v>
      </c>
    </row>
    <row r="470" spans="2:4" x14ac:dyDescent="0.25">
      <c r="B470" t="s">
        <v>392</v>
      </c>
      <c r="C470" s="19">
        <v>41242</v>
      </c>
      <c r="D470">
        <v>17</v>
      </c>
    </row>
    <row r="471" spans="2:4" x14ac:dyDescent="0.25">
      <c r="B471" t="s">
        <v>389</v>
      </c>
      <c r="C471" s="19">
        <v>40929</v>
      </c>
      <c r="D471">
        <v>42</v>
      </c>
    </row>
    <row r="472" spans="2:4" x14ac:dyDescent="0.25">
      <c r="B472" t="str">
        <f>B471</f>
        <v>EEE</v>
      </c>
      <c r="C472" s="19">
        <v>41215</v>
      </c>
      <c r="D472">
        <v>5</v>
      </c>
    </row>
    <row r="473" spans="2:4" x14ac:dyDescent="0.25">
      <c r="B473" t="s">
        <v>384</v>
      </c>
      <c r="C473" s="19">
        <v>40993</v>
      </c>
      <c r="D473">
        <v>113</v>
      </c>
    </row>
    <row r="474" spans="2:4" x14ac:dyDescent="0.25">
      <c r="B474" t="str">
        <f>B473</f>
        <v>VVV</v>
      </c>
      <c r="C474" s="19">
        <v>40923</v>
      </c>
      <c r="D474">
        <v>43</v>
      </c>
    </row>
    <row r="475" spans="2:4" x14ac:dyDescent="0.25">
      <c r="B475" t="s">
        <v>388</v>
      </c>
      <c r="C475" s="19">
        <v>40992</v>
      </c>
      <c r="D475">
        <v>6</v>
      </c>
    </row>
    <row r="476" spans="2:4" x14ac:dyDescent="0.25">
      <c r="B476" t="str">
        <f t="shared" ref="B476:B477" si="61">B475</f>
        <v>CCC</v>
      </c>
      <c r="C476" s="19">
        <v>41225</v>
      </c>
      <c r="D476">
        <v>95</v>
      </c>
    </row>
    <row r="477" spans="2:4" x14ac:dyDescent="0.25">
      <c r="B477" t="str">
        <f t="shared" si="61"/>
        <v>CCC</v>
      </c>
      <c r="C477" s="19">
        <v>41015</v>
      </c>
      <c r="D477">
        <v>62</v>
      </c>
    </row>
    <row r="478" spans="2:4" x14ac:dyDescent="0.25">
      <c r="B478" t="s">
        <v>388</v>
      </c>
      <c r="C478" s="19">
        <v>41214</v>
      </c>
      <c r="D478">
        <v>92</v>
      </c>
    </row>
    <row r="479" spans="2:4" x14ac:dyDescent="0.25">
      <c r="B479" t="str">
        <f t="shared" ref="B479:B481" si="62">B478</f>
        <v>CCC</v>
      </c>
      <c r="C479" s="19">
        <v>41219</v>
      </c>
      <c r="D479">
        <v>10</v>
      </c>
    </row>
    <row r="480" spans="2:4" x14ac:dyDescent="0.25">
      <c r="B480" t="str">
        <f t="shared" si="62"/>
        <v>CCC</v>
      </c>
      <c r="C480" s="19">
        <v>40922</v>
      </c>
      <c r="D480">
        <v>63</v>
      </c>
    </row>
    <row r="481" spans="2:4" x14ac:dyDescent="0.25">
      <c r="B481" t="str">
        <f t="shared" si="62"/>
        <v>CCC</v>
      </c>
      <c r="C481" s="19">
        <v>41082</v>
      </c>
      <c r="D481">
        <v>23</v>
      </c>
    </row>
    <row r="482" spans="2:4" x14ac:dyDescent="0.25">
      <c r="B482" t="s">
        <v>396</v>
      </c>
      <c r="C482" s="19">
        <v>41175</v>
      </c>
      <c r="D482">
        <v>19</v>
      </c>
    </row>
    <row r="483" spans="2:4" x14ac:dyDescent="0.25">
      <c r="B483" t="str">
        <f t="shared" ref="B483:B484" si="63">B482</f>
        <v>YYY</v>
      </c>
      <c r="C483" s="19">
        <v>41137</v>
      </c>
      <c r="D483">
        <v>64</v>
      </c>
    </row>
    <row r="484" spans="2:4" x14ac:dyDescent="0.25">
      <c r="B484" t="str">
        <f t="shared" si="63"/>
        <v>YYY</v>
      </c>
      <c r="C484" s="19">
        <v>40936</v>
      </c>
      <c r="D484">
        <v>52</v>
      </c>
    </row>
    <row r="485" spans="2:4" x14ac:dyDescent="0.25">
      <c r="B485" t="s">
        <v>399</v>
      </c>
      <c r="C485" s="19">
        <v>41050</v>
      </c>
      <c r="D485">
        <v>90</v>
      </c>
    </row>
    <row r="486" spans="2:4" x14ac:dyDescent="0.25">
      <c r="B486" t="str">
        <f>B485</f>
        <v>WWW</v>
      </c>
      <c r="C486" s="19">
        <v>41248</v>
      </c>
      <c r="D486">
        <v>32</v>
      </c>
    </row>
    <row r="487" spans="2:4" x14ac:dyDescent="0.25">
      <c r="B487" t="s">
        <v>384</v>
      </c>
      <c r="C487" s="19">
        <v>41175</v>
      </c>
      <c r="D487">
        <v>65</v>
      </c>
    </row>
    <row r="488" spans="2:4" x14ac:dyDescent="0.25">
      <c r="B488" t="str">
        <f>B487</f>
        <v>VVV</v>
      </c>
      <c r="C488" s="19">
        <v>41176</v>
      </c>
      <c r="D488">
        <v>76</v>
      </c>
    </row>
    <row r="489" spans="2:4" x14ac:dyDescent="0.25">
      <c r="B489" t="s">
        <v>385</v>
      </c>
      <c r="C489" s="19">
        <v>41223</v>
      </c>
      <c r="D489">
        <v>66</v>
      </c>
    </row>
    <row r="490" spans="2:4" x14ac:dyDescent="0.25">
      <c r="B490" t="str">
        <f t="shared" ref="B490:B494" si="64">B489</f>
        <v>BBB</v>
      </c>
      <c r="C490" s="19">
        <v>41173</v>
      </c>
      <c r="D490">
        <v>17</v>
      </c>
    </row>
    <row r="491" spans="2:4" x14ac:dyDescent="0.25">
      <c r="B491" t="str">
        <f t="shared" si="64"/>
        <v>BBB</v>
      </c>
      <c r="C491" s="19">
        <v>40955</v>
      </c>
      <c r="D491">
        <v>21</v>
      </c>
    </row>
    <row r="492" spans="2:4" x14ac:dyDescent="0.25">
      <c r="B492" t="str">
        <f t="shared" si="64"/>
        <v>BBB</v>
      </c>
      <c r="C492" s="19">
        <v>41072</v>
      </c>
      <c r="D492">
        <v>98</v>
      </c>
    </row>
    <row r="493" spans="2:4" x14ac:dyDescent="0.25">
      <c r="B493" t="str">
        <f t="shared" si="64"/>
        <v>BBB</v>
      </c>
      <c r="C493" s="19">
        <v>41204</v>
      </c>
      <c r="D493">
        <v>19</v>
      </c>
    </row>
    <row r="494" spans="2:4" x14ac:dyDescent="0.25">
      <c r="B494" t="str">
        <f t="shared" si="64"/>
        <v>BBB</v>
      </c>
      <c r="C494" s="19">
        <v>41013</v>
      </c>
      <c r="D494">
        <v>89</v>
      </c>
    </row>
    <row r="495" spans="2:4" x14ac:dyDescent="0.25">
      <c r="B495" t="s">
        <v>392</v>
      </c>
      <c r="C495" s="19">
        <v>41008</v>
      </c>
      <c r="D495">
        <v>116</v>
      </c>
    </row>
    <row r="496" spans="2:4" x14ac:dyDescent="0.25">
      <c r="B496" t="str">
        <f>B495</f>
        <v>DDD</v>
      </c>
      <c r="C496" s="19">
        <v>40945</v>
      </c>
      <c r="D496">
        <v>96</v>
      </c>
    </row>
    <row r="497" spans="2:4" x14ac:dyDescent="0.25">
      <c r="B497" t="s">
        <v>398</v>
      </c>
      <c r="C497" s="19">
        <v>41245</v>
      </c>
      <c r="D497">
        <v>73</v>
      </c>
    </row>
    <row r="498" spans="2:4" x14ac:dyDescent="0.25">
      <c r="B498" t="str">
        <f t="shared" ref="B498:B503" si="65">B497</f>
        <v>FFF</v>
      </c>
      <c r="C498" s="19">
        <v>41236</v>
      </c>
      <c r="D498">
        <v>2</v>
      </c>
    </row>
    <row r="499" spans="2:4" x14ac:dyDescent="0.25">
      <c r="B499" t="str">
        <f t="shared" si="65"/>
        <v>FFF</v>
      </c>
      <c r="C499" s="19">
        <v>41004</v>
      </c>
      <c r="D499">
        <v>68</v>
      </c>
    </row>
    <row r="500" spans="2:4" x14ac:dyDescent="0.25">
      <c r="B500" t="str">
        <f t="shared" si="65"/>
        <v>FFF</v>
      </c>
      <c r="C500" s="19">
        <v>41105</v>
      </c>
      <c r="D500">
        <v>96</v>
      </c>
    </row>
    <row r="501" spans="2:4" x14ac:dyDescent="0.25">
      <c r="B501" t="str">
        <f t="shared" si="65"/>
        <v>FFF</v>
      </c>
      <c r="C501" s="19">
        <v>41270</v>
      </c>
      <c r="D501">
        <v>95</v>
      </c>
    </row>
    <row r="502" spans="2:4" x14ac:dyDescent="0.25">
      <c r="B502" t="str">
        <f t="shared" si="65"/>
        <v>FFF</v>
      </c>
      <c r="C502" s="19">
        <v>41105</v>
      </c>
      <c r="D502">
        <v>34</v>
      </c>
    </row>
    <row r="503" spans="2:4" x14ac:dyDescent="0.25">
      <c r="B503" t="str">
        <f t="shared" si="65"/>
        <v>FFF</v>
      </c>
      <c r="C503" s="19">
        <v>41208</v>
      </c>
      <c r="D503">
        <v>77</v>
      </c>
    </row>
    <row r="504" spans="2:4" x14ac:dyDescent="0.25">
      <c r="B504" t="s">
        <v>379</v>
      </c>
      <c r="C504" s="19">
        <v>41017</v>
      </c>
      <c r="D504">
        <v>34</v>
      </c>
    </row>
    <row r="505" spans="2:4" x14ac:dyDescent="0.25">
      <c r="B505" t="str">
        <f t="shared" ref="B505:B515" si="66">B504</f>
        <v>JJJ</v>
      </c>
      <c r="C505" s="19">
        <v>41136</v>
      </c>
      <c r="D505">
        <v>24</v>
      </c>
    </row>
    <row r="506" spans="2:4" x14ac:dyDescent="0.25">
      <c r="B506" t="str">
        <f t="shared" si="66"/>
        <v>JJJ</v>
      </c>
      <c r="C506" s="19">
        <v>41226</v>
      </c>
      <c r="D506">
        <v>73</v>
      </c>
    </row>
    <row r="507" spans="2:4" x14ac:dyDescent="0.25">
      <c r="B507" t="str">
        <f t="shared" si="66"/>
        <v>JJJ</v>
      </c>
      <c r="C507" s="19">
        <v>41209</v>
      </c>
      <c r="D507">
        <v>59</v>
      </c>
    </row>
    <row r="508" spans="2:4" x14ac:dyDescent="0.25">
      <c r="B508" t="str">
        <f t="shared" si="66"/>
        <v>JJJ</v>
      </c>
      <c r="C508" s="19">
        <v>40918</v>
      </c>
      <c r="D508">
        <v>64</v>
      </c>
    </row>
    <row r="509" spans="2:4" x14ac:dyDescent="0.25">
      <c r="B509" t="str">
        <f t="shared" si="66"/>
        <v>JJJ</v>
      </c>
      <c r="C509" s="19">
        <v>41005</v>
      </c>
      <c r="D509">
        <v>98</v>
      </c>
    </row>
    <row r="510" spans="2:4" x14ac:dyDescent="0.25">
      <c r="B510" t="str">
        <f t="shared" si="66"/>
        <v>JJJ</v>
      </c>
      <c r="C510" s="19">
        <v>41260</v>
      </c>
      <c r="D510">
        <v>98</v>
      </c>
    </row>
    <row r="511" spans="2:4" x14ac:dyDescent="0.25">
      <c r="B511" t="str">
        <f t="shared" si="66"/>
        <v>JJJ</v>
      </c>
      <c r="C511" s="19">
        <v>41145</v>
      </c>
      <c r="D511">
        <v>85</v>
      </c>
    </row>
    <row r="512" spans="2:4" x14ac:dyDescent="0.25">
      <c r="B512" t="str">
        <f t="shared" si="66"/>
        <v>JJJ</v>
      </c>
      <c r="C512" s="19">
        <v>41061</v>
      </c>
      <c r="D512">
        <v>47</v>
      </c>
    </row>
    <row r="513" spans="2:4" x14ac:dyDescent="0.25">
      <c r="B513" t="str">
        <f t="shared" si="66"/>
        <v>JJJ</v>
      </c>
      <c r="C513" s="19">
        <v>41055</v>
      </c>
      <c r="D513">
        <v>75</v>
      </c>
    </row>
    <row r="514" spans="2:4" x14ac:dyDescent="0.25">
      <c r="B514" t="str">
        <f t="shared" si="66"/>
        <v>JJJ</v>
      </c>
      <c r="C514" s="19">
        <v>40919</v>
      </c>
      <c r="D514">
        <v>36</v>
      </c>
    </row>
    <row r="515" spans="2:4" x14ac:dyDescent="0.25">
      <c r="B515" t="str">
        <f t="shared" si="66"/>
        <v>JJJ</v>
      </c>
      <c r="C515" s="19">
        <v>41162</v>
      </c>
      <c r="D515">
        <v>103</v>
      </c>
    </row>
    <row r="516" spans="2:4" x14ac:dyDescent="0.25">
      <c r="B516" t="s">
        <v>392</v>
      </c>
      <c r="C516" s="19">
        <v>41101</v>
      </c>
      <c r="D516">
        <v>38</v>
      </c>
    </row>
    <row r="517" spans="2:4" x14ac:dyDescent="0.25">
      <c r="B517" t="str">
        <f t="shared" ref="B517:B521" si="67">B516</f>
        <v>DDD</v>
      </c>
      <c r="C517" s="19">
        <v>41005</v>
      </c>
      <c r="D517">
        <v>65</v>
      </c>
    </row>
    <row r="518" spans="2:4" x14ac:dyDescent="0.25">
      <c r="B518" t="str">
        <f t="shared" si="67"/>
        <v>DDD</v>
      </c>
      <c r="C518" s="19">
        <v>41227</v>
      </c>
      <c r="D518">
        <v>87</v>
      </c>
    </row>
    <row r="519" spans="2:4" x14ac:dyDescent="0.25">
      <c r="B519" t="str">
        <f t="shared" si="67"/>
        <v>DDD</v>
      </c>
      <c r="C519" s="19">
        <v>40941</v>
      </c>
      <c r="D519">
        <v>57</v>
      </c>
    </row>
    <row r="520" spans="2:4" x14ac:dyDescent="0.25">
      <c r="B520" t="str">
        <f t="shared" si="67"/>
        <v>DDD</v>
      </c>
      <c r="C520" s="19">
        <v>41127</v>
      </c>
      <c r="D520">
        <v>46</v>
      </c>
    </row>
    <row r="521" spans="2:4" x14ac:dyDescent="0.25">
      <c r="B521" t="str">
        <f t="shared" si="67"/>
        <v>DDD</v>
      </c>
      <c r="C521" s="19">
        <v>40954</v>
      </c>
      <c r="D521">
        <v>96</v>
      </c>
    </row>
    <row r="522" spans="2:4" x14ac:dyDescent="0.25">
      <c r="B522" t="s">
        <v>391</v>
      </c>
      <c r="C522" s="19">
        <v>41219</v>
      </c>
      <c r="D522">
        <v>68</v>
      </c>
    </row>
    <row r="523" spans="2:4" x14ac:dyDescent="0.25">
      <c r="B523" t="str">
        <f t="shared" ref="B523:B527" si="68">B522</f>
        <v>I I I</v>
      </c>
      <c r="C523" s="19">
        <v>41153</v>
      </c>
      <c r="D523">
        <v>72</v>
      </c>
    </row>
    <row r="524" spans="2:4" x14ac:dyDescent="0.25">
      <c r="B524" t="str">
        <f t="shared" si="68"/>
        <v>I I I</v>
      </c>
      <c r="C524" s="19">
        <v>41067</v>
      </c>
      <c r="D524">
        <v>38</v>
      </c>
    </row>
    <row r="525" spans="2:4" x14ac:dyDescent="0.25">
      <c r="B525" t="str">
        <f t="shared" si="68"/>
        <v>I I I</v>
      </c>
      <c r="C525" s="19">
        <v>40994</v>
      </c>
      <c r="D525">
        <v>112</v>
      </c>
    </row>
    <row r="526" spans="2:4" x14ac:dyDescent="0.25">
      <c r="B526" t="str">
        <f t="shared" si="68"/>
        <v>I I I</v>
      </c>
      <c r="C526" s="19">
        <v>41191</v>
      </c>
      <c r="D526">
        <v>14</v>
      </c>
    </row>
    <row r="527" spans="2:4" x14ac:dyDescent="0.25">
      <c r="B527" t="str">
        <f t="shared" si="68"/>
        <v>I I I</v>
      </c>
      <c r="C527" s="19">
        <v>40994</v>
      </c>
      <c r="D527">
        <v>104</v>
      </c>
    </row>
    <row r="528" spans="2:4" x14ac:dyDescent="0.25">
      <c r="B528" t="s">
        <v>391</v>
      </c>
      <c r="C528" s="19">
        <v>41224</v>
      </c>
      <c r="D528">
        <v>101</v>
      </c>
    </row>
    <row r="529" spans="2:4" x14ac:dyDescent="0.25">
      <c r="B529" t="str">
        <f t="shared" ref="B529:B541" si="69">B528</f>
        <v>I I I</v>
      </c>
      <c r="C529" s="19">
        <v>41254</v>
      </c>
      <c r="D529">
        <v>46</v>
      </c>
    </row>
    <row r="530" spans="2:4" x14ac:dyDescent="0.25">
      <c r="B530" t="str">
        <f t="shared" si="69"/>
        <v>I I I</v>
      </c>
      <c r="C530" s="19">
        <v>41070</v>
      </c>
      <c r="D530">
        <v>7</v>
      </c>
    </row>
    <row r="531" spans="2:4" x14ac:dyDescent="0.25">
      <c r="B531" t="str">
        <f t="shared" si="69"/>
        <v>I I I</v>
      </c>
      <c r="C531" s="19">
        <v>41217</v>
      </c>
      <c r="D531">
        <v>34</v>
      </c>
    </row>
    <row r="532" spans="2:4" x14ac:dyDescent="0.25">
      <c r="B532" t="str">
        <f t="shared" si="69"/>
        <v>I I I</v>
      </c>
      <c r="C532" s="19">
        <v>40966</v>
      </c>
      <c r="D532">
        <v>75</v>
      </c>
    </row>
    <row r="533" spans="2:4" x14ac:dyDescent="0.25">
      <c r="B533" t="str">
        <f t="shared" si="69"/>
        <v>I I I</v>
      </c>
      <c r="C533" s="19">
        <v>41011</v>
      </c>
      <c r="D533">
        <v>73</v>
      </c>
    </row>
    <row r="534" spans="2:4" x14ac:dyDescent="0.25">
      <c r="B534" t="str">
        <f t="shared" si="69"/>
        <v>I I I</v>
      </c>
      <c r="C534" s="19">
        <v>41237</v>
      </c>
      <c r="D534">
        <v>69</v>
      </c>
    </row>
    <row r="535" spans="2:4" x14ac:dyDescent="0.25">
      <c r="B535" t="str">
        <f t="shared" si="69"/>
        <v>I I I</v>
      </c>
      <c r="C535" s="19">
        <v>41184</v>
      </c>
      <c r="D535">
        <v>43</v>
      </c>
    </row>
    <row r="536" spans="2:4" x14ac:dyDescent="0.25">
      <c r="B536" t="str">
        <f t="shared" si="69"/>
        <v>I I I</v>
      </c>
      <c r="C536" s="19">
        <v>40911</v>
      </c>
      <c r="D536">
        <v>46</v>
      </c>
    </row>
    <row r="537" spans="2:4" x14ac:dyDescent="0.25">
      <c r="B537" t="str">
        <f t="shared" si="69"/>
        <v>I I I</v>
      </c>
      <c r="C537" s="19">
        <v>41068</v>
      </c>
      <c r="D537">
        <v>100</v>
      </c>
    </row>
    <row r="538" spans="2:4" x14ac:dyDescent="0.25">
      <c r="B538" t="str">
        <f t="shared" si="69"/>
        <v>I I I</v>
      </c>
      <c r="C538" s="19">
        <v>40926</v>
      </c>
      <c r="D538">
        <v>54</v>
      </c>
    </row>
    <row r="539" spans="2:4" x14ac:dyDescent="0.25">
      <c r="B539" t="str">
        <f t="shared" si="69"/>
        <v>I I I</v>
      </c>
      <c r="C539" s="19">
        <v>41019</v>
      </c>
      <c r="D539">
        <v>21</v>
      </c>
    </row>
    <row r="540" spans="2:4" x14ac:dyDescent="0.25">
      <c r="B540" t="str">
        <f t="shared" si="69"/>
        <v>I I I</v>
      </c>
      <c r="C540" s="19">
        <v>40994</v>
      </c>
      <c r="D540">
        <v>61</v>
      </c>
    </row>
    <row r="541" spans="2:4" x14ac:dyDescent="0.25">
      <c r="B541" t="str">
        <f t="shared" si="69"/>
        <v>I I I</v>
      </c>
      <c r="C541" s="19">
        <v>41259</v>
      </c>
      <c r="D541">
        <v>31</v>
      </c>
    </row>
    <row r="542" spans="2:4" x14ac:dyDescent="0.25">
      <c r="B542" t="s">
        <v>382</v>
      </c>
      <c r="C542" s="19">
        <v>41227</v>
      </c>
      <c r="D542">
        <v>6</v>
      </c>
    </row>
    <row r="543" spans="2:4" x14ac:dyDescent="0.25">
      <c r="B543" t="str">
        <f t="shared" ref="B543:B554" si="70">B542</f>
        <v>ZZZ</v>
      </c>
      <c r="C543" s="19">
        <v>40945</v>
      </c>
      <c r="D543">
        <v>9</v>
      </c>
    </row>
    <row r="544" spans="2:4" x14ac:dyDescent="0.25">
      <c r="B544" t="str">
        <f t="shared" si="70"/>
        <v>ZZZ</v>
      </c>
      <c r="C544" s="19">
        <v>41170</v>
      </c>
      <c r="D544">
        <v>66</v>
      </c>
    </row>
    <row r="545" spans="2:4" x14ac:dyDescent="0.25">
      <c r="B545" t="str">
        <f t="shared" si="70"/>
        <v>ZZZ</v>
      </c>
      <c r="C545" s="19">
        <v>41041</v>
      </c>
      <c r="D545">
        <v>105</v>
      </c>
    </row>
    <row r="546" spans="2:4" x14ac:dyDescent="0.25">
      <c r="B546" t="str">
        <f t="shared" si="70"/>
        <v>ZZZ</v>
      </c>
      <c r="C546" s="19">
        <v>41124</v>
      </c>
      <c r="D546">
        <v>40</v>
      </c>
    </row>
    <row r="547" spans="2:4" x14ac:dyDescent="0.25">
      <c r="B547" t="str">
        <f t="shared" si="70"/>
        <v>ZZZ</v>
      </c>
      <c r="C547" s="19">
        <v>41164</v>
      </c>
      <c r="D547">
        <v>14</v>
      </c>
    </row>
    <row r="548" spans="2:4" x14ac:dyDescent="0.25">
      <c r="B548" t="str">
        <f t="shared" si="70"/>
        <v>ZZZ</v>
      </c>
      <c r="C548" s="19">
        <v>41080</v>
      </c>
      <c r="D548">
        <v>56</v>
      </c>
    </row>
    <row r="549" spans="2:4" x14ac:dyDescent="0.25">
      <c r="B549" t="str">
        <f t="shared" si="70"/>
        <v>ZZZ</v>
      </c>
      <c r="C549" s="19">
        <v>41120</v>
      </c>
      <c r="D549">
        <v>84</v>
      </c>
    </row>
    <row r="550" spans="2:4" x14ac:dyDescent="0.25">
      <c r="B550" t="str">
        <f t="shared" si="70"/>
        <v>ZZZ</v>
      </c>
      <c r="C550" s="19">
        <v>41024</v>
      </c>
      <c r="D550">
        <v>18</v>
      </c>
    </row>
    <row r="551" spans="2:4" x14ac:dyDescent="0.25">
      <c r="B551" t="str">
        <f t="shared" si="70"/>
        <v>ZZZ</v>
      </c>
      <c r="C551" s="19">
        <v>41028</v>
      </c>
      <c r="D551">
        <v>2</v>
      </c>
    </row>
    <row r="552" spans="2:4" x14ac:dyDescent="0.25">
      <c r="B552" t="str">
        <f t="shared" si="70"/>
        <v>ZZZ</v>
      </c>
      <c r="C552" s="19">
        <v>41026</v>
      </c>
      <c r="D552">
        <v>105</v>
      </c>
    </row>
    <row r="553" spans="2:4" x14ac:dyDescent="0.25">
      <c r="B553" t="str">
        <f t="shared" si="70"/>
        <v>ZZZ</v>
      </c>
      <c r="C553" s="19">
        <v>41044</v>
      </c>
      <c r="D553">
        <v>64</v>
      </c>
    </row>
    <row r="554" spans="2:4" x14ac:dyDescent="0.25">
      <c r="B554" t="str">
        <f t="shared" si="70"/>
        <v>ZZZ</v>
      </c>
      <c r="C554" s="19">
        <v>40919</v>
      </c>
      <c r="D554">
        <v>14</v>
      </c>
    </row>
    <row r="555" spans="2:4" x14ac:dyDescent="0.25">
      <c r="B555" t="s">
        <v>397</v>
      </c>
      <c r="C555" s="19">
        <v>41021</v>
      </c>
      <c r="D555">
        <v>47</v>
      </c>
    </row>
    <row r="556" spans="2:4" x14ac:dyDescent="0.25">
      <c r="B556" t="s">
        <v>384</v>
      </c>
      <c r="C556" s="19">
        <v>41036</v>
      </c>
      <c r="D556">
        <v>45</v>
      </c>
    </row>
    <row r="557" spans="2:4" x14ac:dyDescent="0.25">
      <c r="B557" t="str">
        <f t="shared" ref="B557:B567" si="71">B556</f>
        <v>VVV</v>
      </c>
      <c r="C557" s="19">
        <v>41137</v>
      </c>
      <c r="D557">
        <v>50</v>
      </c>
    </row>
    <row r="558" spans="2:4" x14ac:dyDescent="0.25">
      <c r="B558" t="str">
        <f t="shared" si="71"/>
        <v>VVV</v>
      </c>
      <c r="C558" s="19">
        <v>40919</v>
      </c>
      <c r="D558">
        <v>43</v>
      </c>
    </row>
    <row r="559" spans="2:4" x14ac:dyDescent="0.25">
      <c r="B559" t="str">
        <f t="shared" si="71"/>
        <v>VVV</v>
      </c>
      <c r="C559" s="19">
        <v>41223</v>
      </c>
      <c r="D559">
        <v>97</v>
      </c>
    </row>
    <row r="560" spans="2:4" x14ac:dyDescent="0.25">
      <c r="B560" t="str">
        <f t="shared" si="71"/>
        <v>VVV</v>
      </c>
      <c r="C560" s="19">
        <v>41101</v>
      </c>
      <c r="D560">
        <v>15</v>
      </c>
    </row>
    <row r="561" spans="2:4" x14ac:dyDescent="0.25">
      <c r="B561" t="str">
        <f t="shared" si="71"/>
        <v>VVV</v>
      </c>
      <c r="C561" s="19">
        <v>41102</v>
      </c>
      <c r="D561">
        <v>90</v>
      </c>
    </row>
    <row r="562" spans="2:4" x14ac:dyDescent="0.25">
      <c r="B562" t="str">
        <f t="shared" si="71"/>
        <v>VVV</v>
      </c>
      <c r="C562" s="19">
        <v>40961</v>
      </c>
      <c r="D562">
        <v>45</v>
      </c>
    </row>
    <row r="563" spans="2:4" x14ac:dyDescent="0.25">
      <c r="B563" t="str">
        <f t="shared" si="71"/>
        <v>VVV</v>
      </c>
      <c r="C563" s="19">
        <v>41045</v>
      </c>
      <c r="D563">
        <v>76</v>
      </c>
    </row>
    <row r="564" spans="2:4" x14ac:dyDescent="0.25">
      <c r="B564" t="str">
        <f t="shared" si="71"/>
        <v>VVV</v>
      </c>
      <c r="C564" s="19">
        <v>41153</v>
      </c>
      <c r="D564">
        <v>49</v>
      </c>
    </row>
    <row r="565" spans="2:4" x14ac:dyDescent="0.25">
      <c r="B565" t="str">
        <f t="shared" si="71"/>
        <v>VVV</v>
      </c>
      <c r="C565" s="19">
        <v>41036</v>
      </c>
      <c r="D565">
        <v>6</v>
      </c>
    </row>
    <row r="566" spans="2:4" x14ac:dyDescent="0.25">
      <c r="B566" t="str">
        <f t="shared" si="71"/>
        <v>VVV</v>
      </c>
      <c r="C566" s="19">
        <v>40917</v>
      </c>
      <c r="D566">
        <v>27</v>
      </c>
    </row>
    <row r="567" spans="2:4" x14ac:dyDescent="0.25">
      <c r="B567" t="str">
        <f t="shared" si="71"/>
        <v>VVV</v>
      </c>
      <c r="C567" s="19">
        <v>41003</v>
      </c>
      <c r="D567">
        <v>118</v>
      </c>
    </row>
    <row r="568" spans="2:4" x14ac:dyDescent="0.25">
      <c r="B568" t="s">
        <v>400</v>
      </c>
      <c r="C568" s="19">
        <v>40964</v>
      </c>
      <c r="D568">
        <v>95</v>
      </c>
    </row>
    <row r="569" spans="2:4" x14ac:dyDescent="0.25">
      <c r="B569" t="str">
        <f t="shared" ref="B569:B578" si="72">B568</f>
        <v>HHH</v>
      </c>
      <c r="C569" s="19">
        <v>41004</v>
      </c>
      <c r="D569">
        <v>19</v>
      </c>
    </row>
    <row r="570" spans="2:4" x14ac:dyDescent="0.25">
      <c r="B570" t="str">
        <f t="shared" si="72"/>
        <v>HHH</v>
      </c>
      <c r="C570" s="19">
        <v>41012</v>
      </c>
      <c r="D570">
        <v>4</v>
      </c>
    </row>
    <row r="571" spans="2:4" x14ac:dyDescent="0.25">
      <c r="B571" t="str">
        <f t="shared" si="72"/>
        <v>HHH</v>
      </c>
      <c r="C571" s="19">
        <v>41256</v>
      </c>
      <c r="D571">
        <v>101</v>
      </c>
    </row>
    <row r="572" spans="2:4" x14ac:dyDescent="0.25">
      <c r="B572" t="str">
        <f t="shared" si="72"/>
        <v>HHH</v>
      </c>
      <c r="C572" s="19">
        <v>41270</v>
      </c>
      <c r="D572">
        <v>27</v>
      </c>
    </row>
    <row r="573" spans="2:4" x14ac:dyDescent="0.25">
      <c r="B573" t="str">
        <f t="shared" si="72"/>
        <v>HHH</v>
      </c>
      <c r="C573" s="19">
        <v>40954</v>
      </c>
      <c r="D573">
        <v>75</v>
      </c>
    </row>
    <row r="574" spans="2:4" x14ac:dyDescent="0.25">
      <c r="B574" t="str">
        <f t="shared" si="72"/>
        <v>HHH</v>
      </c>
      <c r="C574" s="19">
        <v>41062</v>
      </c>
      <c r="D574">
        <v>62</v>
      </c>
    </row>
    <row r="575" spans="2:4" x14ac:dyDescent="0.25">
      <c r="B575" t="str">
        <f t="shared" si="72"/>
        <v>HHH</v>
      </c>
      <c r="C575" s="19">
        <v>40961</v>
      </c>
      <c r="D575">
        <v>37</v>
      </c>
    </row>
    <row r="576" spans="2:4" x14ac:dyDescent="0.25">
      <c r="B576" t="str">
        <f t="shared" si="72"/>
        <v>HHH</v>
      </c>
      <c r="C576" s="19">
        <v>40918</v>
      </c>
      <c r="D576">
        <v>93</v>
      </c>
    </row>
    <row r="577" spans="2:4" x14ac:dyDescent="0.25">
      <c r="B577" t="str">
        <f t="shared" si="72"/>
        <v>HHH</v>
      </c>
      <c r="C577" s="19">
        <v>40995</v>
      </c>
      <c r="D577">
        <v>92</v>
      </c>
    </row>
    <row r="578" spans="2:4" x14ac:dyDescent="0.25">
      <c r="B578" t="str">
        <f t="shared" si="72"/>
        <v>HHH</v>
      </c>
      <c r="C578" s="19">
        <v>41087</v>
      </c>
      <c r="D578">
        <v>26</v>
      </c>
    </row>
    <row r="579" spans="2:4" x14ac:dyDescent="0.25">
      <c r="B579" t="s">
        <v>392</v>
      </c>
      <c r="C579" s="19">
        <v>41175</v>
      </c>
      <c r="D579">
        <v>69</v>
      </c>
    </row>
    <row r="580" spans="2:4" x14ac:dyDescent="0.25">
      <c r="B580" t="str">
        <f t="shared" ref="B580:B586" si="73">B579</f>
        <v>DDD</v>
      </c>
      <c r="C580" s="19">
        <v>41089</v>
      </c>
      <c r="D580">
        <v>66</v>
      </c>
    </row>
    <row r="581" spans="2:4" x14ac:dyDescent="0.25">
      <c r="B581" t="str">
        <f t="shared" si="73"/>
        <v>DDD</v>
      </c>
      <c r="C581" s="19">
        <v>41023</v>
      </c>
      <c r="D581">
        <v>74</v>
      </c>
    </row>
    <row r="582" spans="2:4" x14ac:dyDescent="0.25">
      <c r="B582" t="str">
        <f t="shared" si="73"/>
        <v>DDD</v>
      </c>
      <c r="C582" s="19">
        <v>40930</v>
      </c>
      <c r="D582">
        <v>88</v>
      </c>
    </row>
    <row r="583" spans="2:4" x14ac:dyDescent="0.25">
      <c r="B583" t="str">
        <f t="shared" si="73"/>
        <v>DDD</v>
      </c>
      <c r="C583" s="19">
        <v>41013</v>
      </c>
      <c r="D583">
        <v>6</v>
      </c>
    </row>
    <row r="584" spans="2:4" x14ac:dyDescent="0.25">
      <c r="B584" t="str">
        <f t="shared" si="73"/>
        <v>DDD</v>
      </c>
      <c r="C584" s="19">
        <v>40998</v>
      </c>
      <c r="D584">
        <v>24</v>
      </c>
    </row>
    <row r="585" spans="2:4" x14ac:dyDescent="0.25">
      <c r="B585" t="str">
        <f t="shared" si="73"/>
        <v>DDD</v>
      </c>
      <c r="C585" s="19">
        <v>41186</v>
      </c>
      <c r="D585">
        <v>9</v>
      </c>
    </row>
    <row r="586" spans="2:4" x14ac:dyDescent="0.25">
      <c r="B586" t="str">
        <f t="shared" si="73"/>
        <v>DDD</v>
      </c>
      <c r="C586" s="19">
        <v>41101</v>
      </c>
      <c r="D586">
        <v>28</v>
      </c>
    </row>
    <row r="587" spans="2:4" x14ac:dyDescent="0.25">
      <c r="B587" t="s">
        <v>398</v>
      </c>
      <c r="C587" s="19">
        <v>41245</v>
      </c>
      <c r="D587">
        <v>51</v>
      </c>
    </row>
    <row r="588" spans="2:4" x14ac:dyDescent="0.25">
      <c r="B588" t="str">
        <f>B587</f>
        <v>FFF</v>
      </c>
      <c r="C588" s="19">
        <v>41152</v>
      </c>
      <c r="D588">
        <v>76</v>
      </c>
    </row>
    <row r="589" spans="2:4" x14ac:dyDescent="0.25">
      <c r="B589" t="s">
        <v>384</v>
      </c>
      <c r="C589" s="19">
        <v>40921</v>
      </c>
      <c r="D589">
        <v>46</v>
      </c>
    </row>
    <row r="590" spans="2:4" x14ac:dyDescent="0.25">
      <c r="B590" t="s">
        <v>385</v>
      </c>
      <c r="C590" s="19">
        <v>41208</v>
      </c>
      <c r="D590">
        <v>52</v>
      </c>
    </row>
    <row r="591" spans="2:4" x14ac:dyDescent="0.25">
      <c r="B591" t="str">
        <f>B590</f>
        <v>BBB</v>
      </c>
      <c r="C591" s="19">
        <v>41235</v>
      </c>
      <c r="D591">
        <v>56</v>
      </c>
    </row>
    <row r="592" spans="2:4" x14ac:dyDescent="0.25">
      <c r="B592" t="s">
        <v>396</v>
      </c>
      <c r="C592" s="19">
        <v>41108</v>
      </c>
      <c r="D592">
        <v>82</v>
      </c>
    </row>
    <row r="593" spans="2:4" x14ac:dyDescent="0.25">
      <c r="B593" t="str">
        <f t="shared" ref="B593:B598" si="74">B592</f>
        <v>YYY</v>
      </c>
      <c r="C593" s="19">
        <v>41012</v>
      </c>
      <c r="D593">
        <v>91</v>
      </c>
    </row>
    <row r="594" spans="2:4" x14ac:dyDescent="0.25">
      <c r="B594" t="str">
        <f t="shared" si="74"/>
        <v>YYY</v>
      </c>
      <c r="C594" s="19">
        <v>41175</v>
      </c>
      <c r="D594">
        <v>65</v>
      </c>
    </row>
    <row r="595" spans="2:4" x14ac:dyDescent="0.25">
      <c r="B595" t="str">
        <f t="shared" si="74"/>
        <v>YYY</v>
      </c>
      <c r="C595" s="19">
        <v>41153</v>
      </c>
      <c r="D595">
        <v>61</v>
      </c>
    </row>
    <row r="596" spans="2:4" x14ac:dyDescent="0.25">
      <c r="B596" t="str">
        <f t="shared" si="74"/>
        <v>YYY</v>
      </c>
      <c r="C596" s="19">
        <v>41058</v>
      </c>
      <c r="D596">
        <v>92</v>
      </c>
    </row>
    <row r="597" spans="2:4" x14ac:dyDescent="0.25">
      <c r="B597" t="str">
        <f t="shared" si="74"/>
        <v>YYY</v>
      </c>
      <c r="C597" s="19">
        <v>41254</v>
      </c>
      <c r="D597">
        <v>83</v>
      </c>
    </row>
    <row r="598" spans="2:4" x14ac:dyDescent="0.25">
      <c r="B598" t="str">
        <f t="shared" si="74"/>
        <v>YYY</v>
      </c>
      <c r="C598" s="19">
        <v>41037</v>
      </c>
      <c r="D598">
        <v>47</v>
      </c>
    </row>
    <row r="599" spans="2:4" x14ac:dyDescent="0.25">
      <c r="B599" t="s">
        <v>399</v>
      </c>
      <c r="C599" s="19">
        <v>41063</v>
      </c>
      <c r="D599">
        <v>101</v>
      </c>
    </row>
    <row r="600" spans="2:4" x14ac:dyDescent="0.25">
      <c r="B600" t="str">
        <f t="shared" ref="B600:B610" si="75">B599</f>
        <v>WWW</v>
      </c>
      <c r="C600" s="19">
        <v>41229</v>
      </c>
      <c r="D600">
        <v>112</v>
      </c>
    </row>
    <row r="601" spans="2:4" x14ac:dyDescent="0.25">
      <c r="B601" t="str">
        <f t="shared" si="75"/>
        <v>WWW</v>
      </c>
      <c r="C601" s="19">
        <v>41056</v>
      </c>
      <c r="D601">
        <v>85</v>
      </c>
    </row>
    <row r="602" spans="2:4" x14ac:dyDescent="0.25">
      <c r="B602" t="str">
        <f t="shared" si="75"/>
        <v>WWW</v>
      </c>
      <c r="C602" s="19">
        <v>41029</v>
      </c>
      <c r="D602">
        <v>74</v>
      </c>
    </row>
    <row r="603" spans="2:4" x14ac:dyDescent="0.25">
      <c r="B603" t="str">
        <f t="shared" si="75"/>
        <v>WWW</v>
      </c>
      <c r="C603" s="19">
        <v>41097</v>
      </c>
      <c r="D603">
        <v>28</v>
      </c>
    </row>
    <row r="604" spans="2:4" x14ac:dyDescent="0.25">
      <c r="B604" t="str">
        <f t="shared" si="75"/>
        <v>WWW</v>
      </c>
      <c r="C604" s="19">
        <v>41082</v>
      </c>
      <c r="D604">
        <v>22</v>
      </c>
    </row>
    <row r="605" spans="2:4" x14ac:dyDescent="0.25">
      <c r="B605" t="str">
        <f t="shared" si="75"/>
        <v>WWW</v>
      </c>
      <c r="C605" s="19">
        <v>41148</v>
      </c>
      <c r="D605">
        <v>27</v>
      </c>
    </row>
    <row r="606" spans="2:4" x14ac:dyDescent="0.25">
      <c r="B606" t="str">
        <f t="shared" si="75"/>
        <v>WWW</v>
      </c>
      <c r="C606" s="19">
        <v>40917</v>
      </c>
      <c r="D606">
        <v>72</v>
      </c>
    </row>
    <row r="607" spans="2:4" x14ac:dyDescent="0.25">
      <c r="B607" t="str">
        <f t="shared" si="75"/>
        <v>WWW</v>
      </c>
      <c r="C607" s="19">
        <v>41038</v>
      </c>
      <c r="D607">
        <v>2</v>
      </c>
    </row>
    <row r="608" spans="2:4" x14ac:dyDescent="0.25">
      <c r="B608" t="str">
        <f t="shared" si="75"/>
        <v>WWW</v>
      </c>
      <c r="C608" s="19">
        <v>41087</v>
      </c>
      <c r="D608">
        <v>106</v>
      </c>
    </row>
    <row r="609" spans="2:4" x14ac:dyDescent="0.25">
      <c r="B609" t="str">
        <f t="shared" si="75"/>
        <v>WWW</v>
      </c>
      <c r="C609" s="19">
        <v>41234</v>
      </c>
      <c r="D609">
        <v>56</v>
      </c>
    </row>
    <row r="610" spans="2:4" x14ac:dyDescent="0.25">
      <c r="B610" t="str">
        <f t="shared" si="75"/>
        <v>WWW</v>
      </c>
      <c r="C610" s="19">
        <v>41002</v>
      </c>
      <c r="D610">
        <v>18</v>
      </c>
    </row>
    <row r="611" spans="2:4" x14ac:dyDescent="0.25">
      <c r="B611" t="s">
        <v>394</v>
      </c>
      <c r="C611" s="19">
        <v>40946</v>
      </c>
      <c r="D611">
        <v>74</v>
      </c>
    </row>
    <row r="612" spans="2:4" x14ac:dyDescent="0.25">
      <c r="B612" t="str">
        <f t="shared" ref="B612:B618" si="76">B611</f>
        <v>KKK</v>
      </c>
      <c r="C612" s="19">
        <v>40941</v>
      </c>
      <c r="D612">
        <v>10</v>
      </c>
    </row>
    <row r="613" spans="2:4" x14ac:dyDescent="0.25">
      <c r="B613" t="str">
        <f t="shared" si="76"/>
        <v>KKK</v>
      </c>
      <c r="C613" s="19">
        <v>41050</v>
      </c>
      <c r="D613">
        <v>81</v>
      </c>
    </row>
    <row r="614" spans="2:4" x14ac:dyDescent="0.25">
      <c r="B614" t="str">
        <f t="shared" si="76"/>
        <v>KKK</v>
      </c>
      <c r="C614" s="19">
        <v>41154</v>
      </c>
      <c r="D614">
        <v>5</v>
      </c>
    </row>
    <row r="615" spans="2:4" x14ac:dyDescent="0.25">
      <c r="B615" t="str">
        <f t="shared" si="76"/>
        <v>KKK</v>
      </c>
      <c r="C615" s="19">
        <v>41259</v>
      </c>
      <c r="D615">
        <v>105</v>
      </c>
    </row>
    <row r="616" spans="2:4" x14ac:dyDescent="0.25">
      <c r="B616" t="str">
        <f t="shared" si="76"/>
        <v>KKK</v>
      </c>
      <c r="C616" s="19">
        <v>41092</v>
      </c>
      <c r="D616">
        <v>18</v>
      </c>
    </row>
    <row r="617" spans="2:4" x14ac:dyDescent="0.25">
      <c r="B617" t="str">
        <f t="shared" si="76"/>
        <v>KKK</v>
      </c>
      <c r="C617" s="19">
        <v>41146</v>
      </c>
      <c r="D617">
        <v>85</v>
      </c>
    </row>
    <row r="618" spans="2:4" x14ac:dyDescent="0.25">
      <c r="B618" t="str">
        <f t="shared" si="76"/>
        <v>KKK</v>
      </c>
      <c r="C618" s="19">
        <v>41273</v>
      </c>
      <c r="D618">
        <v>42</v>
      </c>
    </row>
    <row r="619" spans="2:4" x14ac:dyDescent="0.25">
      <c r="B619" t="s">
        <v>397</v>
      </c>
      <c r="C619" s="19">
        <v>41231</v>
      </c>
      <c r="D619">
        <v>28</v>
      </c>
    </row>
    <row r="620" spans="2:4" x14ac:dyDescent="0.25">
      <c r="B620" t="str">
        <f t="shared" ref="B620:B628" si="77">B619</f>
        <v>PPP</v>
      </c>
      <c r="C620" s="19">
        <v>41128</v>
      </c>
      <c r="D620">
        <v>107</v>
      </c>
    </row>
    <row r="621" spans="2:4" x14ac:dyDescent="0.25">
      <c r="B621" t="str">
        <f t="shared" si="77"/>
        <v>PPP</v>
      </c>
      <c r="C621" s="19">
        <v>40934</v>
      </c>
      <c r="D621">
        <v>102</v>
      </c>
    </row>
    <row r="622" spans="2:4" x14ac:dyDescent="0.25">
      <c r="B622" t="str">
        <f t="shared" si="77"/>
        <v>PPP</v>
      </c>
      <c r="C622" s="19">
        <v>41255</v>
      </c>
      <c r="D622">
        <v>22</v>
      </c>
    </row>
    <row r="623" spans="2:4" x14ac:dyDescent="0.25">
      <c r="B623" t="str">
        <f t="shared" si="77"/>
        <v>PPP</v>
      </c>
      <c r="C623" s="19">
        <v>40966</v>
      </c>
      <c r="D623">
        <v>114</v>
      </c>
    </row>
    <row r="624" spans="2:4" x14ac:dyDescent="0.25">
      <c r="B624" t="str">
        <f t="shared" si="77"/>
        <v>PPP</v>
      </c>
      <c r="C624" s="19">
        <v>41111</v>
      </c>
      <c r="D624">
        <v>39</v>
      </c>
    </row>
    <row r="625" spans="2:4" x14ac:dyDescent="0.25">
      <c r="B625" t="str">
        <f t="shared" si="77"/>
        <v>PPP</v>
      </c>
      <c r="C625" s="19">
        <v>41055</v>
      </c>
      <c r="D625">
        <v>42</v>
      </c>
    </row>
    <row r="626" spans="2:4" x14ac:dyDescent="0.25">
      <c r="B626" t="str">
        <f t="shared" si="77"/>
        <v>PPP</v>
      </c>
      <c r="C626" s="19">
        <v>41250</v>
      </c>
      <c r="D626">
        <v>51</v>
      </c>
    </row>
    <row r="627" spans="2:4" x14ac:dyDescent="0.25">
      <c r="B627" t="str">
        <f t="shared" si="77"/>
        <v>PPP</v>
      </c>
      <c r="C627" s="19">
        <v>41081</v>
      </c>
      <c r="D627">
        <v>90</v>
      </c>
    </row>
    <row r="628" spans="2:4" x14ac:dyDescent="0.25">
      <c r="B628" t="str">
        <f t="shared" si="77"/>
        <v>PPP</v>
      </c>
      <c r="C628" s="19">
        <v>41104</v>
      </c>
      <c r="D628">
        <v>42</v>
      </c>
    </row>
    <row r="629" spans="2:4" x14ac:dyDescent="0.25">
      <c r="B629" t="s">
        <v>387</v>
      </c>
      <c r="C629" s="19">
        <v>40957</v>
      </c>
      <c r="D629">
        <v>33</v>
      </c>
    </row>
    <row r="630" spans="2:4" x14ac:dyDescent="0.25">
      <c r="B630" t="s">
        <v>398</v>
      </c>
      <c r="C630" s="19">
        <v>41126</v>
      </c>
      <c r="D630">
        <v>9</v>
      </c>
    </row>
    <row r="631" spans="2:4" x14ac:dyDescent="0.25">
      <c r="B631" t="s">
        <v>398</v>
      </c>
      <c r="C631" s="19">
        <v>40915</v>
      </c>
      <c r="D631">
        <v>60</v>
      </c>
    </row>
    <row r="632" spans="2:4" x14ac:dyDescent="0.25">
      <c r="B632" t="s">
        <v>391</v>
      </c>
      <c r="C632" s="19">
        <v>41187</v>
      </c>
      <c r="D632">
        <v>54</v>
      </c>
    </row>
    <row r="633" spans="2:4" x14ac:dyDescent="0.25">
      <c r="B633" t="str">
        <f t="shared" ref="B633:B636" si="78">B632</f>
        <v>I I I</v>
      </c>
      <c r="C633" s="19">
        <v>41088</v>
      </c>
      <c r="D633">
        <v>92</v>
      </c>
    </row>
    <row r="634" spans="2:4" x14ac:dyDescent="0.25">
      <c r="B634" t="str">
        <f t="shared" si="78"/>
        <v>I I I</v>
      </c>
      <c r="C634" s="19">
        <v>41232</v>
      </c>
      <c r="D634">
        <v>95</v>
      </c>
    </row>
    <row r="635" spans="2:4" x14ac:dyDescent="0.25">
      <c r="B635" t="str">
        <f t="shared" si="78"/>
        <v>I I I</v>
      </c>
      <c r="C635" s="19">
        <v>41007</v>
      </c>
      <c r="D635">
        <v>55</v>
      </c>
    </row>
    <row r="636" spans="2:4" x14ac:dyDescent="0.25">
      <c r="B636" t="str">
        <f t="shared" si="78"/>
        <v>I I I</v>
      </c>
      <c r="C636" s="19">
        <v>40968</v>
      </c>
      <c r="D636">
        <v>110</v>
      </c>
    </row>
    <row r="637" spans="2:4" x14ac:dyDescent="0.25">
      <c r="B637" t="s">
        <v>393</v>
      </c>
      <c r="C637" s="19">
        <v>41233</v>
      </c>
      <c r="D637">
        <v>6</v>
      </c>
    </row>
    <row r="638" spans="2:4" x14ac:dyDescent="0.25">
      <c r="B638" t="str">
        <f t="shared" ref="B638:B640" si="79">B637</f>
        <v>NNN</v>
      </c>
      <c r="C638" s="19">
        <v>41263</v>
      </c>
      <c r="D638">
        <v>67</v>
      </c>
    </row>
    <row r="639" spans="2:4" x14ac:dyDescent="0.25">
      <c r="B639" t="str">
        <f t="shared" si="79"/>
        <v>NNN</v>
      </c>
      <c r="C639" s="19">
        <v>40979</v>
      </c>
      <c r="D639">
        <v>110</v>
      </c>
    </row>
    <row r="640" spans="2:4" x14ac:dyDescent="0.25">
      <c r="B640" t="str">
        <f t="shared" si="79"/>
        <v>NNN</v>
      </c>
      <c r="C640" s="19">
        <v>41253</v>
      </c>
      <c r="D640">
        <v>5</v>
      </c>
    </row>
    <row r="641" spans="2:4" x14ac:dyDescent="0.25">
      <c r="B641" t="s">
        <v>389</v>
      </c>
      <c r="C641" s="19">
        <v>41108</v>
      </c>
      <c r="D641">
        <v>116</v>
      </c>
    </row>
    <row r="642" spans="2:4" x14ac:dyDescent="0.25">
      <c r="B642" t="str">
        <f t="shared" ref="B642:B644" si="80">B641</f>
        <v>EEE</v>
      </c>
      <c r="C642" s="19">
        <v>41232</v>
      </c>
      <c r="D642">
        <v>78</v>
      </c>
    </row>
    <row r="643" spans="2:4" x14ac:dyDescent="0.25">
      <c r="B643" t="str">
        <f t="shared" si="80"/>
        <v>EEE</v>
      </c>
      <c r="C643" s="19">
        <v>41139</v>
      </c>
      <c r="D643">
        <v>65</v>
      </c>
    </row>
    <row r="644" spans="2:4" x14ac:dyDescent="0.25">
      <c r="B644" t="str">
        <f t="shared" si="80"/>
        <v>EEE</v>
      </c>
      <c r="C644" s="19">
        <v>40976</v>
      </c>
      <c r="D644">
        <v>97</v>
      </c>
    </row>
    <row r="645" spans="2:4" x14ac:dyDescent="0.25">
      <c r="B645" t="s">
        <v>397</v>
      </c>
      <c r="C645" s="19">
        <v>41213</v>
      </c>
      <c r="D645">
        <v>97</v>
      </c>
    </row>
    <row r="646" spans="2:4" x14ac:dyDescent="0.25">
      <c r="B646" t="s">
        <v>395</v>
      </c>
      <c r="C646" s="19">
        <v>41255</v>
      </c>
      <c r="D646">
        <v>80</v>
      </c>
    </row>
    <row r="647" spans="2:4" x14ac:dyDescent="0.25">
      <c r="B647" t="str">
        <f t="shared" ref="B647:B649" si="81">B646</f>
        <v>UUU</v>
      </c>
      <c r="C647" s="19">
        <v>41042</v>
      </c>
      <c r="D647">
        <v>95</v>
      </c>
    </row>
    <row r="648" spans="2:4" x14ac:dyDescent="0.25">
      <c r="B648" t="str">
        <f t="shared" si="81"/>
        <v>UUU</v>
      </c>
      <c r="C648" s="19">
        <v>41157</v>
      </c>
      <c r="D648">
        <v>50</v>
      </c>
    </row>
    <row r="649" spans="2:4" x14ac:dyDescent="0.25">
      <c r="B649" t="str">
        <f t="shared" si="81"/>
        <v>UUU</v>
      </c>
      <c r="C649" s="19">
        <v>40959</v>
      </c>
      <c r="D649">
        <v>42</v>
      </c>
    </row>
    <row r="650" spans="2:4" x14ac:dyDescent="0.25">
      <c r="B650" t="s">
        <v>389</v>
      </c>
      <c r="C650" s="19">
        <v>41253</v>
      </c>
      <c r="D650">
        <v>54</v>
      </c>
    </row>
    <row r="651" spans="2:4" x14ac:dyDescent="0.25">
      <c r="B651" t="str">
        <f t="shared" ref="B651:B653" si="82">B650</f>
        <v>EEE</v>
      </c>
      <c r="C651" s="19">
        <v>40970</v>
      </c>
      <c r="D651">
        <v>31</v>
      </c>
    </row>
    <row r="652" spans="2:4" x14ac:dyDescent="0.25">
      <c r="B652" t="str">
        <f t="shared" si="82"/>
        <v>EEE</v>
      </c>
      <c r="C652" s="19">
        <v>41037</v>
      </c>
      <c r="D652">
        <v>12</v>
      </c>
    </row>
    <row r="653" spans="2:4" x14ac:dyDescent="0.25">
      <c r="B653" t="str">
        <f t="shared" si="82"/>
        <v>EEE</v>
      </c>
      <c r="C653" s="19">
        <v>40961</v>
      </c>
      <c r="D653">
        <v>13</v>
      </c>
    </row>
    <row r="654" spans="2:4" x14ac:dyDescent="0.25">
      <c r="B654" t="s">
        <v>381</v>
      </c>
      <c r="C654" s="19">
        <v>40936</v>
      </c>
      <c r="D654">
        <v>54</v>
      </c>
    </row>
    <row r="655" spans="2:4" x14ac:dyDescent="0.25">
      <c r="B655" t="str">
        <f t="shared" ref="B655:B658" si="83">B654</f>
        <v>MMM</v>
      </c>
      <c r="C655" s="19">
        <v>41075</v>
      </c>
      <c r="D655">
        <v>79</v>
      </c>
    </row>
    <row r="656" spans="2:4" x14ac:dyDescent="0.25">
      <c r="B656" t="str">
        <f t="shared" si="83"/>
        <v>MMM</v>
      </c>
      <c r="C656" s="19">
        <v>41095</v>
      </c>
      <c r="D656">
        <v>59</v>
      </c>
    </row>
    <row r="657" spans="2:4" x14ac:dyDescent="0.25">
      <c r="B657" t="str">
        <f t="shared" si="83"/>
        <v>MMM</v>
      </c>
      <c r="C657" s="19">
        <v>41078</v>
      </c>
      <c r="D657">
        <v>28</v>
      </c>
    </row>
    <row r="658" spans="2:4" x14ac:dyDescent="0.25">
      <c r="B658" t="str">
        <f t="shared" si="83"/>
        <v>MMM</v>
      </c>
      <c r="C658" s="19">
        <v>41052</v>
      </c>
      <c r="D658">
        <v>11</v>
      </c>
    </row>
    <row r="659" spans="2:4" x14ac:dyDescent="0.25">
      <c r="B659" t="s">
        <v>382</v>
      </c>
      <c r="C659" s="19">
        <v>41066</v>
      </c>
      <c r="D659">
        <v>113</v>
      </c>
    </row>
    <row r="660" spans="2:4" x14ac:dyDescent="0.25">
      <c r="B660" t="str">
        <f t="shared" ref="B660:B661" si="84">B659</f>
        <v>ZZZ</v>
      </c>
      <c r="C660" s="19">
        <v>40965</v>
      </c>
      <c r="D660">
        <v>31</v>
      </c>
    </row>
    <row r="661" spans="2:4" x14ac:dyDescent="0.25">
      <c r="B661" t="str">
        <f t="shared" si="84"/>
        <v>ZZZ</v>
      </c>
      <c r="C661" s="19">
        <v>40950</v>
      </c>
      <c r="D661">
        <v>30</v>
      </c>
    </row>
    <row r="662" spans="2:4" x14ac:dyDescent="0.25">
      <c r="B662" t="s">
        <v>379</v>
      </c>
      <c r="C662" s="19">
        <v>41022</v>
      </c>
      <c r="D662">
        <v>115</v>
      </c>
    </row>
    <row r="663" spans="2:4" x14ac:dyDescent="0.25">
      <c r="B663" t="str">
        <f t="shared" ref="B663:B667" si="85">B662</f>
        <v>JJJ</v>
      </c>
      <c r="C663" s="19">
        <v>41249</v>
      </c>
      <c r="D663">
        <v>35</v>
      </c>
    </row>
    <row r="664" spans="2:4" x14ac:dyDescent="0.25">
      <c r="B664" t="str">
        <f t="shared" si="85"/>
        <v>JJJ</v>
      </c>
      <c r="C664" s="19">
        <v>41237</v>
      </c>
      <c r="D664">
        <v>102</v>
      </c>
    </row>
    <row r="665" spans="2:4" x14ac:dyDescent="0.25">
      <c r="B665" t="str">
        <f t="shared" si="85"/>
        <v>JJJ</v>
      </c>
      <c r="C665" s="19">
        <v>40974</v>
      </c>
      <c r="D665">
        <v>61</v>
      </c>
    </row>
    <row r="666" spans="2:4" x14ac:dyDescent="0.25">
      <c r="B666" t="str">
        <f t="shared" si="85"/>
        <v>JJJ</v>
      </c>
      <c r="C666" s="19">
        <v>40932</v>
      </c>
      <c r="D666">
        <v>94</v>
      </c>
    </row>
    <row r="667" spans="2:4" x14ac:dyDescent="0.25">
      <c r="B667" t="str">
        <f t="shared" si="85"/>
        <v>JJJ</v>
      </c>
      <c r="C667" s="19">
        <v>41220</v>
      </c>
      <c r="D667">
        <v>112</v>
      </c>
    </row>
    <row r="668" spans="2:4" x14ac:dyDescent="0.25">
      <c r="B668" t="s">
        <v>382</v>
      </c>
      <c r="C668" s="19">
        <v>41006</v>
      </c>
      <c r="D668">
        <v>24</v>
      </c>
    </row>
    <row r="669" spans="2:4" x14ac:dyDescent="0.25">
      <c r="B669" t="str">
        <f t="shared" ref="B669:B673" si="86">B668</f>
        <v>ZZZ</v>
      </c>
      <c r="C669" s="19">
        <v>41040</v>
      </c>
      <c r="D669">
        <v>64</v>
      </c>
    </row>
    <row r="670" spans="2:4" x14ac:dyDescent="0.25">
      <c r="B670" t="str">
        <f t="shared" si="86"/>
        <v>ZZZ</v>
      </c>
      <c r="C670" s="19">
        <v>41232</v>
      </c>
      <c r="D670">
        <v>41</v>
      </c>
    </row>
    <row r="671" spans="2:4" x14ac:dyDescent="0.25">
      <c r="B671" t="str">
        <f t="shared" si="86"/>
        <v>ZZZ</v>
      </c>
      <c r="C671" s="19">
        <v>40973</v>
      </c>
      <c r="D671">
        <v>69</v>
      </c>
    </row>
    <row r="672" spans="2:4" x14ac:dyDescent="0.25">
      <c r="B672" t="str">
        <f t="shared" si="86"/>
        <v>ZZZ</v>
      </c>
      <c r="C672" s="19">
        <v>41231</v>
      </c>
      <c r="D672">
        <v>90</v>
      </c>
    </row>
    <row r="673" spans="2:4" x14ac:dyDescent="0.25">
      <c r="B673" t="str">
        <f t="shared" si="86"/>
        <v>ZZZ</v>
      </c>
      <c r="C673" s="19">
        <v>41223</v>
      </c>
      <c r="D673">
        <v>54</v>
      </c>
    </row>
    <row r="674" spans="2:4" x14ac:dyDescent="0.25">
      <c r="B674" t="s">
        <v>380</v>
      </c>
      <c r="C674" s="19">
        <v>40926</v>
      </c>
      <c r="D674">
        <v>66</v>
      </c>
    </row>
    <row r="675" spans="2:4" x14ac:dyDescent="0.25">
      <c r="B675" t="s">
        <v>393</v>
      </c>
      <c r="C675" s="19">
        <v>41036</v>
      </c>
      <c r="D675">
        <v>67</v>
      </c>
    </row>
    <row r="676" spans="2:4" x14ac:dyDescent="0.25">
      <c r="B676" t="str">
        <f t="shared" ref="B676:B686" si="87">B675</f>
        <v>NNN</v>
      </c>
      <c r="C676" s="19">
        <v>40969</v>
      </c>
      <c r="D676">
        <v>79</v>
      </c>
    </row>
    <row r="677" spans="2:4" x14ac:dyDescent="0.25">
      <c r="B677" t="str">
        <f t="shared" si="87"/>
        <v>NNN</v>
      </c>
      <c r="C677" s="19">
        <v>41234</v>
      </c>
      <c r="D677">
        <v>21</v>
      </c>
    </row>
    <row r="678" spans="2:4" x14ac:dyDescent="0.25">
      <c r="B678" t="str">
        <f t="shared" si="87"/>
        <v>NNN</v>
      </c>
      <c r="C678" s="19">
        <v>41172</v>
      </c>
      <c r="D678">
        <v>44</v>
      </c>
    </row>
    <row r="679" spans="2:4" x14ac:dyDescent="0.25">
      <c r="B679" t="str">
        <f t="shared" si="87"/>
        <v>NNN</v>
      </c>
      <c r="C679" s="19">
        <v>40982</v>
      </c>
      <c r="D679">
        <v>21</v>
      </c>
    </row>
    <row r="680" spans="2:4" x14ac:dyDescent="0.25">
      <c r="B680" t="str">
        <f t="shared" si="87"/>
        <v>NNN</v>
      </c>
      <c r="C680" s="19">
        <v>40921</v>
      </c>
      <c r="D680">
        <v>82</v>
      </c>
    </row>
    <row r="681" spans="2:4" x14ac:dyDescent="0.25">
      <c r="B681" t="str">
        <f t="shared" si="87"/>
        <v>NNN</v>
      </c>
      <c r="C681" s="19">
        <v>41272</v>
      </c>
      <c r="D681">
        <v>107</v>
      </c>
    </row>
    <row r="682" spans="2:4" x14ac:dyDescent="0.25">
      <c r="B682" t="str">
        <f t="shared" si="87"/>
        <v>NNN</v>
      </c>
      <c r="C682" s="19">
        <v>40972</v>
      </c>
      <c r="D682">
        <v>71</v>
      </c>
    </row>
    <row r="683" spans="2:4" x14ac:dyDescent="0.25">
      <c r="B683" t="str">
        <f t="shared" si="87"/>
        <v>NNN</v>
      </c>
      <c r="C683" s="19">
        <v>40971</v>
      </c>
      <c r="D683">
        <v>11</v>
      </c>
    </row>
    <row r="684" spans="2:4" x14ac:dyDescent="0.25">
      <c r="B684" t="str">
        <f t="shared" si="87"/>
        <v>NNN</v>
      </c>
      <c r="C684" s="19">
        <v>41119</v>
      </c>
      <c r="D684">
        <v>94</v>
      </c>
    </row>
    <row r="685" spans="2:4" x14ac:dyDescent="0.25">
      <c r="B685" t="str">
        <f t="shared" si="87"/>
        <v>NNN</v>
      </c>
      <c r="C685" s="19">
        <v>41197</v>
      </c>
      <c r="D685">
        <v>45</v>
      </c>
    </row>
    <row r="686" spans="2:4" x14ac:dyDescent="0.25">
      <c r="B686" t="str">
        <f t="shared" si="87"/>
        <v>NNN</v>
      </c>
      <c r="C686" s="19">
        <v>41074</v>
      </c>
      <c r="D686">
        <v>97</v>
      </c>
    </row>
    <row r="687" spans="2:4" x14ac:dyDescent="0.25">
      <c r="B687" t="s">
        <v>379</v>
      </c>
      <c r="C687" s="19">
        <v>41201</v>
      </c>
      <c r="D687">
        <v>29</v>
      </c>
    </row>
    <row r="688" spans="2:4" x14ac:dyDescent="0.25">
      <c r="B688" t="str">
        <f t="shared" ref="B688:B691" si="88">B687</f>
        <v>JJJ</v>
      </c>
      <c r="C688" s="19">
        <v>40915</v>
      </c>
      <c r="D688">
        <v>114</v>
      </c>
    </row>
    <row r="689" spans="2:4" x14ac:dyDescent="0.25">
      <c r="B689" t="str">
        <f t="shared" si="88"/>
        <v>JJJ</v>
      </c>
      <c r="C689" s="19">
        <v>41243</v>
      </c>
      <c r="D689">
        <v>65</v>
      </c>
    </row>
    <row r="690" spans="2:4" x14ac:dyDescent="0.25">
      <c r="B690" t="str">
        <f t="shared" si="88"/>
        <v>JJJ</v>
      </c>
      <c r="C690" s="19">
        <v>40910</v>
      </c>
      <c r="D690">
        <v>14</v>
      </c>
    </row>
    <row r="691" spans="2:4" x14ac:dyDescent="0.25">
      <c r="B691" t="str">
        <f t="shared" si="88"/>
        <v>JJJ</v>
      </c>
      <c r="C691" s="19">
        <v>41017</v>
      </c>
      <c r="D691">
        <v>50</v>
      </c>
    </row>
    <row r="692" spans="2:4" x14ac:dyDescent="0.25">
      <c r="B692" t="s">
        <v>378</v>
      </c>
      <c r="C692" s="19">
        <v>41018</v>
      </c>
      <c r="D692">
        <v>85</v>
      </c>
    </row>
    <row r="693" spans="2:4" x14ac:dyDescent="0.25">
      <c r="B693" t="str">
        <f t="shared" ref="B693:B700" si="89">B692</f>
        <v>LLL</v>
      </c>
      <c r="C693" s="19">
        <v>40967</v>
      </c>
      <c r="D693">
        <v>100</v>
      </c>
    </row>
    <row r="694" spans="2:4" x14ac:dyDescent="0.25">
      <c r="B694" t="str">
        <f t="shared" si="89"/>
        <v>LLL</v>
      </c>
      <c r="C694" s="19">
        <v>41241</v>
      </c>
      <c r="D694">
        <v>80</v>
      </c>
    </row>
    <row r="695" spans="2:4" x14ac:dyDescent="0.25">
      <c r="B695" t="str">
        <f t="shared" si="89"/>
        <v>LLL</v>
      </c>
      <c r="C695" s="19">
        <v>41037</v>
      </c>
      <c r="D695">
        <v>89</v>
      </c>
    </row>
    <row r="696" spans="2:4" x14ac:dyDescent="0.25">
      <c r="B696" t="str">
        <f t="shared" si="89"/>
        <v>LLL</v>
      </c>
      <c r="C696" s="19">
        <v>40976</v>
      </c>
      <c r="D696">
        <v>60</v>
      </c>
    </row>
    <row r="697" spans="2:4" x14ac:dyDescent="0.25">
      <c r="B697" t="str">
        <f t="shared" si="89"/>
        <v>LLL</v>
      </c>
      <c r="C697" s="19">
        <v>40922</v>
      </c>
      <c r="D697">
        <v>65</v>
      </c>
    </row>
    <row r="698" spans="2:4" x14ac:dyDescent="0.25">
      <c r="B698" t="str">
        <f t="shared" si="89"/>
        <v>LLL</v>
      </c>
      <c r="C698" s="19">
        <v>41099</v>
      </c>
      <c r="D698">
        <v>38</v>
      </c>
    </row>
    <row r="699" spans="2:4" x14ac:dyDescent="0.25">
      <c r="B699" t="str">
        <f t="shared" si="89"/>
        <v>LLL</v>
      </c>
      <c r="C699" s="19">
        <v>41036</v>
      </c>
      <c r="D699">
        <v>58</v>
      </c>
    </row>
    <row r="700" spans="2:4" x14ac:dyDescent="0.25">
      <c r="B700" t="str">
        <f t="shared" si="89"/>
        <v>LLL</v>
      </c>
      <c r="C700" s="19">
        <v>41195</v>
      </c>
      <c r="D700">
        <v>37</v>
      </c>
    </row>
    <row r="701" spans="2:4" x14ac:dyDescent="0.25">
      <c r="B701" t="s">
        <v>391</v>
      </c>
      <c r="C701" s="19">
        <v>41225</v>
      </c>
      <c r="D701">
        <v>92</v>
      </c>
    </row>
    <row r="702" spans="2:4" x14ac:dyDescent="0.25">
      <c r="B702" t="str">
        <f t="shared" ref="B702:B706" si="90">B701</f>
        <v>I I I</v>
      </c>
      <c r="C702" s="19">
        <v>41050</v>
      </c>
      <c r="D702">
        <v>94</v>
      </c>
    </row>
    <row r="703" spans="2:4" x14ac:dyDescent="0.25">
      <c r="B703" t="str">
        <f t="shared" si="90"/>
        <v>I I I</v>
      </c>
      <c r="C703" s="19">
        <v>41096</v>
      </c>
      <c r="D703">
        <v>19</v>
      </c>
    </row>
    <row r="704" spans="2:4" x14ac:dyDescent="0.25">
      <c r="B704" t="str">
        <f t="shared" si="90"/>
        <v>I I I</v>
      </c>
      <c r="C704" s="19">
        <v>41118</v>
      </c>
      <c r="D704">
        <v>32</v>
      </c>
    </row>
    <row r="705" spans="2:4" x14ac:dyDescent="0.25">
      <c r="B705" t="str">
        <f t="shared" si="90"/>
        <v>I I I</v>
      </c>
      <c r="C705" s="19">
        <v>41192</v>
      </c>
      <c r="D705">
        <v>95</v>
      </c>
    </row>
    <row r="706" spans="2:4" x14ac:dyDescent="0.25">
      <c r="B706" t="str">
        <f t="shared" si="90"/>
        <v>I I I</v>
      </c>
      <c r="C706" s="19">
        <v>41261</v>
      </c>
      <c r="D706">
        <v>58</v>
      </c>
    </row>
    <row r="707" spans="2:4" x14ac:dyDescent="0.25">
      <c r="B707" t="s">
        <v>384</v>
      </c>
      <c r="C707" s="19">
        <v>41060</v>
      </c>
      <c r="D707">
        <v>8</v>
      </c>
    </row>
    <row r="708" spans="2:4" x14ac:dyDescent="0.25">
      <c r="B708" t="s">
        <v>384</v>
      </c>
      <c r="C708" s="19">
        <v>41080</v>
      </c>
      <c r="D708">
        <v>114</v>
      </c>
    </row>
    <row r="709" spans="2:4" x14ac:dyDescent="0.25">
      <c r="B709" t="str">
        <f t="shared" ref="B709:B711" si="91">B708</f>
        <v>VVV</v>
      </c>
      <c r="C709" s="19">
        <v>40991</v>
      </c>
      <c r="D709">
        <v>33</v>
      </c>
    </row>
    <row r="710" spans="2:4" x14ac:dyDescent="0.25">
      <c r="B710" t="str">
        <f t="shared" si="91"/>
        <v>VVV</v>
      </c>
      <c r="C710" s="19">
        <v>40959</v>
      </c>
      <c r="D710">
        <v>113</v>
      </c>
    </row>
    <row r="711" spans="2:4" x14ac:dyDescent="0.25">
      <c r="B711" t="str">
        <f t="shared" si="91"/>
        <v>VVV</v>
      </c>
      <c r="C711" s="19">
        <v>41214</v>
      </c>
      <c r="D711">
        <v>73</v>
      </c>
    </row>
    <row r="712" spans="2:4" x14ac:dyDescent="0.25">
      <c r="B712" t="s">
        <v>398</v>
      </c>
      <c r="C712" s="19">
        <v>41126</v>
      </c>
      <c r="D712">
        <v>31</v>
      </c>
    </row>
    <row r="713" spans="2:4" x14ac:dyDescent="0.25">
      <c r="B713" t="str">
        <f t="shared" ref="B713:B714" si="92">B712</f>
        <v>FFF</v>
      </c>
      <c r="C713" s="19">
        <v>40954</v>
      </c>
      <c r="D713">
        <v>38</v>
      </c>
    </row>
    <row r="714" spans="2:4" x14ac:dyDescent="0.25">
      <c r="B714" t="str">
        <f t="shared" si="92"/>
        <v>FFF</v>
      </c>
      <c r="C714" s="19">
        <v>41092</v>
      </c>
      <c r="D714">
        <v>14</v>
      </c>
    </row>
    <row r="715" spans="2:4" x14ac:dyDescent="0.25">
      <c r="B715" t="s">
        <v>380</v>
      </c>
      <c r="C715" s="19">
        <v>40950</v>
      </c>
      <c r="D715">
        <v>65</v>
      </c>
    </row>
    <row r="716" spans="2:4" x14ac:dyDescent="0.25">
      <c r="B716" t="str">
        <f t="shared" ref="B716:B717" si="93">B715</f>
        <v>OOO</v>
      </c>
      <c r="C716" s="19">
        <v>41065</v>
      </c>
      <c r="D716">
        <v>108</v>
      </c>
    </row>
    <row r="717" spans="2:4" x14ac:dyDescent="0.25">
      <c r="B717" t="str">
        <f t="shared" si="93"/>
        <v>OOO</v>
      </c>
      <c r="C717" s="19">
        <v>40911</v>
      </c>
      <c r="D717">
        <v>116</v>
      </c>
    </row>
    <row r="718" spans="2:4" x14ac:dyDescent="0.25">
      <c r="B718" t="s">
        <v>383</v>
      </c>
      <c r="C718" s="19">
        <v>40923</v>
      </c>
      <c r="D718">
        <v>102</v>
      </c>
    </row>
    <row r="719" spans="2:4" x14ac:dyDescent="0.25">
      <c r="B719" t="s">
        <v>388</v>
      </c>
      <c r="C719" s="19">
        <v>40989</v>
      </c>
      <c r="D719">
        <v>73</v>
      </c>
    </row>
    <row r="720" spans="2:4" x14ac:dyDescent="0.25">
      <c r="B720" t="str">
        <f>B719</f>
        <v>CCC</v>
      </c>
      <c r="C720" s="19">
        <v>40960</v>
      </c>
      <c r="D720">
        <v>108</v>
      </c>
    </row>
    <row r="721" spans="2:4" x14ac:dyDescent="0.25">
      <c r="B721" t="s">
        <v>397</v>
      </c>
      <c r="C721" s="19">
        <v>41021</v>
      </c>
      <c r="D721">
        <v>75</v>
      </c>
    </row>
    <row r="722" spans="2:4" x14ac:dyDescent="0.25">
      <c r="B722" t="s">
        <v>387</v>
      </c>
      <c r="C722" s="19">
        <v>41118</v>
      </c>
      <c r="D722">
        <v>32</v>
      </c>
    </row>
    <row r="723" spans="2:4" x14ac:dyDescent="0.25">
      <c r="B723" t="str">
        <f t="shared" ref="B723:B724" si="94">B722</f>
        <v>GGG</v>
      </c>
      <c r="C723" s="19">
        <v>40994</v>
      </c>
      <c r="D723">
        <v>40</v>
      </c>
    </row>
    <row r="724" spans="2:4" x14ac:dyDescent="0.25">
      <c r="B724" t="str">
        <f t="shared" si="94"/>
        <v>GGG</v>
      </c>
      <c r="C724" s="19">
        <v>40982</v>
      </c>
      <c r="D724">
        <v>114</v>
      </c>
    </row>
    <row r="725" spans="2:4" x14ac:dyDescent="0.25">
      <c r="B725" t="s">
        <v>392</v>
      </c>
      <c r="C725" s="19">
        <v>41136</v>
      </c>
      <c r="D725">
        <v>107</v>
      </c>
    </row>
    <row r="726" spans="2:4" x14ac:dyDescent="0.25">
      <c r="B726" t="str">
        <f t="shared" ref="B726:B727" si="95">B725</f>
        <v>DDD</v>
      </c>
      <c r="C726" s="19">
        <v>41209</v>
      </c>
      <c r="D726">
        <v>80</v>
      </c>
    </row>
    <row r="727" spans="2:4" x14ac:dyDescent="0.25">
      <c r="B727" t="str">
        <f t="shared" si="95"/>
        <v>DDD</v>
      </c>
      <c r="C727" s="19">
        <v>41189</v>
      </c>
      <c r="D727">
        <v>69</v>
      </c>
    </row>
    <row r="728" spans="2:4" x14ac:dyDescent="0.25">
      <c r="B728" t="s">
        <v>385</v>
      </c>
      <c r="C728" s="19">
        <v>41222</v>
      </c>
      <c r="D728">
        <v>30</v>
      </c>
    </row>
    <row r="729" spans="2:4" x14ac:dyDescent="0.25">
      <c r="B729" t="str">
        <f t="shared" ref="B729:B733" si="96">B728</f>
        <v>BBB</v>
      </c>
      <c r="C729" s="19">
        <v>41104</v>
      </c>
      <c r="D729">
        <v>106</v>
      </c>
    </row>
    <row r="730" spans="2:4" x14ac:dyDescent="0.25">
      <c r="B730" t="str">
        <f t="shared" si="96"/>
        <v>BBB</v>
      </c>
      <c r="C730" s="19">
        <v>40916</v>
      </c>
      <c r="D730">
        <v>92</v>
      </c>
    </row>
    <row r="731" spans="2:4" x14ac:dyDescent="0.25">
      <c r="B731" t="str">
        <f t="shared" si="96"/>
        <v>BBB</v>
      </c>
      <c r="C731" s="19">
        <v>41241</v>
      </c>
      <c r="D731">
        <v>15</v>
      </c>
    </row>
    <row r="732" spans="2:4" x14ac:dyDescent="0.25">
      <c r="B732" t="str">
        <f t="shared" si="96"/>
        <v>BBB</v>
      </c>
      <c r="C732" s="19">
        <v>41207</v>
      </c>
      <c r="D732">
        <v>116</v>
      </c>
    </row>
    <row r="733" spans="2:4" x14ac:dyDescent="0.25">
      <c r="B733" t="str">
        <f t="shared" si="96"/>
        <v>BBB</v>
      </c>
      <c r="C733" s="19">
        <v>40948</v>
      </c>
      <c r="D733">
        <v>53</v>
      </c>
    </row>
    <row r="734" spans="2:4" x14ac:dyDescent="0.25">
      <c r="B734" t="s">
        <v>388</v>
      </c>
      <c r="C734" s="19">
        <v>40986</v>
      </c>
      <c r="D734">
        <v>90</v>
      </c>
    </row>
    <row r="735" spans="2:4" x14ac:dyDescent="0.25">
      <c r="B735" t="str">
        <f t="shared" ref="B735:B742" si="97">B734</f>
        <v>CCC</v>
      </c>
      <c r="C735" s="19">
        <v>41133</v>
      </c>
      <c r="D735">
        <v>113</v>
      </c>
    </row>
    <row r="736" spans="2:4" x14ac:dyDescent="0.25">
      <c r="B736" t="str">
        <f t="shared" si="97"/>
        <v>CCC</v>
      </c>
      <c r="C736" s="19">
        <v>40922</v>
      </c>
      <c r="D736">
        <v>95</v>
      </c>
    </row>
    <row r="737" spans="2:4" x14ac:dyDescent="0.25">
      <c r="B737" t="str">
        <f t="shared" si="97"/>
        <v>CCC</v>
      </c>
      <c r="C737" s="19">
        <v>41259</v>
      </c>
      <c r="D737">
        <v>54</v>
      </c>
    </row>
    <row r="738" spans="2:4" x14ac:dyDescent="0.25">
      <c r="B738" t="str">
        <f t="shared" si="97"/>
        <v>CCC</v>
      </c>
      <c r="C738" s="19">
        <v>40988</v>
      </c>
      <c r="D738">
        <v>54</v>
      </c>
    </row>
    <row r="739" spans="2:4" x14ac:dyDescent="0.25">
      <c r="B739" t="str">
        <f t="shared" si="97"/>
        <v>CCC</v>
      </c>
      <c r="C739" s="19">
        <v>41103</v>
      </c>
      <c r="D739">
        <v>57</v>
      </c>
    </row>
    <row r="740" spans="2:4" x14ac:dyDescent="0.25">
      <c r="B740" t="str">
        <f t="shared" si="97"/>
        <v>CCC</v>
      </c>
      <c r="C740" s="19">
        <v>41021</v>
      </c>
      <c r="D740">
        <v>92</v>
      </c>
    </row>
    <row r="741" spans="2:4" x14ac:dyDescent="0.25">
      <c r="B741" t="str">
        <f t="shared" si="97"/>
        <v>CCC</v>
      </c>
      <c r="C741" s="19">
        <v>41101</v>
      </c>
      <c r="D741">
        <v>42</v>
      </c>
    </row>
    <row r="742" spans="2:4" x14ac:dyDescent="0.25">
      <c r="B742" t="str">
        <f t="shared" si="97"/>
        <v>CCC</v>
      </c>
      <c r="C742" s="19">
        <v>41198</v>
      </c>
      <c r="D742">
        <v>56</v>
      </c>
    </row>
    <row r="743" spans="2:4" x14ac:dyDescent="0.25">
      <c r="B743" t="s">
        <v>391</v>
      </c>
      <c r="C743" s="19">
        <v>41083</v>
      </c>
      <c r="D743">
        <v>77</v>
      </c>
    </row>
    <row r="744" spans="2:4" x14ac:dyDescent="0.25">
      <c r="B744" t="str">
        <f t="shared" ref="B744:B745" si="98">B743</f>
        <v>I I I</v>
      </c>
      <c r="C744" s="19">
        <v>41129</v>
      </c>
      <c r="D744">
        <v>106</v>
      </c>
    </row>
    <row r="745" spans="2:4" x14ac:dyDescent="0.25">
      <c r="B745" t="str">
        <f t="shared" si="98"/>
        <v>I I I</v>
      </c>
      <c r="C745" s="19">
        <v>41204</v>
      </c>
      <c r="D745">
        <v>76</v>
      </c>
    </row>
    <row r="746" spans="2:4" x14ac:dyDescent="0.25">
      <c r="B746" t="s">
        <v>379</v>
      </c>
      <c r="C746" s="19">
        <v>41160</v>
      </c>
      <c r="D746">
        <v>72</v>
      </c>
    </row>
    <row r="747" spans="2:4" x14ac:dyDescent="0.25">
      <c r="B747" t="s">
        <v>387</v>
      </c>
      <c r="C747" s="19">
        <v>40923</v>
      </c>
      <c r="D747">
        <v>118</v>
      </c>
    </row>
    <row r="748" spans="2:4" x14ac:dyDescent="0.25">
      <c r="B748" t="str">
        <f t="shared" ref="B748:B757" si="99">B747</f>
        <v>GGG</v>
      </c>
      <c r="C748" s="19">
        <v>41168</v>
      </c>
      <c r="D748">
        <v>53</v>
      </c>
    </row>
    <row r="749" spans="2:4" x14ac:dyDescent="0.25">
      <c r="B749" t="str">
        <f t="shared" si="99"/>
        <v>GGG</v>
      </c>
      <c r="C749" s="19">
        <v>40936</v>
      </c>
      <c r="D749">
        <v>61</v>
      </c>
    </row>
    <row r="750" spans="2:4" x14ac:dyDescent="0.25">
      <c r="B750" t="str">
        <f t="shared" si="99"/>
        <v>GGG</v>
      </c>
      <c r="C750" s="19">
        <v>41013</v>
      </c>
      <c r="D750">
        <v>100</v>
      </c>
    </row>
    <row r="751" spans="2:4" x14ac:dyDescent="0.25">
      <c r="B751" t="str">
        <f t="shared" si="99"/>
        <v>GGG</v>
      </c>
      <c r="C751" s="19">
        <v>41093</v>
      </c>
      <c r="D751">
        <v>57</v>
      </c>
    </row>
    <row r="752" spans="2:4" x14ac:dyDescent="0.25">
      <c r="B752" t="str">
        <f t="shared" si="99"/>
        <v>GGG</v>
      </c>
      <c r="C752" s="19">
        <v>40999</v>
      </c>
      <c r="D752">
        <v>39</v>
      </c>
    </row>
    <row r="753" spans="2:4" x14ac:dyDescent="0.25">
      <c r="B753" t="str">
        <f t="shared" si="99"/>
        <v>GGG</v>
      </c>
      <c r="C753" s="19">
        <v>41253</v>
      </c>
      <c r="D753">
        <v>36</v>
      </c>
    </row>
    <row r="754" spans="2:4" x14ac:dyDescent="0.25">
      <c r="B754" t="str">
        <f t="shared" si="99"/>
        <v>GGG</v>
      </c>
      <c r="C754" s="19">
        <v>41063</v>
      </c>
      <c r="D754">
        <v>84</v>
      </c>
    </row>
    <row r="755" spans="2:4" x14ac:dyDescent="0.25">
      <c r="B755" t="str">
        <f t="shared" si="99"/>
        <v>GGG</v>
      </c>
      <c r="C755" s="19">
        <v>41257</v>
      </c>
      <c r="D755">
        <v>9</v>
      </c>
    </row>
    <row r="756" spans="2:4" x14ac:dyDescent="0.25">
      <c r="B756" t="str">
        <f t="shared" si="99"/>
        <v>GGG</v>
      </c>
      <c r="C756" s="19">
        <v>41205</v>
      </c>
      <c r="D756">
        <v>63</v>
      </c>
    </row>
    <row r="757" spans="2:4" x14ac:dyDescent="0.25">
      <c r="B757" t="str">
        <f t="shared" si="99"/>
        <v>GGG</v>
      </c>
      <c r="C757" s="19">
        <v>41060</v>
      </c>
      <c r="D757">
        <v>89</v>
      </c>
    </row>
    <row r="758" spans="2:4" x14ac:dyDescent="0.25">
      <c r="B758" t="s">
        <v>399</v>
      </c>
      <c r="C758" s="19">
        <v>41272</v>
      </c>
      <c r="D758">
        <v>117</v>
      </c>
    </row>
    <row r="759" spans="2:4" x14ac:dyDescent="0.25">
      <c r="B759" t="str">
        <f t="shared" ref="B759:B761" si="100">B758</f>
        <v>WWW</v>
      </c>
      <c r="C759" s="19">
        <v>41206</v>
      </c>
      <c r="D759">
        <v>23</v>
      </c>
    </row>
    <row r="760" spans="2:4" x14ac:dyDescent="0.25">
      <c r="B760" t="str">
        <f t="shared" si="100"/>
        <v>WWW</v>
      </c>
      <c r="C760" s="19">
        <v>41234</v>
      </c>
      <c r="D760">
        <v>106</v>
      </c>
    </row>
    <row r="761" spans="2:4" x14ac:dyDescent="0.25">
      <c r="B761" t="str">
        <f t="shared" si="100"/>
        <v>WWW</v>
      </c>
      <c r="C761" s="19">
        <v>41015</v>
      </c>
      <c r="D761">
        <v>41</v>
      </c>
    </row>
    <row r="762" spans="2:4" x14ac:dyDescent="0.25">
      <c r="B762" t="s">
        <v>392</v>
      </c>
      <c r="C762" s="19">
        <v>40917</v>
      </c>
      <c r="D762">
        <v>78</v>
      </c>
    </row>
    <row r="763" spans="2:4" x14ac:dyDescent="0.25">
      <c r="B763" t="str">
        <f t="shared" ref="B763:B768" si="101">B762</f>
        <v>DDD</v>
      </c>
      <c r="C763" s="19">
        <v>41064</v>
      </c>
      <c r="D763">
        <v>53</v>
      </c>
    </row>
    <row r="764" spans="2:4" x14ac:dyDescent="0.25">
      <c r="B764" t="str">
        <f t="shared" si="101"/>
        <v>DDD</v>
      </c>
      <c r="C764" s="19">
        <v>40975</v>
      </c>
      <c r="D764">
        <v>83</v>
      </c>
    </row>
    <row r="765" spans="2:4" x14ac:dyDescent="0.25">
      <c r="B765" t="str">
        <f t="shared" si="101"/>
        <v>DDD</v>
      </c>
      <c r="C765" s="19">
        <v>40986</v>
      </c>
      <c r="D765">
        <v>7</v>
      </c>
    </row>
    <row r="766" spans="2:4" x14ac:dyDescent="0.25">
      <c r="B766" t="str">
        <f t="shared" si="101"/>
        <v>DDD</v>
      </c>
      <c r="C766" s="19">
        <v>41125</v>
      </c>
      <c r="D766">
        <v>71</v>
      </c>
    </row>
    <row r="767" spans="2:4" x14ac:dyDescent="0.25">
      <c r="B767" t="str">
        <f t="shared" si="101"/>
        <v>DDD</v>
      </c>
      <c r="C767" s="19">
        <v>41179</v>
      </c>
      <c r="D767">
        <v>13</v>
      </c>
    </row>
    <row r="768" spans="2:4" x14ac:dyDescent="0.25">
      <c r="B768" t="str">
        <f t="shared" si="101"/>
        <v>DDD</v>
      </c>
      <c r="C768" s="19">
        <v>40952</v>
      </c>
      <c r="D768">
        <v>98</v>
      </c>
    </row>
    <row r="769" spans="2:4" x14ac:dyDescent="0.25">
      <c r="B769" t="s">
        <v>401</v>
      </c>
      <c r="C769" s="19">
        <v>41085</v>
      </c>
      <c r="D769">
        <v>20</v>
      </c>
    </row>
    <row r="770" spans="2:4" x14ac:dyDescent="0.25">
      <c r="B770" t="s">
        <v>388</v>
      </c>
      <c r="C770" s="19">
        <v>41056</v>
      </c>
      <c r="D770">
        <v>36</v>
      </c>
    </row>
    <row r="771" spans="2:4" x14ac:dyDescent="0.25">
      <c r="B771" t="str">
        <f>B770</f>
        <v>CCC</v>
      </c>
      <c r="C771" s="19">
        <v>40969</v>
      </c>
      <c r="D771">
        <v>46</v>
      </c>
    </row>
    <row r="772" spans="2:4" x14ac:dyDescent="0.25">
      <c r="B772" t="s">
        <v>387</v>
      </c>
      <c r="C772" s="19">
        <v>41070</v>
      </c>
      <c r="D772">
        <v>44</v>
      </c>
    </row>
    <row r="773" spans="2:4" x14ac:dyDescent="0.25">
      <c r="B773" t="str">
        <f t="shared" ref="B773:B774" si="102">B772</f>
        <v>GGG</v>
      </c>
      <c r="C773" s="19">
        <v>41152</v>
      </c>
      <c r="D773">
        <v>85</v>
      </c>
    </row>
    <row r="774" spans="2:4" x14ac:dyDescent="0.25">
      <c r="B774" t="str">
        <f t="shared" si="102"/>
        <v>GGG</v>
      </c>
      <c r="C774" s="19">
        <v>41215</v>
      </c>
      <c r="D774">
        <v>58</v>
      </c>
    </row>
    <row r="775" spans="2:4" x14ac:dyDescent="0.25">
      <c r="B775" t="s">
        <v>395</v>
      </c>
      <c r="C775" s="19">
        <v>41192</v>
      </c>
      <c r="D775">
        <v>24</v>
      </c>
    </row>
    <row r="776" spans="2:4" x14ac:dyDescent="0.25">
      <c r="B776" t="str">
        <f t="shared" ref="B776:B777" si="103">B775</f>
        <v>UUU</v>
      </c>
      <c r="C776" s="19">
        <v>41258</v>
      </c>
      <c r="D776">
        <v>102</v>
      </c>
    </row>
    <row r="777" spans="2:4" x14ac:dyDescent="0.25">
      <c r="B777" t="str">
        <f t="shared" si="103"/>
        <v>UUU</v>
      </c>
      <c r="C777" s="19">
        <v>40997</v>
      </c>
      <c r="D777">
        <v>7</v>
      </c>
    </row>
    <row r="778" spans="2:4" x14ac:dyDescent="0.25">
      <c r="B778" t="s">
        <v>399</v>
      </c>
      <c r="C778" s="19">
        <v>40956</v>
      </c>
      <c r="D778">
        <v>58</v>
      </c>
    </row>
    <row r="779" spans="2:4" x14ac:dyDescent="0.25">
      <c r="B779" t="str">
        <f>B778</f>
        <v>WWW</v>
      </c>
      <c r="C779" s="19">
        <v>41234</v>
      </c>
      <c r="D779">
        <v>114</v>
      </c>
    </row>
    <row r="780" spans="2:4" x14ac:dyDescent="0.25">
      <c r="B780" t="s">
        <v>382</v>
      </c>
      <c r="C780" s="19">
        <v>41106</v>
      </c>
      <c r="D780">
        <v>89</v>
      </c>
    </row>
    <row r="781" spans="2:4" x14ac:dyDescent="0.25">
      <c r="B781" t="str">
        <f t="shared" ref="B781:B784" si="104">B780</f>
        <v>ZZZ</v>
      </c>
      <c r="C781" s="19">
        <v>41207</v>
      </c>
      <c r="D781">
        <v>16</v>
      </c>
    </row>
    <row r="782" spans="2:4" x14ac:dyDescent="0.25">
      <c r="B782" t="str">
        <f t="shared" si="104"/>
        <v>ZZZ</v>
      </c>
      <c r="C782" s="19">
        <v>41263</v>
      </c>
      <c r="D782">
        <v>5</v>
      </c>
    </row>
    <row r="783" spans="2:4" x14ac:dyDescent="0.25">
      <c r="B783" t="str">
        <f t="shared" si="104"/>
        <v>ZZZ</v>
      </c>
      <c r="C783" s="19">
        <v>41145</v>
      </c>
      <c r="D783">
        <v>11</v>
      </c>
    </row>
    <row r="784" spans="2:4" x14ac:dyDescent="0.25">
      <c r="B784" t="str">
        <f t="shared" si="104"/>
        <v>ZZZ</v>
      </c>
      <c r="C784" s="19">
        <v>41047</v>
      </c>
      <c r="D784">
        <v>68</v>
      </c>
    </row>
    <row r="785" spans="2:4" x14ac:dyDescent="0.25">
      <c r="B785" t="s">
        <v>399</v>
      </c>
      <c r="C785" s="19">
        <v>41066</v>
      </c>
      <c r="D785">
        <v>57</v>
      </c>
    </row>
    <row r="786" spans="2:4" x14ac:dyDescent="0.25">
      <c r="B786" t="str">
        <f t="shared" ref="B786:B798" si="105">B785</f>
        <v>WWW</v>
      </c>
      <c r="C786" s="19">
        <v>41238</v>
      </c>
      <c r="D786">
        <v>50</v>
      </c>
    </row>
    <row r="787" spans="2:4" x14ac:dyDescent="0.25">
      <c r="B787" t="str">
        <f t="shared" si="105"/>
        <v>WWW</v>
      </c>
      <c r="C787" s="19">
        <v>40996</v>
      </c>
      <c r="D787">
        <v>68</v>
      </c>
    </row>
    <row r="788" spans="2:4" x14ac:dyDescent="0.25">
      <c r="B788" t="str">
        <f t="shared" si="105"/>
        <v>WWW</v>
      </c>
      <c r="C788" s="19">
        <v>40953</v>
      </c>
      <c r="D788">
        <v>6</v>
      </c>
    </row>
    <row r="789" spans="2:4" x14ac:dyDescent="0.25">
      <c r="B789" t="str">
        <f t="shared" si="105"/>
        <v>WWW</v>
      </c>
      <c r="C789" s="19">
        <v>41128</v>
      </c>
      <c r="D789">
        <v>64</v>
      </c>
    </row>
    <row r="790" spans="2:4" x14ac:dyDescent="0.25">
      <c r="B790" t="str">
        <f t="shared" si="105"/>
        <v>WWW</v>
      </c>
      <c r="C790" s="19">
        <v>41227</v>
      </c>
      <c r="D790">
        <v>7</v>
      </c>
    </row>
    <row r="791" spans="2:4" x14ac:dyDescent="0.25">
      <c r="B791" t="str">
        <f t="shared" si="105"/>
        <v>WWW</v>
      </c>
      <c r="C791" s="19">
        <v>40934</v>
      </c>
      <c r="D791">
        <v>105</v>
      </c>
    </row>
    <row r="792" spans="2:4" x14ac:dyDescent="0.25">
      <c r="B792" t="str">
        <f t="shared" si="105"/>
        <v>WWW</v>
      </c>
      <c r="C792" s="19">
        <v>41150</v>
      </c>
      <c r="D792">
        <v>9</v>
      </c>
    </row>
    <row r="793" spans="2:4" x14ac:dyDescent="0.25">
      <c r="B793" t="str">
        <f t="shared" si="105"/>
        <v>WWW</v>
      </c>
      <c r="C793" s="19">
        <v>41241</v>
      </c>
      <c r="D793">
        <v>116</v>
      </c>
    </row>
    <row r="794" spans="2:4" x14ac:dyDescent="0.25">
      <c r="B794" t="str">
        <f t="shared" si="105"/>
        <v>WWW</v>
      </c>
      <c r="C794" s="19">
        <v>41076</v>
      </c>
      <c r="D794">
        <v>81</v>
      </c>
    </row>
    <row r="795" spans="2:4" x14ac:dyDescent="0.25">
      <c r="B795" t="str">
        <f t="shared" si="105"/>
        <v>WWW</v>
      </c>
      <c r="C795" s="19">
        <v>41002</v>
      </c>
      <c r="D795">
        <v>16</v>
      </c>
    </row>
    <row r="796" spans="2:4" x14ac:dyDescent="0.25">
      <c r="B796" t="str">
        <f t="shared" si="105"/>
        <v>WWW</v>
      </c>
      <c r="C796" s="19">
        <v>41024</v>
      </c>
      <c r="D796">
        <v>24</v>
      </c>
    </row>
    <row r="797" spans="2:4" x14ac:dyDescent="0.25">
      <c r="B797" t="str">
        <f t="shared" si="105"/>
        <v>WWW</v>
      </c>
      <c r="C797" s="19">
        <v>40915</v>
      </c>
      <c r="D797">
        <v>85</v>
      </c>
    </row>
    <row r="798" spans="2:4" x14ac:dyDescent="0.25">
      <c r="B798" t="str">
        <f t="shared" si="105"/>
        <v>WWW</v>
      </c>
      <c r="C798" s="19">
        <v>40959</v>
      </c>
      <c r="D798">
        <v>9</v>
      </c>
    </row>
    <row r="799" spans="2:4" x14ac:dyDescent="0.25">
      <c r="B799" t="s">
        <v>378</v>
      </c>
      <c r="C799" s="19">
        <v>41109</v>
      </c>
      <c r="D799">
        <v>71</v>
      </c>
    </row>
    <row r="800" spans="2:4" x14ac:dyDescent="0.25">
      <c r="B800" t="s">
        <v>390</v>
      </c>
      <c r="C800" s="19">
        <v>41265</v>
      </c>
      <c r="D800">
        <v>54</v>
      </c>
    </row>
    <row r="801" spans="2:4" x14ac:dyDescent="0.25">
      <c r="B801" t="str">
        <f>B800</f>
        <v>QQQ</v>
      </c>
      <c r="C801" s="19">
        <v>41239</v>
      </c>
      <c r="D801">
        <v>32</v>
      </c>
    </row>
    <row r="802" spans="2:4" x14ac:dyDescent="0.25">
      <c r="B802" t="s">
        <v>387</v>
      </c>
      <c r="C802" s="19">
        <v>41224</v>
      </c>
      <c r="D802">
        <v>96</v>
      </c>
    </row>
    <row r="803" spans="2:4" x14ac:dyDescent="0.25">
      <c r="B803" t="str">
        <f t="shared" ref="B803:B805" si="106">B802</f>
        <v>GGG</v>
      </c>
      <c r="C803" s="19">
        <v>41010</v>
      </c>
      <c r="D803">
        <v>62</v>
      </c>
    </row>
    <row r="804" spans="2:4" x14ac:dyDescent="0.25">
      <c r="B804" t="str">
        <f t="shared" si="106"/>
        <v>GGG</v>
      </c>
      <c r="C804" s="19">
        <v>41246</v>
      </c>
      <c r="D804">
        <v>42</v>
      </c>
    </row>
    <row r="805" spans="2:4" x14ac:dyDescent="0.25">
      <c r="B805" t="str">
        <f t="shared" si="106"/>
        <v>GGG</v>
      </c>
      <c r="C805" s="19">
        <v>40963</v>
      </c>
      <c r="D805">
        <v>89</v>
      </c>
    </row>
    <row r="806" spans="2:4" x14ac:dyDescent="0.25">
      <c r="B806" t="s">
        <v>393</v>
      </c>
      <c r="C806" s="19">
        <v>41143</v>
      </c>
      <c r="D806">
        <v>110</v>
      </c>
    </row>
    <row r="807" spans="2:4" x14ac:dyDescent="0.25">
      <c r="B807" t="str">
        <f t="shared" ref="B807:B815" si="107">B806</f>
        <v>NNN</v>
      </c>
      <c r="C807" s="19">
        <v>40942</v>
      </c>
      <c r="D807">
        <v>86</v>
      </c>
    </row>
    <row r="808" spans="2:4" x14ac:dyDescent="0.25">
      <c r="B808" t="str">
        <f t="shared" si="107"/>
        <v>NNN</v>
      </c>
      <c r="C808" s="19">
        <v>41078</v>
      </c>
      <c r="D808">
        <v>64</v>
      </c>
    </row>
    <row r="809" spans="2:4" x14ac:dyDescent="0.25">
      <c r="B809" t="str">
        <f t="shared" si="107"/>
        <v>NNN</v>
      </c>
      <c r="C809" s="19">
        <v>40964</v>
      </c>
      <c r="D809">
        <v>27</v>
      </c>
    </row>
    <row r="810" spans="2:4" x14ac:dyDescent="0.25">
      <c r="B810" t="str">
        <f t="shared" si="107"/>
        <v>NNN</v>
      </c>
      <c r="C810" s="19">
        <v>41017</v>
      </c>
      <c r="D810">
        <v>42</v>
      </c>
    </row>
    <row r="811" spans="2:4" x14ac:dyDescent="0.25">
      <c r="B811" t="str">
        <f t="shared" si="107"/>
        <v>NNN</v>
      </c>
      <c r="C811" s="19">
        <v>41064</v>
      </c>
      <c r="D811">
        <v>58</v>
      </c>
    </row>
    <row r="812" spans="2:4" x14ac:dyDescent="0.25">
      <c r="B812" t="str">
        <f t="shared" si="107"/>
        <v>NNN</v>
      </c>
      <c r="C812" s="19">
        <v>41268</v>
      </c>
      <c r="D812">
        <v>40</v>
      </c>
    </row>
    <row r="813" spans="2:4" x14ac:dyDescent="0.25">
      <c r="B813" t="str">
        <f t="shared" si="107"/>
        <v>NNN</v>
      </c>
      <c r="C813" s="19">
        <v>40974</v>
      </c>
      <c r="D813">
        <v>37</v>
      </c>
    </row>
    <row r="814" spans="2:4" x14ac:dyDescent="0.25">
      <c r="B814" t="str">
        <f t="shared" si="107"/>
        <v>NNN</v>
      </c>
      <c r="C814" s="19">
        <v>40945</v>
      </c>
      <c r="D814">
        <v>95</v>
      </c>
    </row>
    <row r="815" spans="2:4" x14ac:dyDescent="0.25">
      <c r="B815" t="str">
        <f t="shared" si="107"/>
        <v>NNN</v>
      </c>
      <c r="C815" s="19">
        <v>41003</v>
      </c>
      <c r="D815">
        <v>19</v>
      </c>
    </row>
    <row r="816" spans="2:4" x14ac:dyDescent="0.25">
      <c r="B816" t="s">
        <v>390</v>
      </c>
      <c r="C816" s="19">
        <v>41141</v>
      </c>
      <c r="D816">
        <v>10</v>
      </c>
    </row>
    <row r="817" spans="2:4" x14ac:dyDescent="0.25">
      <c r="B817" t="s">
        <v>397</v>
      </c>
      <c r="C817" s="19">
        <v>40971</v>
      </c>
      <c r="D817">
        <v>92</v>
      </c>
    </row>
    <row r="818" spans="2:4" x14ac:dyDescent="0.25">
      <c r="B818" t="str">
        <f t="shared" ref="B818:B824" si="108">B817</f>
        <v>PPP</v>
      </c>
      <c r="C818" s="19">
        <v>41159</v>
      </c>
      <c r="D818">
        <v>40</v>
      </c>
    </row>
    <row r="819" spans="2:4" x14ac:dyDescent="0.25">
      <c r="B819" t="str">
        <f t="shared" si="108"/>
        <v>PPP</v>
      </c>
      <c r="C819" s="19">
        <v>41038</v>
      </c>
      <c r="D819">
        <v>42</v>
      </c>
    </row>
    <row r="820" spans="2:4" x14ac:dyDescent="0.25">
      <c r="B820" t="str">
        <f t="shared" si="108"/>
        <v>PPP</v>
      </c>
      <c r="C820" s="19">
        <v>40996</v>
      </c>
      <c r="D820">
        <v>28</v>
      </c>
    </row>
    <row r="821" spans="2:4" x14ac:dyDescent="0.25">
      <c r="B821" t="str">
        <f t="shared" si="108"/>
        <v>PPP</v>
      </c>
      <c r="C821" s="19">
        <v>40962</v>
      </c>
      <c r="D821">
        <v>54</v>
      </c>
    </row>
    <row r="822" spans="2:4" x14ac:dyDescent="0.25">
      <c r="B822" t="str">
        <f t="shared" si="108"/>
        <v>PPP</v>
      </c>
      <c r="C822" s="19">
        <v>41230</v>
      </c>
      <c r="D822">
        <v>48</v>
      </c>
    </row>
    <row r="823" spans="2:4" x14ac:dyDescent="0.25">
      <c r="B823" t="str">
        <f t="shared" si="108"/>
        <v>PPP</v>
      </c>
      <c r="C823" s="19">
        <v>40985</v>
      </c>
      <c r="D823">
        <v>18</v>
      </c>
    </row>
    <row r="824" spans="2:4" x14ac:dyDescent="0.25">
      <c r="B824" t="str">
        <f t="shared" si="108"/>
        <v>PPP</v>
      </c>
      <c r="C824" s="19">
        <v>41038</v>
      </c>
      <c r="D824">
        <v>103</v>
      </c>
    </row>
    <row r="825" spans="2:4" x14ac:dyDescent="0.25">
      <c r="B825" t="s">
        <v>401</v>
      </c>
      <c r="C825" s="19">
        <v>41175</v>
      </c>
      <c r="D825">
        <v>12</v>
      </c>
    </row>
    <row r="826" spans="2:4" x14ac:dyDescent="0.25">
      <c r="B826" t="str">
        <f>B825</f>
        <v>RRR</v>
      </c>
      <c r="C826" s="19">
        <v>41036</v>
      </c>
      <c r="D826">
        <v>30</v>
      </c>
    </row>
    <row r="827" spans="2:4" x14ac:dyDescent="0.25">
      <c r="B827" t="s">
        <v>385</v>
      </c>
      <c r="C827" s="19">
        <v>41043</v>
      </c>
      <c r="D827">
        <v>7</v>
      </c>
    </row>
    <row r="828" spans="2:4" x14ac:dyDescent="0.25">
      <c r="B828" t="str">
        <f t="shared" ref="B828:B831" si="109">B827</f>
        <v>BBB</v>
      </c>
      <c r="C828" s="19">
        <v>41031</v>
      </c>
      <c r="D828">
        <v>108</v>
      </c>
    </row>
    <row r="829" spans="2:4" x14ac:dyDescent="0.25">
      <c r="B829" t="str">
        <f t="shared" si="109"/>
        <v>BBB</v>
      </c>
      <c r="C829" s="19">
        <v>40988</v>
      </c>
      <c r="D829">
        <v>43</v>
      </c>
    </row>
    <row r="830" spans="2:4" x14ac:dyDescent="0.25">
      <c r="B830" t="str">
        <f t="shared" si="109"/>
        <v>BBB</v>
      </c>
      <c r="C830" s="19">
        <v>41086</v>
      </c>
      <c r="D830">
        <v>104</v>
      </c>
    </row>
    <row r="831" spans="2:4" x14ac:dyDescent="0.25">
      <c r="B831" t="str">
        <f t="shared" si="109"/>
        <v>BBB</v>
      </c>
      <c r="C831" s="19">
        <v>41049</v>
      </c>
      <c r="D831">
        <v>45</v>
      </c>
    </row>
    <row r="832" spans="2:4" x14ac:dyDescent="0.25">
      <c r="B832" t="s">
        <v>401</v>
      </c>
      <c r="C832" s="19">
        <v>41103</v>
      </c>
      <c r="D832">
        <v>100</v>
      </c>
    </row>
    <row r="833" spans="2:4" x14ac:dyDescent="0.25">
      <c r="B833" t="str">
        <f>B832</f>
        <v>RRR</v>
      </c>
      <c r="C833" s="19">
        <v>40913</v>
      </c>
      <c r="D833">
        <v>92</v>
      </c>
    </row>
    <row r="834" spans="2:4" x14ac:dyDescent="0.25">
      <c r="B834" t="s">
        <v>396</v>
      </c>
      <c r="C834" s="19">
        <v>41044</v>
      </c>
      <c r="D834">
        <v>90</v>
      </c>
    </row>
    <row r="835" spans="2:4" x14ac:dyDescent="0.25">
      <c r="B835" t="str">
        <f t="shared" ref="B835:B836" si="110">B834</f>
        <v>YYY</v>
      </c>
      <c r="C835" s="19">
        <v>41196</v>
      </c>
      <c r="D835">
        <v>49</v>
      </c>
    </row>
    <row r="836" spans="2:4" x14ac:dyDescent="0.25">
      <c r="B836" t="str">
        <f t="shared" si="110"/>
        <v>YYY</v>
      </c>
      <c r="C836" s="19">
        <v>41005</v>
      </c>
      <c r="D836">
        <v>81</v>
      </c>
    </row>
    <row r="837" spans="2:4" x14ac:dyDescent="0.25">
      <c r="B837" t="s">
        <v>378</v>
      </c>
      <c r="C837" s="19">
        <v>41189</v>
      </c>
      <c r="D837">
        <v>69</v>
      </c>
    </row>
    <row r="838" spans="2:4" x14ac:dyDescent="0.25">
      <c r="B838" t="str">
        <f t="shared" ref="B838:B839" si="111">B837</f>
        <v>LLL</v>
      </c>
      <c r="C838" s="19">
        <v>41157</v>
      </c>
      <c r="D838">
        <v>39</v>
      </c>
    </row>
    <row r="839" spans="2:4" x14ac:dyDescent="0.25">
      <c r="B839" t="str">
        <f t="shared" si="111"/>
        <v>LLL</v>
      </c>
      <c r="C839" s="19">
        <v>40941</v>
      </c>
      <c r="D839">
        <v>28</v>
      </c>
    </row>
    <row r="840" spans="2:4" x14ac:dyDescent="0.25">
      <c r="B840" t="s">
        <v>384</v>
      </c>
      <c r="C840" s="19">
        <v>40957</v>
      </c>
      <c r="D840">
        <v>27</v>
      </c>
    </row>
    <row r="841" spans="2:4" x14ac:dyDescent="0.25">
      <c r="B841" t="str">
        <f t="shared" ref="B841:B849" si="112">B840</f>
        <v>VVV</v>
      </c>
      <c r="C841" s="19">
        <v>41014</v>
      </c>
      <c r="D841">
        <v>49</v>
      </c>
    </row>
    <row r="842" spans="2:4" x14ac:dyDescent="0.25">
      <c r="B842" t="str">
        <f t="shared" si="112"/>
        <v>VVV</v>
      </c>
      <c r="C842" s="19">
        <v>41061</v>
      </c>
      <c r="D842">
        <v>70</v>
      </c>
    </row>
    <row r="843" spans="2:4" x14ac:dyDescent="0.25">
      <c r="B843" t="str">
        <f t="shared" si="112"/>
        <v>VVV</v>
      </c>
      <c r="C843" s="19">
        <v>41181</v>
      </c>
      <c r="D843">
        <v>38</v>
      </c>
    </row>
    <row r="844" spans="2:4" x14ac:dyDescent="0.25">
      <c r="B844" t="str">
        <f t="shared" si="112"/>
        <v>VVV</v>
      </c>
      <c r="C844" s="19">
        <v>41263</v>
      </c>
      <c r="D844">
        <v>80</v>
      </c>
    </row>
    <row r="845" spans="2:4" x14ac:dyDescent="0.25">
      <c r="B845" t="str">
        <f t="shared" si="112"/>
        <v>VVV</v>
      </c>
      <c r="C845" s="19">
        <v>41111</v>
      </c>
      <c r="D845">
        <v>82</v>
      </c>
    </row>
    <row r="846" spans="2:4" x14ac:dyDescent="0.25">
      <c r="B846" t="str">
        <f t="shared" si="112"/>
        <v>VVV</v>
      </c>
      <c r="C846" s="19">
        <v>41030</v>
      </c>
      <c r="D846">
        <v>56</v>
      </c>
    </row>
    <row r="847" spans="2:4" x14ac:dyDescent="0.25">
      <c r="B847" t="str">
        <f t="shared" si="112"/>
        <v>VVV</v>
      </c>
      <c r="C847" s="19">
        <v>41036</v>
      </c>
      <c r="D847">
        <v>77</v>
      </c>
    </row>
    <row r="848" spans="2:4" x14ac:dyDescent="0.25">
      <c r="B848" t="str">
        <f t="shared" si="112"/>
        <v>VVV</v>
      </c>
      <c r="C848" s="19">
        <v>41272</v>
      </c>
      <c r="D848">
        <v>87</v>
      </c>
    </row>
    <row r="849" spans="2:4" x14ac:dyDescent="0.25">
      <c r="B849" t="str">
        <f t="shared" si="112"/>
        <v>VVV</v>
      </c>
      <c r="C849" s="19">
        <v>41145</v>
      </c>
      <c r="D849">
        <v>30</v>
      </c>
    </row>
    <row r="850" spans="2:4" x14ac:dyDescent="0.25">
      <c r="B850" t="s">
        <v>397</v>
      </c>
      <c r="C850" s="19">
        <v>41062</v>
      </c>
      <c r="D850">
        <v>59</v>
      </c>
    </row>
    <row r="851" spans="2:4" x14ac:dyDescent="0.25">
      <c r="B851" t="str">
        <f t="shared" ref="B851:B862" si="113">B850</f>
        <v>PPP</v>
      </c>
      <c r="C851" s="19">
        <v>41036</v>
      </c>
      <c r="D851">
        <v>46</v>
      </c>
    </row>
    <row r="852" spans="2:4" x14ac:dyDescent="0.25">
      <c r="B852" t="str">
        <f t="shared" si="113"/>
        <v>PPP</v>
      </c>
      <c r="C852" s="19">
        <v>41158</v>
      </c>
      <c r="D852">
        <v>47</v>
      </c>
    </row>
    <row r="853" spans="2:4" x14ac:dyDescent="0.25">
      <c r="B853" t="str">
        <f t="shared" si="113"/>
        <v>PPP</v>
      </c>
      <c r="C853" s="19">
        <v>41131</v>
      </c>
      <c r="D853">
        <v>32</v>
      </c>
    </row>
    <row r="854" spans="2:4" x14ac:dyDescent="0.25">
      <c r="B854" t="str">
        <f t="shared" si="113"/>
        <v>PPP</v>
      </c>
      <c r="C854" s="19">
        <v>41073</v>
      </c>
      <c r="D854">
        <v>16</v>
      </c>
    </row>
    <row r="855" spans="2:4" x14ac:dyDescent="0.25">
      <c r="B855" t="str">
        <f t="shared" si="113"/>
        <v>PPP</v>
      </c>
      <c r="C855" s="19">
        <v>41135</v>
      </c>
      <c r="D855">
        <v>104</v>
      </c>
    </row>
    <row r="856" spans="2:4" x14ac:dyDescent="0.25">
      <c r="B856" t="str">
        <f t="shared" si="113"/>
        <v>PPP</v>
      </c>
      <c r="C856" s="19">
        <v>41093</v>
      </c>
      <c r="D856">
        <v>14</v>
      </c>
    </row>
    <row r="857" spans="2:4" x14ac:dyDescent="0.25">
      <c r="B857" t="str">
        <f t="shared" si="113"/>
        <v>PPP</v>
      </c>
      <c r="C857" s="19">
        <v>41136</v>
      </c>
      <c r="D857">
        <v>37</v>
      </c>
    </row>
    <row r="858" spans="2:4" x14ac:dyDescent="0.25">
      <c r="B858" t="str">
        <f t="shared" si="113"/>
        <v>PPP</v>
      </c>
      <c r="C858" s="19">
        <v>40959</v>
      </c>
      <c r="D858">
        <v>72</v>
      </c>
    </row>
    <row r="859" spans="2:4" x14ac:dyDescent="0.25">
      <c r="B859" t="str">
        <f t="shared" si="113"/>
        <v>PPP</v>
      </c>
      <c r="C859" s="19">
        <v>41266</v>
      </c>
      <c r="D859">
        <v>35</v>
      </c>
    </row>
    <row r="860" spans="2:4" x14ac:dyDescent="0.25">
      <c r="B860" t="str">
        <f t="shared" si="113"/>
        <v>PPP</v>
      </c>
      <c r="C860" s="19">
        <v>41243</v>
      </c>
      <c r="D860">
        <v>51</v>
      </c>
    </row>
    <row r="861" spans="2:4" x14ac:dyDescent="0.25">
      <c r="B861" t="str">
        <f t="shared" si="113"/>
        <v>PPP</v>
      </c>
      <c r="C861" s="19">
        <v>41128</v>
      </c>
      <c r="D861">
        <v>109</v>
      </c>
    </row>
    <row r="862" spans="2:4" x14ac:dyDescent="0.25">
      <c r="B862" t="str">
        <f t="shared" si="113"/>
        <v>PPP</v>
      </c>
      <c r="C862" s="19">
        <v>41089</v>
      </c>
      <c r="D862">
        <v>8</v>
      </c>
    </row>
    <row r="863" spans="2:4" x14ac:dyDescent="0.25">
      <c r="B863" t="s">
        <v>392</v>
      </c>
      <c r="C863" s="19">
        <v>40925</v>
      </c>
      <c r="D863">
        <v>64</v>
      </c>
    </row>
    <row r="864" spans="2:4" x14ac:dyDescent="0.25">
      <c r="B864" t="str">
        <f t="shared" ref="B864:B868" si="114">B863</f>
        <v>DDD</v>
      </c>
      <c r="C864" s="19">
        <v>41068</v>
      </c>
      <c r="D864">
        <v>63</v>
      </c>
    </row>
    <row r="865" spans="2:4" x14ac:dyDescent="0.25">
      <c r="B865" t="str">
        <f t="shared" si="114"/>
        <v>DDD</v>
      </c>
      <c r="C865" s="19">
        <v>41060</v>
      </c>
      <c r="D865">
        <v>57</v>
      </c>
    </row>
    <row r="866" spans="2:4" x14ac:dyDescent="0.25">
      <c r="B866" t="str">
        <f t="shared" si="114"/>
        <v>DDD</v>
      </c>
      <c r="C866" s="19">
        <v>41226</v>
      </c>
      <c r="D866">
        <v>42</v>
      </c>
    </row>
    <row r="867" spans="2:4" x14ac:dyDescent="0.25">
      <c r="B867" t="str">
        <f t="shared" si="114"/>
        <v>DDD</v>
      </c>
      <c r="C867" s="19">
        <v>41140</v>
      </c>
      <c r="D867">
        <v>108</v>
      </c>
    </row>
    <row r="868" spans="2:4" x14ac:dyDescent="0.25">
      <c r="B868" t="str">
        <f t="shared" si="114"/>
        <v>DDD</v>
      </c>
      <c r="C868" s="19">
        <v>41250</v>
      </c>
      <c r="D868">
        <v>23</v>
      </c>
    </row>
    <row r="869" spans="2:4" x14ac:dyDescent="0.25">
      <c r="B869" t="s">
        <v>396</v>
      </c>
      <c r="C869" s="19">
        <v>41100</v>
      </c>
      <c r="D869">
        <v>47</v>
      </c>
    </row>
    <row r="870" spans="2:4" x14ac:dyDescent="0.25">
      <c r="B870" t="str">
        <f t="shared" ref="B870:B875" si="115">B869</f>
        <v>YYY</v>
      </c>
      <c r="C870" s="19">
        <v>41024</v>
      </c>
      <c r="D870">
        <v>96</v>
      </c>
    </row>
    <row r="871" spans="2:4" x14ac:dyDescent="0.25">
      <c r="B871" t="str">
        <f t="shared" si="115"/>
        <v>YYY</v>
      </c>
      <c r="C871" s="19">
        <v>40912</v>
      </c>
      <c r="D871">
        <v>71</v>
      </c>
    </row>
    <row r="872" spans="2:4" x14ac:dyDescent="0.25">
      <c r="B872" t="str">
        <f t="shared" si="115"/>
        <v>YYY</v>
      </c>
      <c r="C872" s="19">
        <v>41232</v>
      </c>
      <c r="D872">
        <v>26</v>
      </c>
    </row>
    <row r="873" spans="2:4" x14ac:dyDescent="0.25">
      <c r="B873" t="str">
        <f t="shared" si="115"/>
        <v>YYY</v>
      </c>
      <c r="C873" s="19">
        <v>41235</v>
      </c>
      <c r="D873">
        <v>23</v>
      </c>
    </row>
    <row r="874" spans="2:4" x14ac:dyDescent="0.25">
      <c r="B874" t="str">
        <f t="shared" si="115"/>
        <v>YYY</v>
      </c>
      <c r="C874" s="19">
        <v>40909</v>
      </c>
      <c r="D874">
        <v>57</v>
      </c>
    </row>
    <row r="875" spans="2:4" x14ac:dyDescent="0.25">
      <c r="B875" t="str">
        <f t="shared" si="115"/>
        <v>YYY</v>
      </c>
      <c r="C875" s="19">
        <v>41123</v>
      </c>
      <c r="D875">
        <v>101</v>
      </c>
    </row>
    <row r="876" spans="2:4" x14ac:dyDescent="0.25">
      <c r="B876" t="s">
        <v>387</v>
      </c>
      <c r="C876" s="19">
        <v>41253</v>
      </c>
      <c r="D876">
        <v>72</v>
      </c>
    </row>
    <row r="877" spans="2:4" x14ac:dyDescent="0.25">
      <c r="B877" t="str">
        <f t="shared" ref="B877:B879" si="116">B876</f>
        <v>GGG</v>
      </c>
      <c r="C877" s="19">
        <v>41101</v>
      </c>
      <c r="D877">
        <v>94</v>
      </c>
    </row>
    <row r="878" spans="2:4" x14ac:dyDescent="0.25">
      <c r="B878" t="str">
        <f t="shared" si="116"/>
        <v>GGG</v>
      </c>
      <c r="C878" s="19">
        <v>40930</v>
      </c>
      <c r="D878">
        <v>59</v>
      </c>
    </row>
    <row r="879" spans="2:4" x14ac:dyDescent="0.25">
      <c r="B879" t="str">
        <f t="shared" si="116"/>
        <v>GGG</v>
      </c>
      <c r="C879" s="19">
        <v>41190</v>
      </c>
      <c r="D879">
        <v>66</v>
      </c>
    </row>
    <row r="880" spans="2:4" x14ac:dyDescent="0.25">
      <c r="B880" t="s">
        <v>390</v>
      </c>
      <c r="C880" s="19">
        <v>41245</v>
      </c>
      <c r="D880">
        <v>119</v>
      </c>
    </row>
    <row r="881" spans="2:4" x14ac:dyDescent="0.25">
      <c r="B881" t="str">
        <f>B880</f>
        <v>QQQ</v>
      </c>
      <c r="C881" s="19">
        <v>41084</v>
      </c>
      <c r="D881">
        <v>57</v>
      </c>
    </row>
    <row r="882" spans="2:4" x14ac:dyDescent="0.25">
      <c r="B882" t="s">
        <v>387</v>
      </c>
      <c r="C882" s="19">
        <v>41095</v>
      </c>
      <c r="D882">
        <v>44</v>
      </c>
    </row>
    <row r="883" spans="2:4" x14ac:dyDescent="0.25">
      <c r="B883" t="s">
        <v>397</v>
      </c>
      <c r="C883" s="19">
        <v>41115</v>
      </c>
      <c r="D883">
        <v>8</v>
      </c>
    </row>
    <row r="884" spans="2:4" x14ac:dyDescent="0.25">
      <c r="B884" t="str">
        <f t="shared" ref="B884:B885" si="117">B883</f>
        <v>PPP</v>
      </c>
      <c r="C884" s="19">
        <v>41110</v>
      </c>
      <c r="D884">
        <v>20</v>
      </c>
    </row>
    <row r="885" spans="2:4" x14ac:dyDescent="0.25">
      <c r="B885" t="str">
        <f t="shared" si="117"/>
        <v>PPP</v>
      </c>
      <c r="C885" s="19">
        <v>41074</v>
      </c>
      <c r="D885">
        <v>98</v>
      </c>
    </row>
    <row r="886" spans="2:4" x14ac:dyDescent="0.25">
      <c r="B886" t="s">
        <v>380</v>
      </c>
      <c r="C886" s="19">
        <v>41070</v>
      </c>
      <c r="D886">
        <v>35</v>
      </c>
    </row>
    <row r="887" spans="2:4" x14ac:dyDescent="0.25">
      <c r="B887" t="str">
        <f t="shared" ref="B887:B898" si="118">B886</f>
        <v>OOO</v>
      </c>
      <c r="C887" s="19">
        <v>40929</v>
      </c>
      <c r="D887">
        <v>84</v>
      </c>
    </row>
    <row r="888" spans="2:4" x14ac:dyDescent="0.25">
      <c r="B888" t="str">
        <f t="shared" si="118"/>
        <v>OOO</v>
      </c>
      <c r="C888" s="19">
        <v>41126</v>
      </c>
      <c r="D888">
        <v>86</v>
      </c>
    </row>
    <row r="889" spans="2:4" x14ac:dyDescent="0.25">
      <c r="B889" t="str">
        <f t="shared" si="118"/>
        <v>OOO</v>
      </c>
      <c r="C889" s="19">
        <v>41078</v>
      </c>
      <c r="D889">
        <v>12</v>
      </c>
    </row>
    <row r="890" spans="2:4" x14ac:dyDescent="0.25">
      <c r="B890" t="str">
        <f t="shared" si="118"/>
        <v>OOO</v>
      </c>
      <c r="C890" s="19">
        <v>40940</v>
      </c>
      <c r="D890">
        <v>37</v>
      </c>
    </row>
    <row r="891" spans="2:4" x14ac:dyDescent="0.25">
      <c r="B891" t="str">
        <f t="shared" si="118"/>
        <v>OOO</v>
      </c>
      <c r="C891" s="19">
        <v>41259</v>
      </c>
      <c r="D891">
        <v>118</v>
      </c>
    </row>
    <row r="892" spans="2:4" x14ac:dyDescent="0.25">
      <c r="B892" t="str">
        <f t="shared" si="118"/>
        <v>OOO</v>
      </c>
      <c r="C892" s="19">
        <v>41084</v>
      </c>
      <c r="D892">
        <v>97</v>
      </c>
    </row>
    <row r="893" spans="2:4" x14ac:dyDescent="0.25">
      <c r="B893" t="str">
        <f t="shared" si="118"/>
        <v>OOO</v>
      </c>
      <c r="C893" s="19">
        <v>41148</v>
      </c>
      <c r="D893">
        <v>89</v>
      </c>
    </row>
    <row r="894" spans="2:4" x14ac:dyDescent="0.25">
      <c r="B894" t="str">
        <f t="shared" si="118"/>
        <v>OOO</v>
      </c>
      <c r="C894" s="19">
        <v>41236</v>
      </c>
      <c r="D894">
        <v>66</v>
      </c>
    </row>
    <row r="895" spans="2:4" x14ac:dyDescent="0.25">
      <c r="B895" t="str">
        <f t="shared" si="118"/>
        <v>OOO</v>
      </c>
      <c r="C895" s="19">
        <v>41037</v>
      </c>
      <c r="D895">
        <v>19</v>
      </c>
    </row>
    <row r="896" spans="2:4" x14ac:dyDescent="0.25">
      <c r="B896" t="str">
        <f t="shared" si="118"/>
        <v>OOO</v>
      </c>
      <c r="C896" s="19">
        <v>40910</v>
      </c>
      <c r="D896">
        <v>103</v>
      </c>
    </row>
    <row r="897" spans="2:4" x14ac:dyDescent="0.25">
      <c r="B897" t="str">
        <f t="shared" si="118"/>
        <v>OOO</v>
      </c>
      <c r="C897" s="19">
        <v>41058</v>
      </c>
      <c r="D897">
        <v>22</v>
      </c>
    </row>
    <row r="898" spans="2:4" x14ac:dyDescent="0.25">
      <c r="B898" t="str">
        <f t="shared" si="118"/>
        <v>OOO</v>
      </c>
      <c r="C898" s="19">
        <v>41050</v>
      </c>
      <c r="D898">
        <v>2</v>
      </c>
    </row>
    <row r="899" spans="2:4" x14ac:dyDescent="0.25">
      <c r="B899" t="s">
        <v>380</v>
      </c>
      <c r="C899" s="19">
        <v>40964</v>
      </c>
      <c r="D899">
        <v>61</v>
      </c>
    </row>
    <row r="900" spans="2:4" x14ac:dyDescent="0.25">
      <c r="B900" t="str">
        <f>B899</f>
        <v>OOO</v>
      </c>
      <c r="C900" s="19">
        <v>41105</v>
      </c>
      <c r="D900">
        <v>27</v>
      </c>
    </row>
    <row r="901" spans="2:4" x14ac:dyDescent="0.25">
      <c r="B901" t="s">
        <v>399</v>
      </c>
      <c r="C901" s="19">
        <v>41042</v>
      </c>
      <c r="D901">
        <v>21</v>
      </c>
    </row>
    <row r="902" spans="2:4" x14ac:dyDescent="0.25">
      <c r="B902" t="str">
        <f t="shared" ref="B902:B903" si="119">B901</f>
        <v>WWW</v>
      </c>
      <c r="C902" s="19">
        <v>40910</v>
      </c>
      <c r="D902">
        <v>105</v>
      </c>
    </row>
    <row r="903" spans="2:4" x14ac:dyDescent="0.25">
      <c r="B903" t="str">
        <f t="shared" si="119"/>
        <v>WWW</v>
      </c>
      <c r="C903" s="19">
        <v>41034</v>
      </c>
      <c r="D903">
        <v>75</v>
      </c>
    </row>
    <row r="904" spans="2:4" x14ac:dyDescent="0.25">
      <c r="B904" t="s">
        <v>386</v>
      </c>
      <c r="C904" s="19">
        <v>41211</v>
      </c>
      <c r="D904">
        <v>75</v>
      </c>
    </row>
    <row r="905" spans="2:4" x14ac:dyDescent="0.25">
      <c r="B905" t="str">
        <f t="shared" ref="B905:B910" si="120">B904</f>
        <v>SSS</v>
      </c>
      <c r="C905" s="19">
        <v>41236</v>
      </c>
      <c r="D905">
        <v>52</v>
      </c>
    </row>
    <row r="906" spans="2:4" x14ac:dyDescent="0.25">
      <c r="B906" t="str">
        <f t="shared" si="120"/>
        <v>SSS</v>
      </c>
      <c r="C906" s="19">
        <v>41207</v>
      </c>
      <c r="D906">
        <v>76</v>
      </c>
    </row>
    <row r="907" spans="2:4" x14ac:dyDescent="0.25">
      <c r="B907" t="str">
        <f t="shared" si="120"/>
        <v>SSS</v>
      </c>
      <c r="C907" s="19">
        <v>40943</v>
      </c>
      <c r="D907">
        <v>22</v>
      </c>
    </row>
    <row r="908" spans="2:4" x14ac:dyDescent="0.25">
      <c r="B908" t="str">
        <f t="shared" si="120"/>
        <v>SSS</v>
      </c>
      <c r="C908" s="19">
        <v>41141</v>
      </c>
      <c r="D908">
        <v>25</v>
      </c>
    </row>
    <row r="909" spans="2:4" x14ac:dyDescent="0.25">
      <c r="B909" t="str">
        <f t="shared" si="120"/>
        <v>SSS</v>
      </c>
      <c r="C909" s="19">
        <v>40941</v>
      </c>
      <c r="D909">
        <v>100</v>
      </c>
    </row>
    <row r="910" spans="2:4" x14ac:dyDescent="0.25">
      <c r="B910" t="str">
        <f t="shared" si="120"/>
        <v>SSS</v>
      </c>
      <c r="C910" s="19">
        <v>41085</v>
      </c>
      <c r="D910">
        <v>118</v>
      </c>
    </row>
    <row r="911" spans="2:4" x14ac:dyDescent="0.25">
      <c r="B911" t="s">
        <v>394</v>
      </c>
      <c r="C911" s="19">
        <v>41145</v>
      </c>
      <c r="D911">
        <v>56</v>
      </c>
    </row>
    <row r="912" spans="2:4" x14ac:dyDescent="0.25">
      <c r="B912" t="s">
        <v>390</v>
      </c>
      <c r="C912" s="19">
        <v>41223</v>
      </c>
      <c r="D912">
        <v>10</v>
      </c>
    </row>
    <row r="913" spans="2:4" x14ac:dyDescent="0.25">
      <c r="B913" t="str">
        <f t="shared" ref="B913:B924" si="121">B912</f>
        <v>QQQ</v>
      </c>
      <c r="C913" s="19">
        <v>41247</v>
      </c>
      <c r="D913">
        <v>43</v>
      </c>
    </row>
    <row r="914" spans="2:4" x14ac:dyDescent="0.25">
      <c r="B914" t="str">
        <f t="shared" si="121"/>
        <v>QQQ</v>
      </c>
      <c r="C914" s="19">
        <v>41019</v>
      </c>
      <c r="D914">
        <v>111</v>
      </c>
    </row>
    <row r="915" spans="2:4" x14ac:dyDescent="0.25">
      <c r="B915" t="str">
        <f t="shared" si="121"/>
        <v>QQQ</v>
      </c>
      <c r="C915" s="19">
        <v>41268</v>
      </c>
      <c r="D915">
        <v>32</v>
      </c>
    </row>
    <row r="916" spans="2:4" x14ac:dyDescent="0.25">
      <c r="B916" t="str">
        <f t="shared" si="121"/>
        <v>QQQ</v>
      </c>
      <c r="C916" s="19">
        <v>41046</v>
      </c>
      <c r="D916">
        <v>55</v>
      </c>
    </row>
    <row r="917" spans="2:4" x14ac:dyDescent="0.25">
      <c r="B917" t="str">
        <f t="shared" si="121"/>
        <v>QQQ</v>
      </c>
      <c r="C917" s="19">
        <v>41251</v>
      </c>
      <c r="D917">
        <v>16</v>
      </c>
    </row>
    <row r="918" spans="2:4" x14ac:dyDescent="0.25">
      <c r="B918" t="str">
        <f t="shared" si="121"/>
        <v>QQQ</v>
      </c>
      <c r="C918" s="19">
        <v>40932</v>
      </c>
      <c r="D918">
        <v>28</v>
      </c>
    </row>
    <row r="919" spans="2:4" x14ac:dyDescent="0.25">
      <c r="B919" t="str">
        <f t="shared" si="121"/>
        <v>QQQ</v>
      </c>
      <c r="C919" s="19">
        <v>41167</v>
      </c>
      <c r="D919">
        <v>82</v>
      </c>
    </row>
    <row r="920" spans="2:4" x14ac:dyDescent="0.25">
      <c r="B920" t="str">
        <f t="shared" si="121"/>
        <v>QQQ</v>
      </c>
      <c r="C920" s="19">
        <v>41002</v>
      </c>
      <c r="D920">
        <v>112</v>
      </c>
    </row>
    <row r="921" spans="2:4" x14ac:dyDescent="0.25">
      <c r="B921" t="str">
        <f t="shared" si="121"/>
        <v>QQQ</v>
      </c>
      <c r="C921" s="19">
        <v>41112</v>
      </c>
      <c r="D921">
        <v>87</v>
      </c>
    </row>
    <row r="922" spans="2:4" x14ac:dyDescent="0.25">
      <c r="B922" t="str">
        <f t="shared" si="121"/>
        <v>QQQ</v>
      </c>
      <c r="C922" s="19">
        <v>41242</v>
      </c>
      <c r="D922">
        <v>7</v>
      </c>
    </row>
    <row r="923" spans="2:4" x14ac:dyDescent="0.25">
      <c r="B923" t="str">
        <f t="shared" si="121"/>
        <v>QQQ</v>
      </c>
      <c r="C923" s="19">
        <v>41032</v>
      </c>
      <c r="D923">
        <v>49</v>
      </c>
    </row>
    <row r="924" spans="2:4" x14ac:dyDescent="0.25">
      <c r="B924" t="str">
        <f t="shared" si="121"/>
        <v>QQQ</v>
      </c>
      <c r="C924" s="19">
        <v>41267</v>
      </c>
      <c r="D924">
        <v>5</v>
      </c>
    </row>
    <row r="925" spans="2:4" x14ac:dyDescent="0.25">
      <c r="B925" t="s">
        <v>381</v>
      </c>
      <c r="C925" s="19">
        <v>41037</v>
      </c>
      <c r="D925">
        <v>99</v>
      </c>
    </row>
    <row r="926" spans="2:4" x14ac:dyDescent="0.25">
      <c r="B926" t="str">
        <f>B925</f>
        <v>MMM</v>
      </c>
      <c r="C926" s="19">
        <v>41006</v>
      </c>
      <c r="D926">
        <v>40</v>
      </c>
    </row>
    <row r="927" spans="2:4" x14ac:dyDescent="0.25">
      <c r="B927" t="s">
        <v>381</v>
      </c>
      <c r="C927" s="19">
        <v>40970</v>
      </c>
      <c r="D927">
        <v>46</v>
      </c>
    </row>
    <row r="928" spans="2:4" x14ac:dyDescent="0.25">
      <c r="B928" t="s">
        <v>401</v>
      </c>
      <c r="C928" s="19">
        <v>41023</v>
      </c>
      <c r="D928">
        <v>85</v>
      </c>
    </row>
    <row r="929" spans="2:4" x14ac:dyDescent="0.25">
      <c r="B929" t="s">
        <v>395</v>
      </c>
      <c r="C929" s="19">
        <v>41028</v>
      </c>
      <c r="D929">
        <v>57</v>
      </c>
    </row>
    <row r="930" spans="2:4" x14ac:dyDescent="0.25">
      <c r="B930" t="str">
        <f t="shared" ref="B930:B933" si="122">B929</f>
        <v>UUU</v>
      </c>
      <c r="C930" s="19">
        <v>41195</v>
      </c>
      <c r="D930">
        <v>75</v>
      </c>
    </row>
    <row r="931" spans="2:4" x14ac:dyDescent="0.25">
      <c r="B931" t="str">
        <f t="shared" si="122"/>
        <v>UUU</v>
      </c>
      <c r="C931" s="19">
        <v>41273</v>
      </c>
      <c r="D931">
        <v>13</v>
      </c>
    </row>
    <row r="932" spans="2:4" x14ac:dyDescent="0.25">
      <c r="B932" t="str">
        <f t="shared" si="122"/>
        <v>UUU</v>
      </c>
      <c r="C932" s="19">
        <v>41200</v>
      </c>
      <c r="D932">
        <v>28</v>
      </c>
    </row>
    <row r="933" spans="2:4" x14ac:dyDescent="0.25">
      <c r="B933" t="str">
        <f t="shared" si="122"/>
        <v>UUU</v>
      </c>
      <c r="C933" s="19">
        <v>41174</v>
      </c>
      <c r="D933">
        <v>25</v>
      </c>
    </row>
    <row r="934" spans="2:4" x14ac:dyDescent="0.25">
      <c r="B934" t="s">
        <v>389</v>
      </c>
      <c r="C934" s="19">
        <v>41163</v>
      </c>
      <c r="D934">
        <v>60</v>
      </c>
    </row>
    <row r="935" spans="2:4" x14ac:dyDescent="0.25">
      <c r="B935" t="str">
        <f t="shared" ref="B935:B938" si="123">B934</f>
        <v>EEE</v>
      </c>
      <c r="C935" s="19">
        <v>41220</v>
      </c>
      <c r="D935">
        <v>30</v>
      </c>
    </row>
    <row r="936" spans="2:4" x14ac:dyDescent="0.25">
      <c r="B936" t="str">
        <f t="shared" si="123"/>
        <v>EEE</v>
      </c>
      <c r="C936" s="19">
        <v>41034</v>
      </c>
      <c r="D936">
        <v>97</v>
      </c>
    </row>
    <row r="937" spans="2:4" x14ac:dyDescent="0.25">
      <c r="B937" t="str">
        <f t="shared" si="123"/>
        <v>EEE</v>
      </c>
      <c r="C937" s="19">
        <v>41093</v>
      </c>
      <c r="D937">
        <v>65</v>
      </c>
    </row>
    <row r="938" spans="2:4" x14ac:dyDescent="0.25">
      <c r="B938" t="str">
        <f t="shared" si="123"/>
        <v>EEE</v>
      </c>
      <c r="C938" s="19">
        <v>41233</v>
      </c>
      <c r="D938">
        <v>64</v>
      </c>
    </row>
    <row r="939" spans="2:4" x14ac:dyDescent="0.25">
      <c r="B939" t="s">
        <v>387</v>
      </c>
      <c r="C939" s="19">
        <v>41055</v>
      </c>
      <c r="D939">
        <v>86</v>
      </c>
    </row>
    <row r="940" spans="2:4" x14ac:dyDescent="0.25">
      <c r="B940" t="str">
        <f>B939</f>
        <v>GGG</v>
      </c>
      <c r="C940" s="19">
        <v>41224</v>
      </c>
      <c r="D940">
        <v>40</v>
      </c>
    </row>
    <row r="941" spans="2:4" x14ac:dyDescent="0.25">
      <c r="B941" t="s">
        <v>394</v>
      </c>
      <c r="C941" s="19">
        <v>40970</v>
      </c>
      <c r="D941">
        <v>12</v>
      </c>
    </row>
    <row r="942" spans="2:4" x14ac:dyDescent="0.25">
      <c r="B942" t="str">
        <f>B941</f>
        <v>KKK</v>
      </c>
      <c r="C942" s="19">
        <v>41049</v>
      </c>
      <c r="D942">
        <v>60</v>
      </c>
    </row>
    <row r="943" spans="2:4" x14ac:dyDescent="0.25">
      <c r="B943" t="s">
        <v>396</v>
      </c>
      <c r="C943" s="19">
        <v>40935</v>
      </c>
      <c r="D943">
        <v>17</v>
      </c>
    </row>
    <row r="944" spans="2:4" x14ac:dyDescent="0.25">
      <c r="B944" t="str">
        <f t="shared" ref="B944:B953" si="124">B943</f>
        <v>YYY</v>
      </c>
      <c r="C944" s="19">
        <v>41071</v>
      </c>
      <c r="D944">
        <v>102</v>
      </c>
    </row>
    <row r="945" spans="2:4" x14ac:dyDescent="0.25">
      <c r="B945" t="str">
        <f t="shared" si="124"/>
        <v>YYY</v>
      </c>
      <c r="C945" s="19">
        <v>41041</v>
      </c>
      <c r="D945">
        <v>39</v>
      </c>
    </row>
    <row r="946" spans="2:4" x14ac:dyDescent="0.25">
      <c r="B946" t="str">
        <f t="shared" si="124"/>
        <v>YYY</v>
      </c>
      <c r="C946" s="19">
        <v>41256</v>
      </c>
      <c r="D946">
        <v>57</v>
      </c>
    </row>
    <row r="947" spans="2:4" x14ac:dyDescent="0.25">
      <c r="B947" t="str">
        <f t="shared" si="124"/>
        <v>YYY</v>
      </c>
      <c r="C947" s="19">
        <v>41083</v>
      </c>
      <c r="D947">
        <v>85</v>
      </c>
    </row>
    <row r="948" spans="2:4" x14ac:dyDescent="0.25">
      <c r="B948" t="str">
        <f t="shared" si="124"/>
        <v>YYY</v>
      </c>
      <c r="C948" s="19">
        <v>41177</v>
      </c>
      <c r="D948">
        <v>106</v>
      </c>
    </row>
    <row r="949" spans="2:4" x14ac:dyDescent="0.25">
      <c r="B949" t="str">
        <f t="shared" si="124"/>
        <v>YYY</v>
      </c>
      <c r="C949" s="19">
        <v>41097</v>
      </c>
      <c r="D949">
        <v>49</v>
      </c>
    </row>
    <row r="950" spans="2:4" x14ac:dyDescent="0.25">
      <c r="B950" t="str">
        <f t="shared" si="124"/>
        <v>YYY</v>
      </c>
      <c r="C950" s="19">
        <v>41207</v>
      </c>
      <c r="D950">
        <v>25</v>
      </c>
    </row>
    <row r="951" spans="2:4" x14ac:dyDescent="0.25">
      <c r="B951" t="str">
        <f t="shared" si="124"/>
        <v>YYY</v>
      </c>
      <c r="C951" s="19">
        <v>40996</v>
      </c>
      <c r="D951">
        <v>92</v>
      </c>
    </row>
    <row r="952" spans="2:4" x14ac:dyDescent="0.25">
      <c r="B952" t="str">
        <f t="shared" si="124"/>
        <v>YYY</v>
      </c>
      <c r="C952" s="19">
        <v>41261</v>
      </c>
      <c r="D952">
        <v>3</v>
      </c>
    </row>
    <row r="953" spans="2:4" x14ac:dyDescent="0.25">
      <c r="B953" t="str">
        <f t="shared" si="124"/>
        <v>YYY</v>
      </c>
      <c r="C953" s="19">
        <v>41073</v>
      </c>
      <c r="D953">
        <v>74</v>
      </c>
    </row>
    <row r="954" spans="2:4" x14ac:dyDescent="0.25">
      <c r="B954" t="s">
        <v>379</v>
      </c>
      <c r="C954" s="19">
        <v>41076</v>
      </c>
      <c r="D954">
        <v>97</v>
      </c>
    </row>
    <row r="955" spans="2:4" x14ac:dyDescent="0.25">
      <c r="B955" t="str">
        <f t="shared" ref="B955:B965" si="125">B954</f>
        <v>JJJ</v>
      </c>
      <c r="C955" s="19">
        <v>41229</v>
      </c>
      <c r="D955">
        <v>94</v>
      </c>
    </row>
    <row r="956" spans="2:4" x14ac:dyDescent="0.25">
      <c r="B956" t="str">
        <f t="shared" si="125"/>
        <v>JJJ</v>
      </c>
      <c r="C956" s="19">
        <v>41198</v>
      </c>
      <c r="D956">
        <v>117</v>
      </c>
    </row>
    <row r="957" spans="2:4" x14ac:dyDescent="0.25">
      <c r="B957" t="str">
        <f t="shared" si="125"/>
        <v>JJJ</v>
      </c>
      <c r="C957" s="19">
        <v>41209</v>
      </c>
      <c r="D957">
        <v>109</v>
      </c>
    </row>
    <row r="958" spans="2:4" x14ac:dyDescent="0.25">
      <c r="B958" t="str">
        <f t="shared" si="125"/>
        <v>JJJ</v>
      </c>
      <c r="C958" s="19">
        <v>41147</v>
      </c>
      <c r="D958">
        <v>93</v>
      </c>
    </row>
    <row r="959" spans="2:4" x14ac:dyDescent="0.25">
      <c r="B959" t="str">
        <f t="shared" si="125"/>
        <v>JJJ</v>
      </c>
      <c r="C959" s="19">
        <v>41071</v>
      </c>
      <c r="D959">
        <v>85</v>
      </c>
    </row>
    <row r="960" spans="2:4" x14ac:dyDescent="0.25">
      <c r="B960" t="str">
        <f t="shared" si="125"/>
        <v>JJJ</v>
      </c>
      <c r="C960" s="19">
        <v>41076</v>
      </c>
      <c r="D960">
        <v>2</v>
      </c>
    </row>
    <row r="961" spans="2:4" x14ac:dyDescent="0.25">
      <c r="B961" t="str">
        <f t="shared" si="125"/>
        <v>JJJ</v>
      </c>
      <c r="C961" s="19">
        <v>41145</v>
      </c>
      <c r="D961">
        <v>100</v>
      </c>
    </row>
    <row r="962" spans="2:4" x14ac:dyDescent="0.25">
      <c r="B962" t="str">
        <f t="shared" si="125"/>
        <v>JJJ</v>
      </c>
      <c r="C962" s="19">
        <v>41248</v>
      </c>
      <c r="D962">
        <v>54</v>
      </c>
    </row>
    <row r="963" spans="2:4" x14ac:dyDescent="0.25">
      <c r="B963" t="str">
        <f t="shared" si="125"/>
        <v>JJJ</v>
      </c>
      <c r="C963" s="19">
        <v>41229</v>
      </c>
      <c r="D963">
        <v>59</v>
      </c>
    </row>
    <row r="964" spans="2:4" x14ac:dyDescent="0.25">
      <c r="B964" t="str">
        <f t="shared" si="125"/>
        <v>JJJ</v>
      </c>
      <c r="C964" s="19">
        <v>41150</v>
      </c>
      <c r="D964">
        <v>46</v>
      </c>
    </row>
    <row r="965" spans="2:4" x14ac:dyDescent="0.25">
      <c r="B965" t="str">
        <f t="shared" si="125"/>
        <v>JJJ</v>
      </c>
      <c r="C965" s="19">
        <v>41092</v>
      </c>
      <c r="D965">
        <v>15</v>
      </c>
    </row>
    <row r="966" spans="2:4" x14ac:dyDescent="0.25">
      <c r="B966" t="s">
        <v>395</v>
      </c>
      <c r="C966" s="19">
        <v>41141</v>
      </c>
      <c r="D966">
        <v>103</v>
      </c>
    </row>
    <row r="967" spans="2:4" x14ac:dyDescent="0.25">
      <c r="B967" t="str">
        <f t="shared" ref="B967:B971" si="126">B966</f>
        <v>UUU</v>
      </c>
      <c r="C967" s="19">
        <v>41207</v>
      </c>
      <c r="D967">
        <v>97</v>
      </c>
    </row>
    <row r="968" spans="2:4" x14ac:dyDescent="0.25">
      <c r="B968" t="str">
        <f t="shared" si="126"/>
        <v>UUU</v>
      </c>
      <c r="C968" s="19">
        <v>41142</v>
      </c>
      <c r="D968">
        <v>95</v>
      </c>
    </row>
    <row r="969" spans="2:4" x14ac:dyDescent="0.25">
      <c r="B969" t="str">
        <f t="shared" si="126"/>
        <v>UUU</v>
      </c>
      <c r="C969" s="19">
        <v>40983</v>
      </c>
      <c r="D969">
        <v>91</v>
      </c>
    </row>
    <row r="970" spans="2:4" x14ac:dyDescent="0.25">
      <c r="B970" t="str">
        <f t="shared" si="126"/>
        <v>UUU</v>
      </c>
      <c r="C970" s="19">
        <v>40921</v>
      </c>
      <c r="D970">
        <v>43</v>
      </c>
    </row>
    <row r="971" spans="2:4" x14ac:dyDescent="0.25">
      <c r="B971" t="str">
        <f t="shared" si="126"/>
        <v>UUU</v>
      </c>
      <c r="C971" s="19">
        <v>41214</v>
      </c>
      <c r="D971">
        <v>44</v>
      </c>
    </row>
    <row r="972" spans="2:4" x14ac:dyDescent="0.25">
      <c r="B972" t="s">
        <v>401</v>
      </c>
      <c r="C972" s="19">
        <v>41179</v>
      </c>
      <c r="D972">
        <v>12</v>
      </c>
    </row>
    <row r="973" spans="2:4" x14ac:dyDescent="0.25">
      <c r="B973" t="str">
        <f>B972</f>
        <v>RRR</v>
      </c>
      <c r="C973" s="19">
        <v>41267</v>
      </c>
      <c r="D973">
        <v>108</v>
      </c>
    </row>
    <row r="974" spans="2:4" x14ac:dyDescent="0.25">
      <c r="B974" t="s">
        <v>398</v>
      </c>
      <c r="C974" s="19">
        <v>41215</v>
      </c>
      <c r="D974">
        <v>115</v>
      </c>
    </row>
    <row r="975" spans="2:4" x14ac:dyDescent="0.25">
      <c r="B975" t="s">
        <v>385</v>
      </c>
      <c r="C975" s="19">
        <v>41227</v>
      </c>
      <c r="D975">
        <v>14</v>
      </c>
    </row>
    <row r="976" spans="2:4" x14ac:dyDescent="0.25">
      <c r="B976" t="str">
        <f t="shared" ref="B976:B981" si="127">B975</f>
        <v>BBB</v>
      </c>
      <c r="C976" s="19">
        <v>40942</v>
      </c>
      <c r="D976">
        <v>12</v>
      </c>
    </row>
    <row r="977" spans="2:4" x14ac:dyDescent="0.25">
      <c r="B977" t="str">
        <f t="shared" si="127"/>
        <v>BBB</v>
      </c>
      <c r="C977" s="19">
        <v>40987</v>
      </c>
      <c r="D977">
        <v>15</v>
      </c>
    </row>
    <row r="978" spans="2:4" x14ac:dyDescent="0.25">
      <c r="B978" t="str">
        <f t="shared" si="127"/>
        <v>BBB</v>
      </c>
      <c r="C978" s="19">
        <v>41028</v>
      </c>
      <c r="D978">
        <v>96</v>
      </c>
    </row>
    <row r="979" spans="2:4" x14ac:dyDescent="0.25">
      <c r="B979" t="str">
        <f t="shared" si="127"/>
        <v>BBB</v>
      </c>
      <c r="C979" s="19">
        <v>41127</v>
      </c>
      <c r="D979">
        <v>49</v>
      </c>
    </row>
    <row r="980" spans="2:4" x14ac:dyDescent="0.25">
      <c r="B980" t="str">
        <f t="shared" si="127"/>
        <v>BBB</v>
      </c>
      <c r="C980" s="19">
        <v>41121</v>
      </c>
      <c r="D980">
        <v>41</v>
      </c>
    </row>
    <row r="981" spans="2:4" x14ac:dyDescent="0.25">
      <c r="B981" t="str">
        <f t="shared" si="127"/>
        <v>BBB</v>
      </c>
      <c r="C981" s="19">
        <v>41196</v>
      </c>
      <c r="D981">
        <v>74</v>
      </c>
    </row>
    <row r="982" spans="2:4" x14ac:dyDescent="0.25">
      <c r="B982" t="s">
        <v>398</v>
      </c>
      <c r="C982" s="19">
        <v>40973</v>
      </c>
      <c r="D982">
        <v>73</v>
      </c>
    </row>
    <row r="983" spans="2:4" x14ac:dyDescent="0.25">
      <c r="B983" t="str">
        <f t="shared" ref="B983:B992" si="128">B982</f>
        <v>FFF</v>
      </c>
      <c r="C983" s="19">
        <v>41163</v>
      </c>
      <c r="D983">
        <v>85</v>
      </c>
    </row>
    <row r="984" spans="2:4" x14ac:dyDescent="0.25">
      <c r="B984" t="str">
        <f t="shared" si="128"/>
        <v>FFF</v>
      </c>
      <c r="C984" s="19">
        <v>40921</v>
      </c>
      <c r="D984">
        <v>56</v>
      </c>
    </row>
    <row r="985" spans="2:4" x14ac:dyDescent="0.25">
      <c r="B985" t="str">
        <f t="shared" si="128"/>
        <v>FFF</v>
      </c>
      <c r="C985" s="19">
        <v>41062</v>
      </c>
      <c r="D985">
        <v>86</v>
      </c>
    </row>
    <row r="986" spans="2:4" x14ac:dyDescent="0.25">
      <c r="B986" t="str">
        <f t="shared" si="128"/>
        <v>FFF</v>
      </c>
      <c r="C986" s="19">
        <v>41143</v>
      </c>
      <c r="D986">
        <v>69</v>
      </c>
    </row>
    <row r="987" spans="2:4" x14ac:dyDescent="0.25">
      <c r="B987" t="str">
        <f t="shared" si="128"/>
        <v>FFF</v>
      </c>
      <c r="C987" s="19">
        <v>40995</v>
      </c>
      <c r="D987">
        <v>84</v>
      </c>
    </row>
    <row r="988" spans="2:4" x14ac:dyDescent="0.25">
      <c r="B988" t="str">
        <f t="shared" si="128"/>
        <v>FFF</v>
      </c>
      <c r="C988" s="19">
        <v>40962</v>
      </c>
      <c r="D988">
        <v>18</v>
      </c>
    </row>
    <row r="989" spans="2:4" x14ac:dyDescent="0.25">
      <c r="B989" t="str">
        <f t="shared" si="128"/>
        <v>FFF</v>
      </c>
      <c r="C989" s="19">
        <v>41009</v>
      </c>
      <c r="D989">
        <v>92</v>
      </c>
    </row>
    <row r="990" spans="2:4" x14ac:dyDescent="0.25">
      <c r="B990" t="str">
        <f t="shared" si="128"/>
        <v>FFF</v>
      </c>
      <c r="C990" s="19">
        <v>41102</v>
      </c>
      <c r="D990">
        <v>112</v>
      </c>
    </row>
    <row r="991" spans="2:4" x14ac:dyDescent="0.25">
      <c r="B991" t="str">
        <f t="shared" si="128"/>
        <v>FFF</v>
      </c>
      <c r="C991" s="19">
        <v>41167</v>
      </c>
      <c r="D991">
        <v>98</v>
      </c>
    </row>
    <row r="992" spans="2:4" x14ac:dyDescent="0.25">
      <c r="B992" t="str">
        <f t="shared" si="128"/>
        <v>FFF</v>
      </c>
      <c r="C992" s="19">
        <v>41008</v>
      </c>
      <c r="D992">
        <v>86</v>
      </c>
    </row>
    <row r="993" spans="2:4" x14ac:dyDescent="0.25">
      <c r="B993" t="s">
        <v>396</v>
      </c>
      <c r="C993" s="19">
        <v>40963</v>
      </c>
      <c r="D993">
        <v>24</v>
      </c>
    </row>
    <row r="994" spans="2:4" x14ac:dyDescent="0.25">
      <c r="B994" t="str">
        <f t="shared" ref="B994:B1002" si="129">B993</f>
        <v>YYY</v>
      </c>
      <c r="C994" s="19">
        <v>41129</v>
      </c>
      <c r="D994">
        <v>105</v>
      </c>
    </row>
    <row r="995" spans="2:4" x14ac:dyDescent="0.25">
      <c r="B995" t="str">
        <f t="shared" si="129"/>
        <v>YYY</v>
      </c>
      <c r="C995" s="19">
        <v>41213</v>
      </c>
      <c r="D995">
        <v>116</v>
      </c>
    </row>
    <row r="996" spans="2:4" x14ac:dyDescent="0.25">
      <c r="B996" t="str">
        <f t="shared" si="129"/>
        <v>YYY</v>
      </c>
      <c r="C996" s="19">
        <v>41101</v>
      </c>
      <c r="D996">
        <v>65</v>
      </c>
    </row>
    <row r="997" spans="2:4" x14ac:dyDescent="0.25">
      <c r="B997" t="str">
        <f t="shared" si="129"/>
        <v>YYY</v>
      </c>
      <c r="C997" s="19">
        <v>41157</v>
      </c>
      <c r="D997">
        <v>12</v>
      </c>
    </row>
    <row r="998" spans="2:4" x14ac:dyDescent="0.25">
      <c r="B998" t="str">
        <f t="shared" si="129"/>
        <v>YYY</v>
      </c>
      <c r="C998" s="19">
        <v>41219</v>
      </c>
      <c r="D998">
        <v>106</v>
      </c>
    </row>
    <row r="999" spans="2:4" x14ac:dyDescent="0.25">
      <c r="B999" t="str">
        <f t="shared" si="129"/>
        <v>YYY</v>
      </c>
      <c r="C999" s="19">
        <v>41165</v>
      </c>
      <c r="D999">
        <v>85</v>
      </c>
    </row>
    <row r="1000" spans="2:4" x14ac:dyDescent="0.25">
      <c r="B1000" t="str">
        <f t="shared" si="129"/>
        <v>YYY</v>
      </c>
      <c r="C1000" s="19">
        <v>41085</v>
      </c>
      <c r="D1000">
        <v>12</v>
      </c>
    </row>
    <row r="1001" spans="2:4" x14ac:dyDescent="0.25">
      <c r="B1001" t="str">
        <f t="shared" si="129"/>
        <v>YYY</v>
      </c>
      <c r="C1001" s="19">
        <v>40983</v>
      </c>
      <c r="D1001">
        <v>6</v>
      </c>
    </row>
    <row r="1002" spans="2:4" x14ac:dyDescent="0.25">
      <c r="B1002" t="str">
        <f t="shared" si="129"/>
        <v>YYY</v>
      </c>
      <c r="C1002" s="19">
        <v>41265</v>
      </c>
      <c r="D1002">
        <v>103</v>
      </c>
    </row>
    <row r="1003" spans="2:4" x14ac:dyDescent="0.25">
      <c r="B1003" t="s">
        <v>401</v>
      </c>
      <c r="C1003" s="19">
        <v>41087</v>
      </c>
      <c r="D1003">
        <v>104</v>
      </c>
    </row>
    <row r="1004" spans="2:4" x14ac:dyDescent="0.25">
      <c r="B1004" t="str">
        <f t="shared" ref="B1004:B1014" si="130">B1003</f>
        <v>RRR</v>
      </c>
      <c r="C1004" s="19">
        <v>41257</v>
      </c>
      <c r="D1004">
        <v>107</v>
      </c>
    </row>
    <row r="1005" spans="2:4" x14ac:dyDescent="0.25">
      <c r="B1005" t="str">
        <f t="shared" si="130"/>
        <v>RRR</v>
      </c>
      <c r="C1005" s="19">
        <v>41271</v>
      </c>
      <c r="D1005">
        <v>14</v>
      </c>
    </row>
    <row r="1006" spans="2:4" x14ac:dyDescent="0.25">
      <c r="B1006" t="str">
        <f t="shared" si="130"/>
        <v>RRR</v>
      </c>
      <c r="C1006" s="19">
        <v>41071</v>
      </c>
      <c r="D1006">
        <v>17</v>
      </c>
    </row>
    <row r="1007" spans="2:4" x14ac:dyDescent="0.25">
      <c r="B1007" t="str">
        <f t="shared" si="130"/>
        <v>RRR</v>
      </c>
      <c r="C1007" s="19">
        <v>40997</v>
      </c>
      <c r="D1007">
        <v>65</v>
      </c>
    </row>
    <row r="1008" spans="2:4" x14ac:dyDescent="0.25">
      <c r="B1008" t="str">
        <f t="shared" si="130"/>
        <v>RRR</v>
      </c>
      <c r="C1008" s="19">
        <v>40978</v>
      </c>
      <c r="D1008">
        <v>86</v>
      </c>
    </row>
    <row r="1009" spans="2:4" x14ac:dyDescent="0.25">
      <c r="B1009" t="str">
        <f t="shared" si="130"/>
        <v>RRR</v>
      </c>
      <c r="C1009" s="19">
        <v>41092</v>
      </c>
      <c r="D1009">
        <v>118</v>
      </c>
    </row>
    <row r="1010" spans="2:4" x14ac:dyDescent="0.25">
      <c r="B1010" t="str">
        <f t="shared" si="130"/>
        <v>RRR</v>
      </c>
      <c r="C1010" s="19">
        <v>41231</v>
      </c>
      <c r="D1010">
        <v>89</v>
      </c>
    </row>
    <row r="1011" spans="2:4" x14ac:dyDescent="0.25">
      <c r="B1011" t="str">
        <f t="shared" si="130"/>
        <v>RRR</v>
      </c>
      <c r="C1011" s="19">
        <v>41087</v>
      </c>
      <c r="D1011">
        <v>29</v>
      </c>
    </row>
    <row r="1012" spans="2:4" x14ac:dyDescent="0.25">
      <c r="B1012" t="str">
        <f t="shared" si="130"/>
        <v>RRR</v>
      </c>
      <c r="C1012" s="19">
        <v>40968</v>
      </c>
      <c r="D1012">
        <v>95</v>
      </c>
    </row>
    <row r="1013" spans="2:4" x14ac:dyDescent="0.25">
      <c r="B1013" t="str">
        <f t="shared" si="130"/>
        <v>RRR</v>
      </c>
      <c r="C1013" s="19">
        <v>40927</v>
      </c>
      <c r="D1013">
        <v>53</v>
      </c>
    </row>
    <row r="1014" spans="2:4" x14ac:dyDescent="0.25">
      <c r="B1014" t="str">
        <f t="shared" si="130"/>
        <v>RRR</v>
      </c>
      <c r="C1014" s="19">
        <v>41012</v>
      </c>
      <c r="D1014">
        <v>29</v>
      </c>
    </row>
    <row r="1015" spans="2:4" x14ac:dyDescent="0.25">
      <c r="B1015" t="s">
        <v>391</v>
      </c>
      <c r="C1015" s="19">
        <v>41024</v>
      </c>
      <c r="D1015">
        <v>15</v>
      </c>
    </row>
    <row r="1016" spans="2:4" x14ac:dyDescent="0.25">
      <c r="B1016" t="str">
        <f t="shared" ref="B1016:B1025" si="131">B1015</f>
        <v>I I I</v>
      </c>
      <c r="C1016" s="19">
        <v>41138</v>
      </c>
      <c r="D1016">
        <v>59</v>
      </c>
    </row>
    <row r="1017" spans="2:4" x14ac:dyDescent="0.25">
      <c r="B1017" t="str">
        <f t="shared" si="131"/>
        <v>I I I</v>
      </c>
      <c r="C1017" s="19">
        <v>41229</v>
      </c>
      <c r="D1017">
        <v>6</v>
      </c>
    </row>
    <row r="1018" spans="2:4" x14ac:dyDescent="0.25">
      <c r="B1018" t="str">
        <f t="shared" si="131"/>
        <v>I I I</v>
      </c>
      <c r="C1018" s="19">
        <v>41268</v>
      </c>
      <c r="D1018">
        <v>50</v>
      </c>
    </row>
    <row r="1019" spans="2:4" x14ac:dyDescent="0.25">
      <c r="B1019" t="str">
        <f t="shared" si="131"/>
        <v>I I I</v>
      </c>
      <c r="C1019" s="19">
        <v>41223</v>
      </c>
      <c r="D1019">
        <v>13</v>
      </c>
    </row>
    <row r="1020" spans="2:4" x14ac:dyDescent="0.25">
      <c r="B1020" t="str">
        <f t="shared" si="131"/>
        <v>I I I</v>
      </c>
      <c r="C1020" s="19">
        <v>41091</v>
      </c>
      <c r="D1020">
        <v>112</v>
      </c>
    </row>
    <row r="1021" spans="2:4" x14ac:dyDescent="0.25">
      <c r="B1021" t="str">
        <f t="shared" si="131"/>
        <v>I I I</v>
      </c>
      <c r="C1021" s="19">
        <v>41053</v>
      </c>
      <c r="D1021">
        <v>48</v>
      </c>
    </row>
    <row r="1022" spans="2:4" x14ac:dyDescent="0.25">
      <c r="B1022" t="str">
        <f t="shared" si="131"/>
        <v>I I I</v>
      </c>
      <c r="C1022" s="19">
        <v>40938</v>
      </c>
      <c r="D1022">
        <v>95</v>
      </c>
    </row>
    <row r="1023" spans="2:4" x14ac:dyDescent="0.25">
      <c r="B1023" t="str">
        <f t="shared" si="131"/>
        <v>I I I</v>
      </c>
      <c r="C1023" s="19">
        <v>41129</v>
      </c>
      <c r="D1023">
        <v>68</v>
      </c>
    </row>
    <row r="1024" spans="2:4" x14ac:dyDescent="0.25">
      <c r="B1024" t="str">
        <f t="shared" si="131"/>
        <v>I I I</v>
      </c>
      <c r="C1024" s="19">
        <v>41227</v>
      </c>
      <c r="D1024">
        <v>53</v>
      </c>
    </row>
    <row r="1025" spans="2:4" x14ac:dyDescent="0.25">
      <c r="B1025" t="str">
        <f t="shared" si="131"/>
        <v>I I I</v>
      </c>
      <c r="C1025" s="19">
        <v>41105</v>
      </c>
      <c r="D1025">
        <v>33</v>
      </c>
    </row>
    <row r="1026" spans="2:4" x14ac:dyDescent="0.25">
      <c r="B1026" t="s">
        <v>387</v>
      </c>
      <c r="C1026" s="19">
        <v>40935</v>
      </c>
      <c r="D1026">
        <v>86</v>
      </c>
    </row>
    <row r="1027" spans="2:4" x14ac:dyDescent="0.25">
      <c r="B1027" t="s">
        <v>389</v>
      </c>
      <c r="C1027" s="19">
        <v>40971</v>
      </c>
      <c r="D1027">
        <v>6</v>
      </c>
    </row>
    <row r="1028" spans="2:4" x14ac:dyDescent="0.25">
      <c r="B1028" t="s">
        <v>388</v>
      </c>
      <c r="C1028" s="19">
        <v>40985</v>
      </c>
      <c r="D1028">
        <v>78</v>
      </c>
    </row>
    <row r="1029" spans="2:4" x14ac:dyDescent="0.25">
      <c r="B1029" t="str">
        <f t="shared" ref="B1029:B1035" si="132">B1028</f>
        <v>CCC</v>
      </c>
      <c r="C1029" s="19">
        <v>41099</v>
      </c>
      <c r="D1029">
        <v>78</v>
      </c>
    </row>
    <row r="1030" spans="2:4" x14ac:dyDescent="0.25">
      <c r="B1030" t="str">
        <f t="shared" si="132"/>
        <v>CCC</v>
      </c>
      <c r="C1030" s="19">
        <v>40916</v>
      </c>
      <c r="D1030">
        <v>99</v>
      </c>
    </row>
    <row r="1031" spans="2:4" x14ac:dyDescent="0.25">
      <c r="B1031" t="str">
        <f t="shared" si="132"/>
        <v>CCC</v>
      </c>
      <c r="C1031" s="19">
        <v>41057</v>
      </c>
      <c r="D1031">
        <v>22</v>
      </c>
    </row>
    <row r="1032" spans="2:4" x14ac:dyDescent="0.25">
      <c r="B1032" t="str">
        <f t="shared" si="132"/>
        <v>CCC</v>
      </c>
      <c r="C1032" s="19">
        <v>41118</v>
      </c>
      <c r="D1032">
        <v>54</v>
      </c>
    </row>
    <row r="1033" spans="2:4" x14ac:dyDescent="0.25">
      <c r="B1033" t="str">
        <f t="shared" si="132"/>
        <v>CCC</v>
      </c>
      <c r="C1033" s="19">
        <v>41149</v>
      </c>
      <c r="D1033">
        <v>120</v>
      </c>
    </row>
    <row r="1034" spans="2:4" x14ac:dyDescent="0.25">
      <c r="B1034" t="str">
        <f t="shared" si="132"/>
        <v>CCC</v>
      </c>
      <c r="C1034" s="19">
        <v>40929</v>
      </c>
      <c r="D1034">
        <v>6</v>
      </c>
    </row>
    <row r="1035" spans="2:4" x14ac:dyDescent="0.25">
      <c r="B1035" t="str">
        <f t="shared" si="132"/>
        <v>CCC</v>
      </c>
      <c r="C1035" s="19">
        <v>41065</v>
      </c>
      <c r="D1035">
        <v>65</v>
      </c>
    </row>
    <row r="1036" spans="2:4" x14ac:dyDescent="0.25">
      <c r="B1036" t="s">
        <v>396</v>
      </c>
      <c r="C1036" s="19">
        <v>41067</v>
      </c>
      <c r="D1036">
        <v>61</v>
      </c>
    </row>
    <row r="1037" spans="2:4" x14ac:dyDescent="0.25">
      <c r="B1037" t="str">
        <f t="shared" ref="B1037:B1042" si="133">B1036</f>
        <v>YYY</v>
      </c>
      <c r="C1037" s="19">
        <v>40939</v>
      </c>
      <c r="D1037">
        <v>33</v>
      </c>
    </row>
    <row r="1038" spans="2:4" x14ac:dyDescent="0.25">
      <c r="B1038" t="str">
        <f t="shared" si="133"/>
        <v>YYY</v>
      </c>
      <c r="C1038" s="19">
        <v>40938</v>
      </c>
      <c r="D1038">
        <v>59</v>
      </c>
    </row>
    <row r="1039" spans="2:4" x14ac:dyDescent="0.25">
      <c r="B1039" t="str">
        <f t="shared" si="133"/>
        <v>YYY</v>
      </c>
      <c r="C1039" s="19">
        <v>41079</v>
      </c>
      <c r="D1039">
        <v>60</v>
      </c>
    </row>
    <row r="1040" spans="2:4" x14ac:dyDescent="0.25">
      <c r="B1040" t="str">
        <f t="shared" si="133"/>
        <v>YYY</v>
      </c>
      <c r="C1040" s="19">
        <v>40946</v>
      </c>
      <c r="D1040">
        <v>106</v>
      </c>
    </row>
    <row r="1041" spans="2:4" x14ac:dyDescent="0.25">
      <c r="B1041" t="str">
        <f t="shared" si="133"/>
        <v>YYY</v>
      </c>
      <c r="C1041" s="19">
        <v>41007</v>
      </c>
      <c r="D1041">
        <v>114</v>
      </c>
    </row>
    <row r="1042" spans="2:4" x14ac:dyDescent="0.25">
      <c r="B1042" t="str">
        <f t="shared" si="133"/>
        <v>YYY</v>
      </c>
      <c r="C1042" s="19">
        <v>40991</v>
      </c>
      <c r="D1042">
        <v>17</v>
      </c>
    </row>
    <row r="1043" spans="2:4" x14ac:dyDescent="0.25">
      <c r="B1043" t="s">
        <v>397</v>
      </c>
      <c r="C1043" s="19">
        <v>41019</v>
      </c>
      <c r="D1043">
        <v>58</v>
      </c>
    </row>
    <row r="1044" spans="2:4" x14ac:dyDescent="0.25">
      <c r="B1044" t="str">
        <f t="shared" ref="B1044:B1046" si="134">B1043</f>
        <v>PPP</v>
      </c>
      <c r="C1044" s="19">
        <v>41094</v>
      </c>
      <c r="D1044">
        <v>26</v>
      </c>
    </row>
    <row r="1045" spans="2:4" x14ac:dyDescent="0.25">
      <c r="B1045" t="str">
        <f t="shared" si="134"/>
        <v>PPP</v>
      </c>
      <c r="C1045" s="19">
        <v>41080</v>
      </c>
      <c r="D1045">
        <v>104</v>
      </c>
    </row>
    <row r="1046" spans="2:4" x14ac:dyDescent="0.25">
      <c r="B1046" t="str">
        <f t="shared" si="134"/>
        <v>PPP</v>
      </c>
      <c r="C1046" s="19">
        <v>41257</v>
      </c>
      <c r="D1046">
        <v>44</v>
      </c>
    </row>
    <row r="1047" spans="2:4" x14ac:dyDescent="0.25">
      <c r="B1047" t="s">
        <v>394</v>
      </c>
      <c r="C1047" s="19">
        <v>41010</v>
      </c>
      <c r="D1047">
        <v>58</v>
      </c>
    </row>
    <row r="1048" spans="2:4" x14ac:dyDescent="0.25">
      <c r="B1048" t="str">
        <f t="shared" ref="B1048:B1051" si="135">B1047</f>
        <v>KKK</v>
      </c>
      <c r="C1048" s="19">
        <v>40959</v>
      </c>
      <c r="D1048">
        <v>97</v>
      </c>
    </row>
    <row r="1049" spans="2:4" x14ac:dyDescent="0.25">
      <c r="B1049" t="str">
        <f t="shared" si="135"/>
        <v>KKK</v>
      </c>
      <c r="C1049" s="19">
        <v>41105</v>
      </c>
      <c r="D1049">
        <v>34</v>
      </c>
    </row>
    <row r="1050" spans="2:4" x14ac:dyDescent="0.25">
      <c r="B1050" t="str">
        <f t="shared" si="135"/>
        <v>KKK</v>
      </c>
      <c r="C1050" s="19">
        <v>41145</v>
      </c>
      <c r="D1050">
        <v>38</v>
      </c>
    </row>
    <row r="1051" spans="2:4" x14ac:dyDescent="0.25">
      <c r="B1051" t="str">
        <f t="shared" si="135"/>
        <v>KKK</v>
      </c>
      <c r="C1051" s="19">
        <v>40912</v>
      </c>
      <c r="D1051">
        <v>53</v>
      </c>
    </row>
    <row r="1052" spans="2:4" x14ac:dyDescent="0.25">
      <c r="B1052" t="s">
        <v>401</v>
      </c>
      <c r="C1052" s="19">
        <v>41113</v>
      </c>
      <c r="D1052">
        <v>55</v>
      </c>
    </row>
    <row r="1053" spans="2:4" x14ac:dyDescent="0.25">
      <c r="B1053" t="str">
        <f>B1052</f>
        <v>RRR</v>
      </c>
      <c r="C1053" s="19">
        <v>41174</v>
      </c>
      <c r="D1053">
        <v>100</v>
      </c>
    </row>
    <row r="1054" spans="2:4" x14ac:dyDescent="0.25">
      <c r="B1054" t="s">
        <v>385</v>
      </c>
      <c r="C1054" s="19">
        <v>41103</v>
      </c>
      <c r="D1054">
        <v>56</v>
      </c>
    </row>
    <row r="1055" spans="2:4" x14ac:dyDescent="0.25">
      <c r="B1055" t="str">
        <f t="shared" ref="B1055:B1057" si="136">B1054</f>
        <v>BBB</v>
      </c>
      <c r="C1055" s="19">
        <v>41258</v>
      </c>
      <c r="D1055">
        <v>96</v>
      </c>
    </row>
    <row r="1056" spans="2:4" x14ac:dyDescent="0.25">
      <c r="B1056" t="str">
        <f t="shared" si="136"/>
        <v>BBB</v>
      </c>
      <c r="C1056" s="19">
        <v>41193</v>
      </c>
      <c r="D1056">
        <v>7</v>
      </c>
    </row>
    <row r="1057" spans="2:4" x14ac:dyDescent="0.25">
      <c r="B1057" t="str">
        <f t="shared" si="136"/>
        <v>BBB</v>
      </c>
      <c r="C1057" s="19">
        <v>41056</v>
      </c>
      <c r="D1057">
        <v>117</v>
      </c>
    </row>
    <row r="1058" spans="2:4" x14ac:dyDescent="0.25">
      <c r="B1058" t="s">
        <v>397</v>
      </c>
      <c r="C1058" s="19">
        <v>40909</v>
      </c>
      <c r="D1058">
        <v>76</v>
      </c>
    </row>
    <row r="1059" spans="2:4" x14ac:dyDescent="0.25">
      <c r="B1059" t="str">
        <f t="shared" ref="B1059:B1060" si="137">B1058</f>
        <v>PPP</v>
      </c>
      <c r="C1059" s="19">
        <v>41267</v>
      </c>
      <c r="D1059">
        <v>91</v>
      </c>
    </row>
    <row r="1060" spans="2:4" x14ac:dyDescent="0.25">
      <c r="B1060" t="str">
        <f t="shared" si="137"/>
        <v>PPP</v>
      </c>
      <c r="C1060" s="19">
        <v>41075</v>
      </c>
      <c r="D1060">
        <v>33</v>
      </c>
    </row>
    <row r="1061" spans="2:4" x14ac:dyDescent="0.25">
      <c r="B1061" t="s">
        <v>386</v>
      </c>
      <c r="C1061" s="19">
        <v>41205</v>
      </c>
      <c r="D1061">
        <v>112</v>
      </c>
    </row>
    <row r="1062" spans="2:4" x14ac:dyDescent="0.25">
      <c r="B1062" t="str">
        <f t="shared" ref="B1062:B1068" si="138">B1061</f>
        <v>SSS</v>
      </c>
      <c r="C1062" s="19">
        <v>40963</v>
      </c>
      <c r="D1062">
        <v>36</v>
      </c>
    </row>
    <row r="1063" spans="2:4" x14ac:dyDescent="0.25">
      <c r="B1063" t="str">
        <f t="shared" si="138"/>
        <v>SSS</v>
      </c>
      <c r="C1063" s="19">
        <v>40934</v>
      </c>
      <c r="D1063">
        <v>85</v>
      </c>
    </row>
    <row r="1064" spans="2:4" x14ac:dyDescent="0.25">
      <c r="B1064" t="str">
        <f t="shared" si="138"/>
        <v>SSS</v>
      </c>
      <c r="C1064" s="19">
        <v>41145</v>
      </c>
      <c r="D1064">
        <v>74</v>
      </c>
    </row>
    <row r="1065" spans="2:4" x14ac:dyDescent="0.25">
      <c r="B1065" t="str">
        <f t="shared" si="138"/>
        <v>SSS</v>
      </c>
      <c r="C1065" s="19">
        <v>40954</v>
      </c>
      <c r="D1065">
        <v>34</v>
      </c>
    </row>
    <row r="1066" spans="2:4" x14ac:dyDescent="0.25">
      <c r="B1066" t="str">
        <f t="shared" si="138"/>
        <v>SSS</v>
      </c>
      <c r="C1066" s="19">
        <v>41012</v>
      </c>
      <c r="D1066">
        <v>75</v>
      </c>
    </row>
    <row r="1067" spans="2:4" x14ac:dyDescent="0.25">
      <c r="B1067" t="str">
        <f t="shared" si="138"/>
        <v>SSS</v>
      </c>
      <c r="C1067" s="19">
        <v>40973</v>
      </c>
      <c r="D1067">
        <v>80</v>
      </c>
    </row>
    <row r="1068" spans="2:4" x14ac:dyDescent="0.25">
      <c r="B1068" t="str">
        <f t="shared" si="138"/>
        <v>SSS</v>
      </c>
      <c r="C1068" s="19">
        <v>40982</v>
      </c>
      <c r="D1068">
        <v>119</v>
      </c>
    </row>
    <row r="1069" spans="2:4" x14ac:dyDescent="0.25">
      <c r="B1069" t="s">
        <v>401</v>
      </c>
      <c r="C1069" s="19">
        <v>41046</v>
      </c>
      <c r="D1069">
        <v>119</v>
      </c>
    </row>
    <row r="1070" spans="2:4" x14ac:dyDescent="0.25">
      <c r="B1070" t="str">
        <f t="shared" ref="B1070:B1071" si="139">B1069</f>
        <v>RRR</v>
      </c>
      <c r="C1070" s="19">
        <v>41124</v>
      </c>
      <c r="D1070">
        <v>117</v>
      </c>
    </row>
    <row r="1071" spans="2:4" x14ac:dyDescent="0.25">
      <c r="B1071" t="str">
        <f t="shared" si="139"/>
        <v>RRR</v>
      </c>
      <c r="C1071" s="19">
        <v>40937</v>
      </c>
      <c r="D1071">
        <v>90</v>
      </c>
    </row>
    <row r="1072" spans="2:4" x14ac:dyDescent="0.25">
      <c r="B1072" t="s">
        <v>381</v>
      </c>
      <c r="C1072" s="19">
        <v>41154</v>
      </c>
      <c r="D1072">
        <v>99</v>
      </c>
    </row>
    <row r="1073" spans="2:4" x14ac:dyDescent="0.25">
      <c r="B1073" t="str">
        <f t="shared" ref="B1073:B1078" si="140">B1072</f>
        <v>MMM</v>
      </c>
      <c r="C1073" s="19">
        <v>41257</v>
      </c>
      <c r="D1073">
        <v>50</v>
      </c>
    </row>
    <row r="1074" spans="2:4" x14ac:dyDescent="0.25">
      <c r="B1074" t="str">
        <f t="shared" si="140"/>
        <v>MMM</v>
      </c>
      <c r="C1074" s="19">
        <v>41133</v>
      </c>
      <c r="D1074">
        <v>118</v>
      </c>
    </row>
    <row r="1075" spans="2:4" x14ac:dyDescent="0.25">
      <c r="B1075" t="str">
        <f t="shared" si="140"/>
        <v>MMM</v>
      </c>
      <c r="C1075" s="19">
        <v>41054</v>
      </c>
      <c r="D1075">
        <v>93</v>
      </c>
    </row>
    <row r="1076" spans="2:4" x14ac:dyDescent="0.25">
      <c r="B1076" t="str">
        <f t="shared" si="140"/>
        <v>MMM</v>
      </c>
      <c r="C1076" s="19">
        <v>41243</v>
      </c>
      <c r="D1076">
        <v>107</v>
      </c>
    </row>
    <row r="1077" spans="2:4" x14ac:dyDescent="0.25">
      <c r="B1077" t="str">
        <f t="shared" si="140"/>
        <v>MMM</v>
      </c>
      <c r="C1077" s="19">
        <v>40946</v>
      </c>
      <c r="D1077">
        <v>111</v>
      </c>
    </row>
    <row r="1078" spans="2:4" x14ac:dyDescent="0.25">
      <c r="B1078" t="str">
        <f t="shared" si="140"/>
        <v>MMM</v>
      </c>
      <c r="C1078" s="19">
        <v>41061</v>
      </c>
      <c r="D1078">
        <v>74</v>
      </c>
    </row>
    <row r="1079" spans="2:4" x14ac:dyDescent="0.25">
      <c r="B1079" t="s">
        <v>396</v>
      </c>
      <c r="C1079" s="19">
        <v>41197</v>
      </c>
      <c r="D1079">
        <v>80</v>
      </c>
    </row>
    <row r="1080" spans="2:4" x14ac:dyDescent="0.25">
      <c r="B1080" t="str">
        <f t="shared" ref="B1080:B1083" si="141">B1079</f>
        <v>YYY</v>
      </c>
      <c r="C1080" s="19">
        <v>41067</v>
      </c>
      <c r="D1080">
        <v>88</v>
      </c>
    </row>
    <row r="1081" spans="2:4" x14ac:dyDescent="0.25">
      <c r="B1081" t="str">
        <f t="shared" si="141"/>
        <v>YYY</v>
      </c>
      <c r="C1081" s="19">
        <v>41166</v>
      </c>
      <c r="D1081">
        <v>83</v>
      </c>
    </row>
    <row r="1082" spans="2:4" x14ac:dyDescent="0.25">
      <c r="B1082" t="str">
        <f t="shared" si="141"/>
        <v>YYY</v>
      </c>
      <c r="C1082" s="19">
        <v>41268</v>
      </c>
      <c r="D1082">
        <v>41</v>
      </c>
    </row>
    <row r="1083" spans="2:4" x14ac:dyDescent="0.25">
      <c r="B1083" t="str">
        <f t="shared" si="141"/>
        <v>YYY</v>
      </c>
      <c r="C1083" s="19">
        <v>41026</v>
      </c>
      <c r="D1083">
        <v>76</v>
      </c>
    </row>
    <row r="1084" spans="2:4" x14ac:dyDescent="0.25">
      <c r="B1084" t="s">
        <v>387</v>
      </c>
      <c r="C1084" s="19">
        <v>41236</v>
      </c>
      <c r="D1084">
        <v>57</v>
      </c>
    </row>
    <row r="1085" spans="2:4" x14ac:dyDescent="0.25">
      <c r="B1085" t="str">
        <f t="shared" ref="B1085:B1091" si="142">B1084</f>
        <v>GGG</v>
      </c>
      <c r="C1085" s="19">
        <v>41099</v>
      </c>
      <c r="D1085">
        <v>29</v>
      </c>
    </row>
    <row r="1086" spans="2:4" x14ac:dyDescent="0.25">
      <c r="B1086" t="str">
        <f t="shared" si="142"/>
        <v>GGG</v>
      </c>
      <c r="C1086" s="19">
        <v>41120</v>
      </c>
      <c r="D1086">
        <v>120</v>
      </c>
    </row>
    <row r="1087" spans="2:4" x14ac:dyDescent="0.25">
      <c r="B1087" t="str">
        <f t="shared" si="142"/>
        <v>GGG</v>
      </c>
      <c r="C1087" s="19">
        <v>41158</v>
      </c>
      <c r="D1087">
        <v>118</v>
      </c>
    </row>
    <row r="1088" spans="2:4" x14ac:dyDescent="0.25">
      <c r="B1088" t="str">
        <f t="shared" si="142"/>
        <v>GGG</v>
      </c>
      <c r="C1088" s="19">
        <v>40949</v>
      </c>
      <c r="D1088">
        <v>25</v>
      </c>
    </row>
    <row r="1089" spans="2:4" x14ac:dyDescent="0.25">
      <c r="B1089" t="str">
        <f t="shared" si="142"/>
        <v>GGG</v>
      </c>
      <c r="C1089" s="19">
        <v>41141</v>
      </c>
      <c r="D1089">
        <v>68</v>
      </c>
    </row>
    <row r="1090" spans="2:4" x14ac:dyDescent="0.25">
      <c r="B1090" t="str">
        <f t="shared" si="142"/>
        <v>GGG</v>
      </c>
      <c r="C1090" s="19">
        <v>40919</v>
      </c>
      <c r="D1090">
        <v>44</v>
      </c>
    </row>
    <row r="1091" spans="2:4" x14ac:dyDescent="0.25">
      <c r="B1091" t="str">
        <f t="shared" si="142"/>
        <v>GGG</v>
      </c>
      <c r="C1091" s="19">
        <v>40972</v>
      </c>
      <c r="D1091">
        <v>42</v>
      </c>
    </row>
    <row r="1092" spans="2:4" x14ac:dyDescent="0.25">
      <c r="B1092" t="s">
        <v>392</v>
      </c>
      <c r="C1092" s="19">
        <v>41122</v>
      </c>
      <c r="D1092">
        <v>112</v>
      </c>
    </row>
    <row r="1093" spans="2:4" x14ac:dyDescent="0.25">
      <c r="B1093" t="str">
        <f t="shared" ref="B1093:B1097" si="143">B1092</f>
        <v>DDD</v>
      </c>
      <c r="C1093" s="19">
        <v>40980</v>
      </c>
      <c r="D1093">
        <v>19</v>
      </c>
    </row>
    <row r="1094" spans="2:4" x14ac:dyDescent="0.25">
      <c r="B1094" t="str">
        <f t="shared" si="143"/>
        <v>DDD</v>
      </c>
      <c r="C1094" s="19">
        <v>40969</v>
      </c>
      <c r="D1094">
        <v>92</v>
      </c>
    </row>
    <row r="1095" spans="2:4" x14ac:dyDescent="0.25">
      <c r="B1095" t="str">
        <f t="shared" si="143"/>
        <v>DDD</v>
      </c>
      <c r="C1095" s="19">
        <v>41148</v>
      </c>
      <c r="D1095">
        <v>82</v>
      </c>
    </row>
    <row r="1096" spans="2:4" x14ac:dyDescent="0.25">
      <c r="B1096" t="str">
        <f t="shared" si="143"/>
        <v>DDD</v>
      </c>
      <c r="C1096" s="19">
        <v>40942</v>
      </c>
      <c r="D1096">
        <v>23</v>
      </c>
    </row>
    <row r="1097" spans="2:4" x14ac:dyDescent="0.25">
      <c r="B1097" t="str">
        <f t="shared" si="143"/>
        <v>DDD</v>
      </c>
      <c r="C1097" s="19">
        <v>40994</v>
      </c>
      <c r="D1097">
        <v>8</v>
      </c>
    </row>
    <row r="1098" spans="2:4" x14ac:dyDescent="0.25">
      <c r="B1098" t="s">
        <v>401</v>
      </c>
      <c r="C1098" s="19">
        <v>41080</v>
      </c>
      <c r="D1098">
        <v>71</v>
      </c>
    </row>
    <row r="1099" spans="2:4" x14ac:dyDescent="0.25">
      <c r="B1099" t="str">
        <f t="shared" ref="B1099:B1105" si="144">B1098</f>
        <v>RRR</v>
      </c>
      <c r="C1099" s="19">
        <v>41161</v>
      </c>
      <c r="D1099">
        <v>99</v>
      </c>
    </row>
    <row r="1100" spans="2:4" x14ac:dyDescent="0.25">
      <c r="B1100" t="str">
        <f t="shared" si="144"/>
        <v>RRR</v>
      </c>
      <c r="C1100" s="19">
        <v>41124</v>
      </c>
      <c r="D1100">
        <v>90</v>
      </c>
    </row>
    <row r="1101" spans="2:4" x14ac:dyDescent="0.25">
      <c r="B1101" t="str">
        <f t="shared" si="144"/>
        <v>RRR</v>
      </c>
      <c r="C1101" s="19">
        <v>40948</v>
      </c>
      <c r="D1101">
        <v>93</v>
      </c>
    </row>
    <row r="1102" spans="2:4" x14ac:dyDescent="0.25">
      <c r="B1102" t="str">
        <f t="shared" si="144"/>
        <v>RRR</v>
      </c>
      <c r="C1102" s="19">
        <v>41017</v>
      </c>
      <c r="D1102">
        <v>56</v>
      </c>
    </row>
    <row r="1103" spans="2:4" x14ac:dyDescent="0.25">
      <c r="B1103" t="str">
        <f t="shared" si="144"/>
        <v>RRR</v>
      </c>
      <c r="C1103" s="19">
        <v>41169</v>
      </c>
      <c r="D1103">
        <v>39</v>
      </c>
    </row>
    <row r="1104" spans="2:4" x14ac:dyDescent="0.25">
      <c r="B1104" t="str">
        <f t="shared" si="144"/>
        <v>RRR</v>
      </c>
      <c r="C1104" s="19">
        <v>41240</v>
      </c>
      <c r="D1104">
        <v>55</v>
      </c>
    </row>
    <row r="1105" spans="2:4" x14ac:dyDescent="0.25">
      <c r="B1105" t="str">
        <f t="shared" si="144"/>
        <v>RRR</v>
      </c>
      <c r="C1105" s="19">
        <v>41183</v>
      </c>
      <c r="D1105">
        <v>6</v>
      </c>
    </row>
    <row r="1106" spans="2:4" x14ac:dyDescent="0.25">
      <c r="B1106" t="s">
        <v>387</v>
      </c>
      <c r="C1106" s="19">
        <v>41004</v>
      </c>
      <c r="D1106">
        <v>74</v>
      </c>
    </row>
    <row r="1107" spans="2:4" x14ac:dyDescent="0.25">
      <c r="B1107" t="str">
        <f t="shared" ref="B1107:B1109" si="145">B1106</f>
        <v>GGG</v>
      </c>
      <c r="C1107" s="19">
        <v>41259</v>
      </c>
      <c r="D1107">
        <v>36</v>
      </c>
    </row>
    <row r="1108" spans="2:4" x14ac:dyDescent="0.25">
      <c r="B1108" t="str">
        <f t="shared" si="145"/>
        <v>GGG</v>
      </c>
      <c r="C1108" s="19">
        <v>41123</v>
      </c>
      <c r="D1108">
        <v>72</v>
      </c>
    </row>
    <row r="1109" spans="2:4" x14ac:dyDescent="0.25">
      <c r="B1109" t="str">
        <f t="shared" si="145"/>
        <v>GGG</v>
      </c>
      <c r="C1109" s="19">
        <v>41111</v>
      </c>
      <c r="D1109">
        <v>97</v>
      </c>
    </row>
    <row r="1110" spans="2:4" x14ac:dyDescent="0.25">
      <c r="B1110" t="s">
        <v>388</v>
      </c>
      <c r="C1110" s="19">
        <v>40915</v>
      </c>
      <c r="D1110">
        <v>89</v>
      </c>
    </row>
    <row r="1111" spans="2:4" x14ac:dyDescent="0.25">
      <c r="B1111" t="s">
        <v>393</v>
      </c>
      <c r="C1111" s="19">
        <v>40950</v>
      </c>
      <c r="D1111">
        <v>92</v>
      </c>
    </row>
    <row r="1112" spans="2:4" x14ac:dyDescent="0.25">
      <c r="B1112" t="str">
        <f t="shared" ref="B1112:B1115" si="146">B1111</f>
        <v>NNN</v>
      </c>
      <c r="C1112" s="19">
        <v>40946</v>
      </c>
      <c r="D1112">
        <v>9</v>
      </c>
    </row>
    <row r="1113" spans="2:4" x14ac:dyDescent="0.25">
      <c r="B1113" t="str">
        <f t="shared" si="146"/>
        <v>NNN</v>
      </c>
      <c r="C1113" s="19">
        <v>41021</v>
      </c>
      <c r="D1113">
        <v>17</v>
      </c>
    </row>
    <row r="1114" spans="2:4" x14ac:dyDescent="0.25">
      <c r="B1114" t="str">
        <f t="shared" si="146"/>
        <v>NNN</v>
      </c>
      <c r="C1114" s="19">
        <v>41099</v>
      </c>
      <c r="D1114">
        <v>31</v>
      </c>
    </row>
    <row r="1115" spans="2:4" x14ac:dyDescent="0.25">
      <c r="B1115" t="str">
        <f t="shared" si="146"/>
        <v>NNN</v>
      </c>
      <c r="C1115" s="19">
        <v>40968</v>
      </c>
      <c r="D1115">
        <v>62</v>
      </c>
    </row>
    <row r="1116" spans="2:4" x14ac:dyDescent="0.25">
      <c r="B1116" t="s">
        <v>391</v>
      </c>
      <c r="C1116" s="19">
        <v>41047</v>
      </c>
      <c r="D1116">
        <v>94</v>
      </c>
    </row>
    <row r="1117" spans="2:4" x14ac:dyDescent="0.25">
      <c r="B1117" t="str">
        <f t="shared" ref="B1117:B1125" si="147">B1116</f>
        <v>I I I</v>
      </c>
      <c r="C1117" s="19">
        <v>41236</v>
      </c>
      <c r="D1117">
        <v>28</v>
      </c>
    </row>
    <row r="1118" spans="2:4" x14ac:dyDescent="0.25">
      <c r="B1118" t="str">
        <f t="shared" si="147"/>
        <v>I I I</v>
      </c>
      <c r="C1118" s="19">
        <v>41041</v>
      </c>
      <c r="D1118">
        <v>46</v>
      </c>
    </row>
    <row r="1119" spans="2:4" x14ac:dyDescent="0.25">
      <c r="B1119" t="str">
        <f t="shared" si="147"/>
        <v>I I I</v>
      </c>
      <c r="C1119" s="19">
        <v>40933</v>
      </c>
      <c r="D1119">
        <v>60</v>
      </c>
    </row>
    <row r="1120" spans="2:4" x14ac:dyDescent="0.25">
      <c r="B1120" t="str">
        <f t="shared" si="147"/>
        <v>I I I</v>
      </c>
      <c r="C1120" s="19">
        <v>41189</v>
      </c>
      <c r="D1120">
        <v>6</v>
      </c>
    </row>
    <row r="1121" spans="2:4" x14ac:dyDescent="0.25">
      <c r="B1121" t="str">
        <f t="shared" si="147"/>
        <v>I I I</v>
      </c>
      <c r="C1121" s="19">
        <v>41213</v>
      </c>
      <c r="D1121">
        <v>54</v>
      </c>
    </row>
    <row r="1122" spans="2:4" x14ac:dyDescent="0.25">
      <c r="B1122" t="str">
        <f t="shared" si="147"/>
        <v>I I I</v>
      </c>
      <c r="C1122" s="19">
        <v>41160</v>
      </c>
      <c r="D1122">
        <v>75</v>
      </c>
    </row>
    <row r="1123" spans="2:4" x14ac:dyDescent="0.25">
      <c r="B1123" t="str">
        <f t="shared" si="147"/>
        <v>I I I</v>
      </c>
      <c r="C1123" s="19">
        <v>41032</v>
      </c>
      <c r="D1123">
        <v>30</v>
      </c>
    </row>
    <row r="1124" spans="2:4" x14ac:dyDescent="0.25">
      <c r="B1124" t="str">
        <f t="shared" si="147"/>
        <v>I I I</v>
      </c>
      <c r="C1124" s="19">
        <v>41241</v>
      </c>
      <c r="D1124">
        <v>88</v>
      </c>
    </row>
    <row r="1125" spans="2:4" x14ac:dyDescent="0.25">
      <c r="B1125" t="str">
        <f t="shared" si="147"/>
        <v>I I I</v>
      </c>
      <c r="C1125" s="19">
        <v>41082</v>
      </c>
      <c r="D1125">
        <v>54</v>
      </c>
    </row>
    <row r="1126" spans="2:4" x14ac:dyDescent="0.25">
      <c r="B1126" t="s">
        <v>386</v>
      </c>
      <c r="C1126" s="19">
        <v>41241</v>
      </c>
      <c r="D1126">
        <v>71</v>
      </c>
    </row>
    <row r="1127" spans="2:4" x14ac:dyDescent="0.25">
      <c r="B1127" t="str">
        <f>B1126</f>
        <v>SSS</v>
      </c>
      <c r="C1127" s="19">
        <v>41211</v>
      </c>
      <c r="D1127">
        <v>65</v>
      </c>
    </row>
    <row r="1128" spans="2:4" x14ac:dyDescent="0.25">
      <c r="B1128" t="s">
        <v>392</v>
      </c>
      <c r="C1128" s="19">
        <v>40948</v>
      </c>
      <c r="D1128">
        <v>12</v>
      </c>
    </row>
    <row r="1129" spans="2:4" x14ac:dyDescent="0.25">
      <c r="B1129" t="str">
        <f t="shared" ref="B1129:B1130" si="148">B1128</f>
        <v>DDD</v>
      </c>
      <c r="C1129" s="19">
        <v>41228</v>
      </c>
      <c r="D1129">
        <v>97</v>
      </c>
    </row>
    <row r="1130" spans="2:4" x14ac:dyDescent="0.25">
      <c r="B1130" t="str">
        <f t="shared" si="148"/>
        <v>DDD</v>
      </c>
      <c r="C1130" s="19">
        <v>40923</v>
      </c>
      <c r="D1130">
        <v>83</v>
      </c>
    </row>
    <row r="1131" spans="2:4" x14ac:dyDescent="0.25">
      <c r="B1131" t="s">
        <v>394</v>
      </c>
      <c r="C1131" s="19">
        <v>41089</v>
      </c>
      <c r="D1131">
        <v>102</v>
      </c>
    </row>
    <row r="1132" spans="2:4" x14ac:dyDescent="0.25">
      <c r="B1132" t="str">
        <f t="shared" ref="B1132:B1134" si="149">B1131</f>
        <v>KKK</v>
      </c>
      <c r="C1132" s="19">
        <v>41202</v>
      </c>
      <c r="D1132">
        <v>9</v>
      </c>
    </row>
    <row r="1133" spans="2:4" x14ac:dyDescent="0.25">
      <c r="B1133" t="str">
        <f t="shared" si="149"/>
        <v>KKK</v>
      </c>
      <c r="C1133" s="19">
        <v>41231</v>
      </c>
      <c r="D1133">
        <v>35</v>
      </c>
    </row>
    <row r="1134" spans="2:4" x14ac:dyDescent="0.25">
      <c r="B1134" t="str">
        <f t="shared" si="149"/>
        <v>KKK</v>
      </c>
      <c r="C1134" s="19">
        <v>41069</v>
      </c>
      <c r="D1134">
        <v>35</v>
      </c>
    </row>
    <row r="1135" spans="2:4" x14ac:dyDescent="0.25">
      <c r="B1135" t="s">
        <v>391</v>
      </c>
      <c r="C1135" s="19">
        <v>41086</v>
      </c>
      <c r="D1135">
        <v>67</v>
      </c>
    </row>
    <row r="1136" spans="2:4" x14ac:dyDescent="0.25">
      <c r="B1136" t="str">
        <f t="shared" ref="B1136:B1147" si="150">B1135</f>
        <v>I I I</v>
      </c>
      <c r="C1136" s="19">
        <v>41070</v>
      </c>
      <c r="D1136">
        <v>40</v>
      </c>
    </row>
    <row r="1137" spans="2:4" x14ac:dyDescent="0.25">
      <c r="B1137" t="str">
        <f t="shared" si="150"/>
        <v>I I I</v>
      </c>
      <c r="C1137" s="19">
        <v>40965</v>
      </c>
      <c r="D1137">
        <v>29</v>
      </c>
    </row>
    <row r="1138" spans="2:4" x14ac:dyDescent="0.25">
      <c r="B1138" t="str">
        <f t="shared" si="150"/>
        <v>I I I</v>
      </c>
      <c r="C1138" s="19">
        <v>40970</v>
      </c>
      <c r="D1138">
        <v>117</v>
      </c>
    </row>
    <row r="1139" spans="2:4" x14ac:dyDescent="0.25">
      <c r="B1139" t="str">
        <f t="shared" si="150"/>
        <v>I I I</v>
      </c>
      <c r="C1139" s="19">
        <v>41056</v>
      </c>
      <c r="D1139">
        <v>120</v>
      </c>
    </row>
    <row r="1140" spans="2:4" x14ac:dyDescent="0.25">
      <c r="B1140" t="str">
        <f t="shared" si="150"/>
        <v>I I I</v>
      </c>
      <c r="C1140" s="19">
        <v>41063</v>
      </c>
      <c r="D1140">
        <v>103</v>
      </c>
    </row>
    <row r="1141" spans="2:4" x14ac:dyDescent="0.25">
      <c r="B1141" t="str">
        <f t="shared" si="150"/>
        <v>I I I</v>
      </c>
      <c r="C1141" s="19">
        <v>41143</v>
      </c>
      <c r="D1141">
        <v>11</v>
      </c>
    </row>
    <row r="1142" spans="2:4" x14ac:dyDescent="0.25">
      <c r="B1142" t="str">
        <f t="shared" si="150"/>
        <v>I I I</v>
      </c>
      <c r="C1142" s="19">
        <v>41261</v>
      </c>
      <c r="D1142">
        <v>23</v>
      </c>
    </row>
    <row r="1143" spans="2:4" x14ac:dyDescent="0.25">
      <c r="B1143" t="str">
        <f t="shared" si="150"/>
        <v>I I I</v>
      </c>
      <c r="C1143" s="19">
        <v>41113</v>
      </c>
      <c r="D1143">
        <v>115</v>
      </c>
    </row>
    <row r="1144" spans="2:4" x14ac:dyDescent="0.25">
      <c r="B1144" t="str">
        <f t="shared" si="150"/>
        <v>I I I</v>
      </c>
      <c r="C1144" s="19">
        <v>41101</v>
      </c>
      <c r="D1144">
        <v>72</v>
      </c>
    </row>
    <row r="1145" spans="2:4" x14ac:dyDescent="0.25">
      <c r="B1145" t="str">
        <f t="shared" si="150"/>
        <v>I I I</v>
      </c>
      <c r="C1145" s="19">
        <v>40999</v>
      </c>
      <c r="D1145">
        <v>104</v>
      </c>
    </row>
    <row r="1146" spans="2:4" x14ac:dyDescent="0.25">
      <c r="B1146" t="str">
        <f t="shared" si="150"/>
        <v>I I I</v>
      </c>
      <c r="C1146" s="19">
        <v>41077</v>
      </c>
      <c r="D1146">
        <v>62</v>
      </c>
    </row>
    <row r="1147" spans="2:4" x14ac:dyDescent="0.25">
      <c r="B1147" t="str">
        <f t="shared" si="150"/>
        <v>I I I</v>
      </c>
      <c r="C1147" s="19">
        <v>41069</v>
      </c>
      <c r="D1147">
        <v>36</v>
      </c>
    </row>
    <row r="1148" spans="2:4" x14ac:dyDescent="0.25">
      <c r="B1148" t="s">
        <v>397</v>
      </c>
      <c r="C1148" s="19">
        <v>40973</v>
      </c>
      <c r="D1148">
        <v>96</v>
      </c>
    </row>
    <row r="1149" spans="2:4" x14ac:dyDescent="0.25">
      <c r="B1149" t="s">
        <v>389</v>
      </c>
      <c r="C1149" s="19">
        <v>41070</v>
      </c>
      <c r="D1149">
        <v>106</v>
      </c>
    </row>
    <row r="1150" spans="2:4" x14ac:dyDescent="0.25">
      <c r="B1150" t="s">
        <v>399</v>
      </c>
      <c r="C1150" s="19">
        <v>41108</v>
      </c>
      <c r="D1150">
        <v>50</v>
      </c>
    </row>
    <row r="1151" spans="2:4" x14ac:dyDescent="0.25">
      <c r="B1151" t="s">
        <v>391</v>
      </c>
      <c r="C1151" s="19">
        <v>41019</v>
      </c>
      <c r="D1151">
        <v>48</v>
      </c>
    </row>
    <row r="1152" spans="2:4" x14ac:dyDescent="0.25">
      <c r="B1152" t="str">
        <f t="shared" ref="B1152:B1153" si="151">B1151</f>
        <v>I I I</v>
      </c>
      <c r="C1152" s="19">
        <v>41051</v>
      </c>
      <c r="D1152">
        <v>6</v>
      </c>
    </row>
    <row r="1153" spans="2:4" x14ac:dyDescent="0.25">
      <c r="B1153" t="str">
        <f t="shared" si="151"/>
        <v>I I I</v>
      </c>
      <c r="C1153" s="19">
        <v>41185</v>
      </c>
      <c r="D1153">
        <v>2</v>
      </c>
    </row>
    <row r="1154" spans="2:4" x14ac:dyDescent="0.25">
      <c r="B1154" t="s">
        <v>393</v>
      </c>
      <c r="C1154" s="19">
        <v>41141</v>
      </c>
      <c r="D1154">
        <v>70</v>
      </c>
    </row>
    <row r="1155" spans="2:4" x14ac:dyDescent="0.25">
      <c r="B1155" t="str">
        <f t="shared" ref="B1155:B1160" si="152">B1154</f>
        <v>NNN</v>
      </c>
      <c r="C1155" s="19">
        <v>41019</v>
      </c>
      <c r="D1155">
        <v>74</v>
      </c>
    </row>
    <row r="1156" spans="2:4" x14ac:dyDescent="0.25">
      <c r="B1156" t="str">
        <f t="shared" si="152"/>
        <v>NNN</v>
      </c>
      <c r="C1156" s="19">
        <v>41109</v>
      </c>
      <c r="D1156">
        <v>35</v>
      </c>
    </row>
    <row r="1157" spans="2:4" x14ac:dyDescent="0.25">
      <c r="B1157" t="str">
        <f t="shared" si="152"/>
        <v>NNN</v>
      </c>
      <c r="C1157" s="19">
        <v>41179</v>
      </c>
      <c r="D1157">
        <v>118</v>
      </c>
    </row>
    <row r="1158" spans="2:4" x14ac:dyDescent="0.25">
      <c r="B1158" t="str">
        <f t="shared" si="152"/>
        <v>NNN</v>
      </c>
      <c r="C1158" s="19">
        <v>40955</v>
      </c>
      <c r="D1158">
        <v>91</v>
      </c>
    </row>
    <row r="1159" spans="2:4" x14ac:dyDescent="0.25">
      <c r="B1159" t="str">
        <f t="shared" si="152"/>
        <v>NNN</v>
      </c>
      <c r="C1159" s="19">
        <v>41214</v>
      </c>
      <c r="D1159">
        <v>117</v>
      </c>
    </row>
    <row r="1160" spans="2:4" x14ac:dyDescent="0.25">
      <c r="B1160" t="str">
        <f t="shared" si="152"/>
        <v>NNN</v>
      </c>
      <c r="C1160" s="19">
        <v>41048</v>
      </c>
      <c r="D1160">
        <v>80</v>
      </c>
    </row>
    <row r="1161" spans="2:4" x14ac:dyDescent="0.25">
      <c r="B1161" t="s">
        <v>386</v>
      </c>
      <c r="C1161" s="19">
        <v>41211</v>
      </c>
      <c r="D1161">
        <v>94</v>
      </c>
    </row>
    <row r="1162" spans="2:4" x14ac:dyDescent="0.25">
      <c r="B1162" t="str">
        <f t="shared" ref="B1162:B1168" si="153">B1161</f>
        <v>SSS</v>
      </c>
      <c r="C1162" s="19">
        <v>40965</v>
      </c>
      <c r="D1162">
        <v>91</v>
      </c>
    </row>
    <row r="1163" spans="2:4" x14ac:dyDescent="0.25">
      <c r="B1163" t="str">
        <f t="shared" si="153"/>
        <v>SSS</v>
      </c>
      <c r="C1163" s="19">
        <v>41016</v>
      </c>
      <c r="D1163">
        <v>120</v>
      </c>
    </row>
    <row r="1164" spans="2:4" x14ac:dyDescent="0.25">
      <c r="B1164" t="str">
        <f t="shared" si="153"/>
        <v>SSS</v>
      </c>
      <c r="C1164" s="19">
        <v>41185</v>
      </c>
      <c r="D1164">
        <v>1</v>
      </c>
    </row>
    <row r="1165" spans="2:4" x14ac:dyDescent="0.25">
      <c r="B1165" t="str">
        <f t="shared" si="153"/>
        <v>SSS</v>
      </c>
      <c r="C1165" s="19">
        <v>40966</v>
      </c>
      <c r="D1165">
        <v>108</v>
      </c>
    </row>
    <row r="1166" spans="2:4" x14ac:dyDescent="0.25">
      <c r="B1166" t="str">
        <f t="shared" si="153"/>
        <v>SSS</v>
      </c>
      <c r="C1166" s="19">
        <v>41064</v>
      </c>
      <c r="D1166">
        <v>34</v>
      </c>
    </row>
    <row r="1167" spans="2:4" x14ac:dyDescent="0.25">
      <c r="B1167" t="str">
        <f t="shared" si="153"/>
        <v>SSS</v>
      </c>
      <c r="C1167" s="19">
        <v>41272</v>
      </c>
      <c r="D1167">
        <v>16</v>
      </c>
    </row>
    <row r="1168" spans="2:4" x14ac:dyDescent="0.25">
      <c r="B1168" t="str">
        <f t="shared" si="153"/>
        <v>SSS</v>
      </c>
      <c r="C1168" s="19">
        <v>41030</v>
      </c>
      <c r="D1168">
        <v>31</v>
      </c>
    </row>
    <row r="1169" spans="2:4" x14ac:dyDescent="0.25">
      <c r="B1169" t="s">
        <v>401</v>
      </c>
      <c r="C1169" s="19">
        <v>41211</v>
      </c>
      <c r="D1169">
        <v>84</v>
      </c>
    </row>
    <row r="1170" spans="2:4" x14ac:dyDescent="0.25">
      <c r="B1170" t="s">
        <v>388</v>
      </c>
      <c r="C1170" s="19">
        <v>41272</v>
      </c>
      <c r="D1170">
        <v>8</v>
      </c>
    </row>
    <row r="1171" spans="2:4" x14ac:dyDescent="0.25">
      <c r="B1171" t="str">
        <f>B1170</f>
        <v>CCC</v>
      </c>
      <c r="C1171" s="19">
        <v>40924</v>
      </c>
      <c r="D1171">
        <v>114</v>
      </c>
    </row>
    <row r="1172" spans="2:4" x14ac:dyDescent="0.25">
      <c r="B1172" t="s">
        <v>390</v>
      </c>
      <c r="C1172" s="19">
        <v>41216</v>
      </c>
      <c r="D1172">
        <v>97</v>
      </c>
    </row>
    <row r="1173" spans="2:4" x14ac:dyDescent="0.25">
      <c r="B1173" t="str">
        <f t="shared" ref="B1173:B1184" si="154">B1172</f>
        <v>QQQ</v>
      </c>
      <c r="C1173" s="19">
        <v>40951</v>
      </c>
      <c r="D1173">
        <v>28</v>
      </c>
    </row>
    <row r="1174" spans="2:4" x14ac:dyDescent="0.25">
      <c r="B1174" t="str">
        <f t="shared" si="154"/>
        <v>QQQ</v>
      </c>
      <c r="C1174" s="19">
        <v>41037</v>
      </c>
      <c r="D1174">
        <v>91</v>
      </c>
    </row>
    <row r="1175" spans="2:4" x14ac:dyDescent="0.25">
      <c r="B1175" t="str">
        <f t="shared" si="154"/>
        <v>QQQ</v>
      </c>
      <c r="C1175" s="19">
        <v>41085</v>
      </c>
      <c r="D1175">
        <v>91</v>
      </c>
    </row>
    <row r="1176" spans="2:4" x14ac:dyDescent="0.25">
      <c r="B1176" t="str">
        <f t="shared" si="154"/>
        <v>QQQ</v>
      </c>
      <c r="C1176" s="19">
        <v>40912</v>
      </c>
      <c r="D1176">
        <v>116</v>
      </c>
    </row>
    <row r="1177" spans="2:4" x14ac:dyDescent="0.25">
      <c r="B1177" t="str">
        <f t="shared" si="154"/>
        <v>QQQ</v>
      </c>
      <c r="C1177" s="19">
        <v>41155</v>
      </c>
      <c r="D1177">
        <v>9</v>
      </c>
    </row>
    <row r="1178" spans="2:4" x14ac:dyDescent="0.25">
      <c r="B1178" t="str">
        <f t="shared" si="154"/>
        <v>QQQ</v>
      </c>
      <c r="C1178" s="19">
        <v>40988</v>
      </c>
      <c r="D1178">
        <v>17</v>
      </c>
    </row>
    <row r="1179" spans="2:4" x14ac:dyDescent="0.25">
      <c r="B1179" t="str">
        <f t="shared" si="154"/>
        <v>QQQ</v>
      </c>
      <c r="C1179" s="19">
        <v>41094</v>
      </c>
      <c r="D1179">
        <v>94</v>
      </c>
    </row>
    <row r="1180" spans="2:4" x14ac:dyDescent="0.25">
      <c r="B1180" t="str">
        <f t="shared" si="154"/>
        <v>QQQ</v>
      </c>
      <c r="C1180" s="19">
        <v>41161</v>
      </c>
      <c r="D1180">
        <v>14</v>
      </c>
    </row>
    <row r="1181" spans="2:4" x14ac:dyDescent="0.25">
      <c r="B1181" t="str">
        <f t="shared" si="154"/>
        <v>QQQ</v>
      </c>
      <c r="C1181" s="19">
        <v>41003</v>
      </c>
      <c r="D1181">
        <v>73</v>
      </c>
    </row>
    <row r="1182" spans="2:4" x14ac:dyDescent="0.25">
      <c r="B1182" t="str">
        <f t="shared" si="154"/>
        <v>QQQ</v>
      </c>
      <c r="C1182" s="19">
        <v>41003</v>
      </c>
      <c r="D1182">
        <v>25</v>
      </c>
    </row>
    <row r="1183" spans="2:4" x14ac:dyDescent="0.25">
      <c r="B1183" t="str">
        <f t="shared" si="154"/>
        <v>QQQ</v>
      </c>
      <c r="C1183" s="19">
        <v>41255</v>
      </c>
      <c r="D1183">
        <v>40</v>
      </c>
    </row>
    <row r="1184" spans="2:4" x14ac:dyDescent="0.25">
      <c r="B1184" t="str">
        <f t="shared" si="154"/>
        <v>QQQ</v>
      </c>
      <c r="C1184" s="19">
        <v>41245</v>
      </c>
      <c r="D1184">
        <v>110</v>
      </c>
    </row>
    <row r="1185" spans="2:4" x14ac:dyDescent="0.25">
      <c r="B1185" t="s">
        <v>389</v>
      </c>
      <c r="C1185" s="19">
        <v>41188</v>
      </c>
      <c r="D1185">
        <v>109</v>
      </c>
    </row>
    <row r="1186" spans="2:4" x14ac:dyDescent="0.25">
      <c r="B1186" t="str">
        <f t="shared" ref="B1186:B1191" si="155">B1185</f>
        <v>EEE</v>
      </c>
      <c r="C1186" s="19">
        <v>40949</v>
      </c>
      <c r="D1186">
        <v>2</v>
      </c>
    </row>
    <row r="1187" spans="2:4" x14ac:dyDescent="0.25">
      <c r="B1187" t="str">
        <f t="shared" si="155"/>
        <v>EEE</v>
      </c>
      <c r="C1187" s="19">
        <v>40957</v>
      </c>
      <c r="D1187">
        <v>97</v>
      </c>
    </row>
    <row r="1188" spans="2:4" x14ac:dyDescent="0.25">
      <c r="B1188" t="str">
        <f t="shared" si="155"/>
        <v>EEE</v>
      </c>
      <c r="C1188" s="19">
        <v>41085</v>
      </c>
      <c r="D1188">
        <v>64</v>
      </c>
    </row>
    <row r="1189" spans="2:4" x14ac:dyDescent="0.25">
      <c r="B1189" t="str">
        <f t="shared" si="155"/>
        <v>EEE</v>
      </c>
      <c r="C1189" s="19">
        <v>41257</v>
      </c>
      <c r="D1189">
        <v>55</v>
      </c>
    </row>
    <row r="1190" spans="2:4" x14ac:dyDescent="0.25">
      <c r="B1190" t="str">
        <f t="shared" si="155"/>
        <v>EEE</v>
      </c>
      <c r="C1190" s="19">
        <v>40970</v>
      </c>
      <c r="D1190">
        <v>33</v>
      </c>
    </row>
    <row r="1191" spans="2:4" x14ac:dyDescent="0.25">
      <c r="B1191" t="str">
        <f t="shared" si="155"/>
        <v>EEE</v>
      </c>
      <c r="C1191" s="19">
        <v>40991</v>
      </c>
      <c r="D1191">
        <v>80</v>
      </c>
    </row>
    <row r="1192" spans="2:4" x14ac:dyDescent="0.25">
      <c r="B1192" t="s">
        <v>383</v>
      </c>
      <c r="C1192" s="19">
        <v>41132</v>
      </c>
      <c r="D1192">
        <v>25</v>
      </c>
    </row>
    <row r="1193" spans="2:4" x14ac:dyDescent="0.25">
      <c r="B1193" t="str">
        <f t="shared" ref="B1193:B1196" si="156">B1192</f>
        <v>AAA</v>
      </c>
      <c r="C1193" s="19">
        <v>40943</v>
      </c>
      <c r="D1193">
        <v>119</v>
      </c>
    </row>
    <row r="1194" spans="2:4" x14ac:dyDescent="0.25">
      <c r="B1194" t="str">
        <f t="shared" si="156"/>
        <v>AAA</v>
      </c>
      <c r="C1194" s="19">
        <v>41169</v>
      </c>
      <c r="D1194">
        <v>93</v>
      </c>
    </row>
    <row r="1195" spans="2:4" x14ac:dyDescent="0.25">
      <c r="B1195" t="str">
        <f t="shared" si="156"/>
        <v>AAA</v>
      </c>
      <c r="C1195" s="19">
        <v>41221</v>
      </c>
      <c r="D1195">
        <v>61</v>
      </c>
    </row>
    <row r="1196" spans="2:4" x14ac:dyDescent="0.25">
      <c r="B1196" t="str">
        <f t="shared" si="156"/>
        <v>AAA</v>
      </c>
      <c r="C1196" s="19">
        <v>41068</v>
      </c>
      <c r="D1196">
        <v>50</v>
      </c>
    </row>
    <row r="1197" spans="2:4" x14ac:dyDescent="0.25">
      <c r="B1197" t="s">
        <v>392</v>
      </c>
      <c r="C1197" s="19">
        <v>41086</v>
      </c>
      <c r="D1197">
        <v>74</v>
      </c>
    </row>
    <row r="1198" spans="2:4" x14ac:dyDescent="0.25">
      <c r="B1198" t="s">
        <v>388</v>
      </c>
      <c r="C1198" s="19">
        <v>41131</v>
      </c>
      <c r="D1198">
        <v>105</v>
      </c>
    </row>
    <row r="1199" spans="2:4" x14ac:dyDescent="0.25">
      <c r="B1199" t="str">
        <f t="shared" ref="B1199:B1200" si="157">B1198</f>
        <v>CCC</v>
      </c>
      <c r="C1199" s="19">
        <v>40960</v>
      </c>
      <c r="D1199">
        <v>85</v>
      </c>
    </row>
    <row r="1200" spans="2:4" x14ac:dyDescent="0.25">
      <c r="B1200" t="str">
        <f t="shared" si="157"/>
        <v>CCC</v>
      </c>
      <c r="C1200" s="19">
        <v>40987</v>
      </c>
      <c r="D1200">
        <v>104</v>
      </c>
    </row>
    <row r="1201" spans="2:4" x14ac:dyDescent="0.25">
      <c r="B1201" t="s">
        <v>384</v>
      </c>
      <c r="C1201" s="19">
        <v>41265</v>
      </c>
      <c r="D1201">
        <v>105</v>
      </c>
    </row>
    <row r="1202" spans="2:4" x14ac:dyDescent="0.25">
      <c r="B1202" t="str">
        <f t="shared" ref="B1202:B1212" si="158">B1201</f>
        <v>VVV</v>
      </c>
      <c r="C1202" s="19">
        <v>41119</v>
      </c>
      <c r="D1202">
        <v>111</v>
      </c>
    </row>
    <row r="1203" spans="2:4" x14ac:dyDescent="0.25">
      <c r="B1203" t="str">
        <f t="shared" si="158"/>
        <v>VVV</v>
      </c>
      <c r="C1203" s="19">
        <v>41175</v>
      </c>
      <c r="D1203">
        <v>49</v>
      </c>
    </row>
    <row r="1204" spans="2:4" x14ac:dyDescent="0.25">
      <c r="B1204" t="str">
        <f t="shared" si="158"/>
        <v>VVV</v>
      </c>
      <c r="C1204" s="19">
        <v>41128</v>
      </c>
      <c r="D1204">
        <v>84</v>
      </c>
    </row>
    <row r="1205" spans="2:4" x14ac:dyDescent="0.25">
      <c r="B1205" t="str">
        <f t="shared" si="158"/>
        <v>VVV</v>
      </c>
      <c r="C1205" s="19">
        <v>41210</v>
      </c>
      <c r="D1205">
        <v>60</v>
      </c>
    </row>
    <row r="1206" spans="2:4" x14ac:dyDescent="0.25">
      <c r="B1206" t="str">
        <f t="shared" si="158"/>
        <v>VVV</v>
      </c>
      <c r="C1206" s="19">
        <v>41047</v>
      </c>
      <c r="D1206">
        <v>61</v>
      </c>
    </row>
    <row r="1207" spans="2:4" x14ac:dyDescent="0.25">
      <c r="B1207" t="str">
        <f t="shared" si="158"/>
        <v>VVV</v>
      </c>
      <c r="C1207" s="19">
        <v>41068</v>
      </c>
      <c r="D1207">
        <v>105</v>
      </c>
    </row>
    <row r="1208" spans="2:4" x14ac:dyDescent="0.25">
      <c r="B1208" t="str">
        <f t="shared" si="158"/>
        <v>VVV</v>
      </c>
      <c r="C1208" s="19">
        <v>41236</v>
      </c>
      <c r="D1208">
        <v>19</v>
      </c>
    </row>
    <row r="1209" spans="2:4" x14ac:dyDescent="0.25">
      <c r="B1209" t="str">
        <f t="shared" si="158"/>
        <v>VVV</v>
      </c>
      <c r="C1209" s="19">
        <v>41155</v>
      </c>
      <c r="D1209">
        <v>87</v>
      </c>
    </row>
    <row r="1210" spans="2:4" x14ac:dyDescent="0.25">
      <c r="B1210" t="str">
        <f t="shared" si="158"/>
        <v>VVV</v>
      </c>
      <c r="C1210" s="19">
        <v>41150</v>
      </c>
      <c r="D1210">
        <v>78</v>
      </c>
    </row>
    <row r="1211" spans="2:4" x14ac:dyDescent="0.25">
      <c r="B1211" t="str">
        <f t="shared" si="158"/>
        <v>VVV</v>
      </c>
      <c r="C1211" s="19">
        <v>41185</v>
      </c>
      <c r="D1211">
        <v>11</v>
      </c>
    </row>
    <row r="1212" spans="2:4" x14ac:dyDescent="0.25">
      <c r="B1212" t="str">
        <f t="shared" si="158"/>
        <v>VVV</v>
      </c>
      <c r="C1212" s="19">
        <v>40985</v>
      </c>
      <c r="D1212">
        <v>53</v>
      </c>
    </row>
    <row r="1213" spans="2:4" x14ac:dyDescent="0.25">
      <c r="B1213" t="s">
        <v>394</v>
      </c>
      <c r="C1213" s="19">
        <v>41017</v>
      </c>
      <c r="D1213">
        <v>28</v>
      </c>
    </row>
    <row r="1214" spans="2:4" x14ac:dyDescent="0.25">
      <c r="B1214" t="str">
        <f t="shared" ref="B1214:B1220" si="159">B1213</f>
        <v>KKK</v>
      </c>
      <c r="C1214" s="19">
        <v>40997</v>
      </c>
      <c r="D1214">
        <v>76</v>
      </c>
    </row>
    <row r="1215" spans="2:4" x14ac:dyDescent="0.25">
      <c r="B1215" t="str">
        <f t="shared" si="159"/>
        <v>KKK</v>
      </c>
      <c r="C1215" s="19">
        <v>40979</v>
      </c>
      <c r="D1215">
        <v>9</v>
      </c>
    </row>
    <row r="1216" spans="2:4" x14ac:dyDescent="0.25">
      <c r="B1216" t="str">
        <f t="shared" si="159"/>
        <v>KKK</v>
      </c>
      <c r="C1216" s="19">
        <v>40922</v>
      </c>
      <c r="D1216">
        <v>73</v>
      </c>
    </row>
    <row r="1217" spans="2:4" x14ac:dyDescent="0.25">
      <c r="B1217" t="str">
        <f t="shared" si="159"/>
        <v>KKK</v>
      </c>
      <c r="C1217" s="19">
        <v>41179</v>
      </c>
      <c r="D1217">
        <v>72</v>
      </c>
    </row>
    <row r="1218" spans="2:4" x14ac:dyDescent="0.25">
      <c r="B1218" t="str">
        <f t="shared" si="159"/>
        <v>KKK</v>
      </c>
      <c r="C1218" s="19">
        <v>41140</v>
      </c>
      <c r="D1218">
        <v>78</v>
      </c>
    </row>
    <row r="1219" spans="2:4" x14ac:dyDescent="0.25">
      <c r="B1219" t="str">
        <f t="shared" si="159"/>
        <v>KKK</v>
      </c>
      <c r="C1219" s="19">
        <v>41044</v>
      </c>
      <c r="D1219">
        <v>35</v>
      </c>
    </row>
    <row r="1220" spans="2:4" x14ac:dyDescent="0.25">
      <c r="B1220" t="str">
        <f t="shared" si="159"/>
        <v>KKK</v>
      </c>
      <c r="C1220" s="19">
        <v>41043</v>
      </c>
      <c r="D1220">
        <v>103</v>
      </c>
    </row>
    <row r="1221" spans="2:4" x14ac:dyDescent="0.25">
      <c r="B1221" t="s">
        <v>392</v>
      </c>
      <c r="C1221" s="19">
        <v>41142</v>
      </c>
      <c r="D1221">
        <v>92</v>
      </c>
    </row>
    <row r="1222" spans="2:4" x14ac:dyDescent="0.25">
      <c r="B1222" t="str">
        <f t="shared" ref="B1222:B1234" si="160">B1221</f>
        <v>DDD</v>
      </c>
      <c r="C1222" s="19">
        <v>41015</v>
      </c>
      <c r="D1222">
        <v>69</v>
      </c>
    </row>
    <row r="1223" spans="2:4" x14ac:dyDescent="0.25">
      <c r="B1223" t="str">
        <f t="shared" si="160"/>
        <v>DDD</v>
      </c>
      <c r="C1223" s="19">
        <v>41213</v>
      </c>
      <c r="D1223">
        <v>96</v>
      </c>
    </row>
    <row r="1224" spans="2:4" x14ac:dyDescent="0.25">
      <c r="B1224" t="str">
        <f t="shared" si="160"/>
        <v>DDD</v>
      </c>
      <c r="C1224" s="19">
        <v>41187</v>
      </c>
      <c r="D1224">
        <v>118</v>
      </c>
    </row>
    <row r="1225" spans="2:4" x14ac:dyDescent="0.25">
      <c r="B1225" t="str">
        <f t="shared" si="160"/>
        <v>DDD</v>
      </c>
      <c r="C1225" s="19">
        <v>41198</v>
      </c>
      <c r="D1225">
        <v>100</v>
      </c>
    </row>
    <row r="1226" spans="2:4" x14ac:dyDescent="0.25">
      <c r="B1226" t="str">
        <f t="shared" si="160"/>
        <v>DDD</v>
      </c>
      <c r="C1226" s="19">
        <v>41191</v>
      </c>
      <c r="D1226">
        <v>96</v>
      </c>
    </row>
    <row r="1227" spans="2:4" x14ac:dyDescent="0.25">
      <c r="B1227" t="str">
        <f t="shared" si="160"/>
        <v>DDD</v>
      </c>
      <c r="C1227" s="19">
        <v>41055</v>
      </c>
      <c r="D1227">
        <v>88</v>
      </c>
    </row>
    <row r="1228" spans="2:4" x14ac:dyDescent="0.25">
      <c r="B1228" t="str">
        <f t="shared" si="160"/>
        <v>DDD</v>
      </c>
      <c r="C1228" s="19">
        <v>41161</v>
      </c>
      <c r="D1228">
        <v>35</v>
      </c>
    </row>
    <row r="1229" spans="2:4" x14ac:dyDescent="0.25">
      <c r="B1229" t="str">
        <f t="shared" si="160"/>
        <v>DDD</v>
      </c>
      <c r="C1229" s="19">
        <v>40918</v>
      </c>
      <c r="D1229">
        <v>38</v>
      </c>
    </row>
    <row r="1230" spans="2:4" x14ac:dyDescent="0.25">
      <c r="B1230" t="str">
        <f t="shared" si="160"/>
        <v>DDD</v>
      </c>
      <c r="C1230" s="19">
        <v>41074</v>
      </c>
      <c r="D1230">
        <v>29</v>
      </c>
    </row>
    <row r="1231" spans="2:4" x14ac:dyDescent="0.25">
      <c r="B1231" t="str">
        <f t="shared" si="160"/>
        <v>DDD</v>
      </c>
      <c r="C1231" s="19">
        <v>41119</v>
      </c>
      <c r="D1231">
        <v>13</v>
      </c>
    </row>
    <row r="1232" spans="2:4" x14ac:dyDescent="0.25">
      <c r="B1232" t="str">
        <f t="shared" si="160"/>
        <v>DDD</v>
      </c>
      <c r="C1232" s="19">
        <v>41198</v>
      </c>
      <c r="D1232">
        <v>96</v>
      </c>
    </row>
    <row r="1233" spans="2:4" x14ac:dyDescent="0.25">
      <c r="B1233" t="str">
        <f t="shared" si="160"/>
        <v>DDD</v>
      </c>
      <c r="C1233" s="19">
        <v>41216</v>
      </c>
      <c r="D1233">
        <v>64</v>
      </c>
    </row>
    <row r="1234" spans="2:4" x14ac:dyDescent="0.25">
      <c r="B1234" t="str">
        <f t="shared" si="160"/>
        <v>DDD</v>
      </c>
      <c r="C1234" s="19">
        <v>40995</v>
      </c>
      <c r="D1234">
        <v>33</v>
      </c>
    </row>
    <row r="1235" spans="2:4" x14ac:dyDescent="0.25">
      <c r="B1235" t="s">
        <v>401</v>
      </c>
      <c r="C1235" s="19">
        <v>41088</v>
      </c>
      <c r="D1235">
        <v>112</v>
      </c>
    </row>
    <row r="1236" spans="2:4" x14ac:dyDescent="0.25">
      <c r="B1236" t="str">
        <f t="shared" ref="B1236:B1249" si="161">B1235</f>
        <v>RRR</v>
      </c>
      <c r="C1236" s="19">
        <v>41260</v>
      </c>
      <c r="D1236">
        <v>75</v>
      </c>
    </row>
    <row r="1237" spans="2:4" x14ac:dyDescent="0.25">
      <c r="B1237" t="str">
        <f t="shared" si="161"/>
        <v>RRR</v>
      </c>
      <c r="C1237" s="19">
        <v>41178</v>
      </c>
      <c r="D1237">
        <v>30</v>
      </c>
    </row>
    <row r="1238" spans="2:4" x14ac:dyDescent="0.25">
      <c r="B1238" t="str">
        <f t="shared" si="161"/>
        <v>RRR</v>
      </c>
      <c r="C1238" s="19">
        <v>41254</v>
      </c>
      <c r="D1238">
        <v>73</v>
      </c>
    </row>
    <row r="1239" spans="2:4" x14ac:dyDescent="0.25">
      <c r="B1239" t="str">
        <f t="shared" si="161"/>
        <v>RRR</v>
      </c>
      <c r="C1239" s="19">
        <v>41262</v>
      </c>
      <c r="D1239">
        <v>86</v>
      </c>
    </row>
    <row r="1240" spans="2:4" x14ac:dyDescent="0.25">
      <c r="B1240" t="str">
        <f t="shared" si="161"/>
        <v>RRR</v>
      </c>
      <c r="C1240" s="19">
        <v>41114</v>
      </c>
      <c r="D1240">
        <v>99</v>
      </c>
    </row>
    <row r="1241" spans="2:4" x14ac:dyDescent="0.25">
      <c r="B1241" t="str">
        <f t="shared" si="161"/>
        <v>RRR</v>
      </c>
      <c r="C1241" s="19">
        <v>40953</v>
      </c>
      <c r="D1241">
        <v>100</v>
      </c>
    </row>
    <row r="1242" spans="2:4" x14ac:dyDescent="0.25">
      <c r="B1242" t="str">
        <f t="shared" si="161"/>
        <v>RRR</v>
      </c>
      <c r="C1242" s="19">
        <v>40992</v>
      </c>
      <c r="D1242">
        <v>18</v>
      </c>
    </row>
    <row r="1243" spans="2:4" x14ac:dyDescent="0.25">
      <c r="B1243" t="str">
        <f t="shared" si="161"/>
        <v>RRR</v>
      </c>
      <c r="C1243" s="19">
        <v>41163</v>
      </c>
      <c r="D1243">
        <v>40</v>
      </c>
    </row>
    <row r="1244" spans="2:4" x14ac:dyDescent="0.25">
      <c r="B1244" t="str">
        <f t="shared" si="161"/>
        <v>RRR</v>
      </c>
      <c r="C1244" s="19">
        <v>40939</v>
      </c>
      <c r="D1244">
        <v>61</v>
      </c>
    </row>
    <row r="1245" spans="2:4" x14ac:dyDescent="0.25">
      <c r="B1245" t="str">
        <f t="shared" si="161"/>
        <v>RRR</v>
      </c>
      <c r="C1245" s="19">
        <v>41220</v>
      </c>
      <c r="D1245">
        <v>35</v>
      </c>
    </row>
    <row r="1246" spans="2:4" x14ac:dyDescent="0.25">
      <c r="B1246" t="str">
        <f t="shared" si="161"/>
        <v>RRR</v>
      </c>
      <c r="C1246" s="19">
        <v>41219</v>
      </c>
      <c r="D1246">
        <v>119</v>
      </c>
    </row>
    <row r="1247" spans="2:4" x14ac:dyDescent="0.25">
      <c r="B1247" t="str">
        <f t="shared" si="161"/>
        <v>RRR</v>
      </c>
      <c r="C1247" s="19">
        <v>41123</v>
      </c>
      <c r="D1247">
        <v>57</v>
      </c>
    </row>
    <row r="1248" spans="2:4" x14ac:dyDescent="0.25">
      <c r="B1248" t="str">
        <f t="shared" si="161"/>
        <v>RRR</v>
      </c>
      <c r="C1248" s="19">
        <v>41088</v>
      </c>
      <c r="D1248">
        <v>57</v>
      </c>
    </row>
    <row r="1249" spans="2:4" x14ac:dyDescent="0.25">
      <c r="B1249" t="str">
        <f t="shared" si="161"/>
        <v>RRR</v>
      </c>
      <c r="C1249" s="19">
        <v>41004</v>
      </c>
      <c r="D1249">
        <v>15</v>
      </c>
    </row>
    <row r="1250" spans="2:4" x14ac:dyDescent="0.25">
      <c r="B1250" t="s">
        <v>397</v>
      </c>
      <c r="C1250" s="19">
        <v>40919</v>
      </c>
      <c r="D1250">
        <v>55</v>
      </c>
    </row>
    <row r="1251" spans="2:4" x14ac:dyDescent="0.25">
      <c r="B1251" t="str">
        <f t="shared" ref="B1251:B1253" si="162">B1250</f>
        <v>PPP</v>
      </c>
      <c r="C1251" s="19">
        <v>40946</v>
      </c>
      <c r="D1251">
        <v>69</v>
      </c>
    </row>
    <row r="1252" spans="2:4" x14ac:dyDescent="0.25">
      <c r="B1252" t="str">
        <f t="shared" si="162"/>
        <v>PPP</v>
      </c>
      <c r="C1252" s="19">
        <v>41083</v>
      </c>
      <c r="D1252">
        <v>14</v>
      </c>
    </row>
    <row r="1253" spans="2:4" x14ac:dyDescent="0.25">
      <c r="B1253" t="str">
        <f t="shared" si="162"/>
        <v>PPP</v>
      </c>
      <c r="C1253" s="19">
        <v>41161</v>
      </c>
      <c r="D1253">
        <v>115</v>
      </c>
    </row>
    <row r="1254" spans="2:4" x14ac:dyDescent="0.25">
      <c r="B1254" t="s">
        <v>379</v>
      </c>
      <c r="C1254" s="19">
        <v>41107</v>
      </c>
      <c r="D1254">
        <v>76</v>
      </c>
    </row>
    <row r="1255" spans="2:4" x14ac:dyDescent="0.25">
      <c r="B1255" t="str">
        <f>B1254</f>
        <v>JJJ</v>
      </c>
      <c r="C1255" s="19">
        <v>41222</v>
      </c>
      <c r="D1255">
        <v>2</v>
      </c>
    </row>
    <row r="1256" spans="2:4" x14ac:dyDescent="0.25">
      <c r="B1256" t="s">
        <v>398</v>
      </c>
      <c r="C1256" s="19">
        <v>41272</v>
      </c>
      <c r="D1256">
        <v>111</v>
      </c>
    </row>
    <row r="1257" spans="2:4" x14ac:dyDescent="0.25">
      <c r="B1257" t="s">
        <v>390</v>
      </c>
      <c r="C1257" s="19">
        <v>41151</v>
      </c>
      <c r="D1257">
        <v>53</v>
      </c>
    </row>
    <row r="1258" spans="2:4" x14ac:dyDescent="0.25">
      <c r="B1258" t="str">
        <f>B1257</f>
        <v>QQQ</v>
      </c>
      <c r="C1258" s="19">
        <v>41098</v>
      </c>
      <c r="D1258">
        <v>91</v>
      </c>
    </row>
    <row r="1259" spans="2:4" x14ac:dyDescent="0.25">
      <c r="B1259" t="s">
        <v>401</v>
      </c>
      <c r="C1259" s="19">
        <v>41262</v>
      </c>
      <c r="D1259">
        <v>53</v>
      </c>
    </row>
    <row r="1260" spans="2:4" x14ac:dyDescent="0.25">
      <c r="B1260" t="s">
        <v>386</v>
      </c>
      <c r="C1260" s="19">
        <v>41036</v>
      </c>
      <c r="D1260">
        <v>84</v>
      </c>
    </row>
    <row r="1261" spans="2:4" x14ac:dyDescent="0.25">
      <c r="B1261" t="str">
        <f t="shared" ref="B1261:B1264" si="163">B1260</f>
        <v>SSS</v>
      </c>
      <c r="C1261" s="19">
        <v>41087</v>
      </c>
      <c r="D1261">
        <v>29</v>
      </c>
    </row>
    <row r="1262" spans="2:4" x14ac:dyDescent="0.25">
      <c r="B1262" t="str">
        <f t="shared" si="163"/>
        <v>SSS</v>
      </c>
      <c r="C1262" s="19">
        <v>41123</v>
      </c>
      <c r="D1262">
        <v>43</v>
      </c>
    </row>
    <row r="1263" spans="2:4" x14ac:dyDescent="0.25">
      <c r="B1263" t="str">
        <f t="shared" si="163"/>
        <v>SSS</v>
      </c>
      <c r="C1263" s="19">
        <v>41178</v>
      </c>
      <c r="D1263">
        <v>18</v>
      </c>
    </row>
    <row r="1264" spans="2:4" x14ac:dyDescent="0.25">
      <c r="B1264" t="str">
        <f t="shared" si="163"/>
        <v>SSS</v>
      </c>
      <c r="C1264" s="19">
        <v>41046</v>
      </c>
      <c r="D1264">
        <v>12</v>
      </c>
    </row>
    <row r="1265" spans="2:4" x14ac:dyDescent="0.25">
      <c r="B1265" t="s">
        <v>396</v>
      </c>
      <c r="C1265" s="19">
        <v>41103</v>
      </c>
      <c r="D1265">
        <v>88</v>
      </c>
    </row>
    <row r="1266" spans="2:4" x14ac:dyDescent="0.25">
      <c r="B1266" t="str">
        <f t="shared" ref="B1266:B1268" si="164">B1265</f>
        <v>YYY</v>
      </c>
      <c r="C1266" s="19">
        <v>41023</v>
      </c>
      <c r="D1266">
        <v>57</v>
      </c>
    </row>
    <row r="1267" spans="2:4" x14ac:dyDescent="0.25">
      <c r="B1267" t="str">
        <f t="shared" si="164"/>
        <v>YYY</v>
      </c>
      <c r="C1267" s="19">
        <v>41249</v>
      </c>
      <c r="D1267">
        <v>18</v>
      </c>
    </row>
    <row r="1268" spans="2:4" x14ac:dyDescent="0.25">
      <c r="B1268" t="str">
        <f t="shared" si="164"/>
        <v>YYY</v>
      </c>
      <c r="C1268" s="19">
        <v>41118</v>
      </c>
      <c r="D1268">
        <v>96</v>
      </c>
    </row>
    <row r="1269" spans="2:4" x14ac:dyDescent="0.25">
      <c r="B1269" t="s">
        <v>396</v>
      </c>
      <c r="C1269" s="19">
        <v>41185</v>
      </c>
      <c r="D1269">
        <v>54</v>
      </c>
    </row>
    <row r="1270" spans="2:4" x14ac:dyDescent="0.25">
      <c r="B1270" t="str">
        <f t="shared" ref="B1270:B1280" si="165">B1269</f>
        <v>YYY</v>
      </c>
      <c r="C1270" s="19">
        <v>41125</v>
      </c>
      <c r="D1270">
        <v>28</v>
      </c>
    </row>
    <row r="1271" spans="2:4" x14ac:dyDescent="0.25">
      <c r="B1271" t="str">
        <f t="shared" si="165"/>
        <v>YYY</v>
      </c>
      <c r="C1271" s="19">
        <v>41033</v>
      </c>
      <c r="D1271">
        <v>2</v>
      </c>
    </row>
    <row r="1272" spans="2:4" x14ac:dyDescent="0.25">
      <c r="B1272" t="str">
        <f t="shared" si="165"/>
        <v>YYY</v>
      </c>
      <c r="C1272" s="19">
        <v>41200</v>
      </c>
      <c r="D1272">
        <v>12</v>
      </c>
    </row>
    <row r="1273" spans="2:4" x14ac:dyDescent="0.25">
      <c r="B1273" t="str">
        <f t="shared" si="165"/>
        <v>YYY</v>
      </c>
      <c r="C1273" s="19">
        <v>41060</v>
      </c>
      <c r="D1273">
        <v>84</v>
      </c>
    </row>
    <row r="1274" spans="2:4" x14ac:dyDescent="0.25">
      <c r="B1274" t="str">
        <f t="shared" si="165"/>
        <v>YYY</v>
      </c>
      <c r="C1274" s="19">
        <v>41185</v>
      </c>
      <c r="D1274">
        <v>90</v>
      </c>
    </row>
    <row r="1275" spans="2:4" x14ac:dyDescent="0.25">
      <c r="B1275" t="str">
        <f t="shared" si="165"/>
        <v>YYY</v>
      </c>
      <c r="C1275" s="19">
        <v>41082</v>
      </c>
      <c r="D1275">
        <v>114</v>
      </c>
    </row>
    <row r="1276" spans="2:4" x14ac:dyDescent="0.25">
      <c r="B1276" t="str">
        <f t="shared" si="165"/>
        <v>YYY</v>
      </c>
      <c r="C1276" s="19">
        <v>40970</v>
      </c>
      <c r="D1276">
        <v>92</v>
      </c>
    </row>
    <row r="1277" spans="2:4" x14ac:dyDescent="0.25">
      <c r="B1277" t="str">
        <f t="shared" si="165"/>
        <v>YYY</v>
      </c>
      <c r="C1277" s="19">
        <v>41194</v>
      </c>
      <c r="D1277">
        <v>96</v>
      </c>
    </row>
    <row r="1278" spans="2:4" x14ac:dyDescent="0.25">
      <c r="B1278" t="str">
        <f t="shared" si="165"/>
        <v>YYY</v>
      </c>
      <c r="C1278" s="19">
        <v>41022</v>
      </c>
      <c r="D1278">
        <v>52</v>
      </c>
    </row>
    <row r="1279" spans="2:4" x14ac:dyDescent="0.25">
      <c r="B1279" t="str">
        <f t="shared" si="165"/>
        <v>YYY</v>
      </c>
      <c r="C1279" s="19">
        <v>41157</v>
      </c>
      <c r="D1279">
        <v>118</v>
      </c>
    </row>
    <row r="1280" spans="2:4" x14ac:dyDescent="0.25">
      <c r="B1280" t="str">
        <f t="shared" si="165"/>
        <v>YYY</v>
      </c>
      <c r="C1280" s="19">
        <v>41086</v>
      </c>
      <c r="D1280">
        <v>90</v>
      </c>
    </row>
    <row r="1281" spans="2:4" x14ac:dyDescent="0.25">
      <c r="B1281" t="s">
        <v>381</v>
      </c>
      <c r="C1281" s="19">
        <v>40929</v>
      </c>
      <c r="D1281">
        <v>26</v>
      </c>
    </row>
    <row r="1282" spans="2:4" x14ac:dyDescent="0.25">
      <c r="B1282" t="str">
        <f t="shared" ref="B1282:B1285" si="166">B1281</f>
        <v>MMM</v>
      </c>
      <c r="C1282" s="19">
        <v>41231</v>
      </c>
      <c r="D1282">
        <v>98</v>
      </c>
    </row>
    <row r="1283" spans="2:4" x14ac:dyDescent="0.25">
      <c r="B1283" t="str">
        <f t="shared" si="166"/>
        <v>MMM</v>
      </c>
      <c r="C1283" s="19">
        <v>41080</v>
      </c>
      <c r="D1283">
        <v>58</v>
      </c>
    </row>
    <row r="1284" spans="2:4" x14ac:dyDescent="0.25">
      <c r="B1284" t="str">
        <f t="shared" si="166"/>
        <v>MMM</v>
      </c>
      <c r="C1284" s="19">
        <v>41231</v>
      </c>
      <c r="D1284">
        <v>94</v>
      </c>
    </row>
    <row r="1285" spans="2:4" x14ac:dyDescent="0.25">
      <c r="B1285" t="str">
        <f t="shared" si="166"/>
        <v>MMM</v>
      </c>
      <c r="C1285" s="19">
        <v>40929</v>
      </c>
      <c r="D1285">
        <v>76</v>
      </c>
    </row>
    <row r="1286" spans="2:4" x14ac:dyDescent="0.25">
      <c r="B1286" t="s">
        <v>389</v>
      </c>
      <c r="C1286" s="19">
        <v>41105</v>
      </c>
      <c r="D1286">
        <v>43</v>
      </c>
    </row>
    <row r="1287" spans="2:4" x14ac:dyDescent="0.25">
      <c r="B1287" t="str">
        <f t="shared" ref="B1287:B1288" si="167">B1286</f>
        <v>EEE</v>
      </c>
      <c r="C1287" s="19">
        <v>41205</v>
      </c>
      <c r="D1287">
        <v>111</v>
      </c>
    </row>
    <row r="1288" spans="2:4" x14ac:dyDescent="0.25">
      <c r="B1288" t="str">
        <f t="shared" si="167"/>
        <v>EEE</v>
      </c>
      <c r="C1288" s="19">
        <v>40975</v>
      </c>
      <c r="D1288">
        <v>13</v>
      </c>
    </row>
    <row r="1289" spans="2:4" x14ac:dyDescent="0.25">
      <c r="B1289" t="s">
        <v>395</v>
      </c>
      <c r="C1289" s="19">
        <v>41245</v>
      </c>
      <c r="D1289">
        <v>104</v>
      </c>
    </row>
    <row r="1290" spans="2:4" x14ac:dyDescent="0.25">
      <c r="B1290" t="str">
        <f t="shared" ref="B1290:B1291" si="168">B1289</f>
        <v>UUU</v>
      </c>
      <c r="C1290" s="19">
        <v>41242</v>
      </c>
      <c r="D1290">
        <v>102</v>
      </c>
    </row>
    <row r="1291" spans="2:4" x14ac:dyDescent="0.25">
      <c r="B1291" t="str">
        <f t="shared" si="168"/>
        <v>UUU</v>
      </c>
      <c r="C1291" s="19">
        <v>41017</v>
      </c>
      <c r="D1291">
        <v>34</v>
      </c>
    </row>
    <row r="1292" spans="2:4" x14ac:dyDescent="0.25">
      <c r="B1292" t="s">
        <v>387</v>
      </c>
      <c r="C1292" s="19">
        <v>40980</v>
      </c>
      <c r="D1292">
        <v>75</v>
      </c>
    </row>
    <row r="1293" spans="2:4" x14ac:dyDescent="0.25">
      <c r="B1293" t="str">
        <f t="shared" ref="B1293:B1294" si="169">B1292</f>
        <v>GGG</v>
      </c>
      <c r="C1293" s="19">
        <v>41105</v>
      </c>
      <c r="D1293">
        <v>70</v>
      </c>
    </row>
    <row r="1294" spans="2:4" x14ac:dyDescent="0.25">
      <c r="B1294" t="str">
        <f t="shared" si="169"/>
        <v>GGG</v>
      </c>
      <c r="C1294" s="19">
        <v>40937</v>
      </c>
      <c r="D1294">
        <v>88</v>
      </c>
    </row>
    <row r="1295" spans="2:4" x14ac:dyDescent="0.25">
      <c r="B1295" t="s">
        <v>385</v>
      </c>
      <c r="C1295" s="19">
        <v>40947</v>
      </c>
      <c r="D1295">
        <v>31</v>
      </c>
    </row>
    <row r="1296" spans="2:4" x14ac:dyDescent="0.25">
      <c r="B1296" t="str">
        <f t="shared" ref="B1296:B1297" si="170">B1295</f>
        <v>BBB</v>
      </c>
      <c r="C1296" s="19">
        <v>41061</v>
      </c>
      <c r="D1296">
        <v>31</v>
      </c>
    </row>
    <row r="1297" spans="2:4" x14ac:dyDescent="0.25">
      <c r="B1297" t="str">
        <f t="shared" si="170"/>
        <v>BBB</v>
      </c>
      <c r="C1297" s="19">
        <v>41012</v>
      </c>
      <c r="D1297">
        <v>60</v>
      </c>
    </row>
    <row r="1298" spans="2:4" x14ac:dyDescent="0.25">
      <c r="B1298" t="s">
        <v>386</v>
      </c>
      <c r="C1298" s="19">
        <v>40987</v>
      </c>
      <c r="D1298">
        <v>63</v>
      </c>
    </row>
    <row r="1299" spans="2:4" x14ac:dyDescent="0.25">
      <c r="B1299" t="str">
        <f t="shared" ref="B1299:B1306" si="171">B1298</f>
        <v>SSS</v>
      </c>
      <c r="C1299" s="19">
        <v>41257</v>
      </c>
      <c r="D1299">
        <v>59</v>
      </c>
    </row>
    <row r="1300" spans="2:4" x14ac:dyDescent="0.25">
      <c r="B1300" t="str">
        <f t="shared" si="171"/>
        <v>SSS</v>
      </c>
      <c r="C1300" s="19">
        <v>40986</v>
      </c>
      <c r="D1300">
        <v>60</v>
      </c>
    </row>
    <row r="1301" spans="2:4" x14ac:dyDescent="0.25">
      <c r="B1301" t="str">
        <f t="shared" si="171"/>
        <v>SSS</v>
      </c>
      <c r="C1301" s="19">
        <v>40941</v>
      </c>
      <c r="D1301">
        <v>20</v>
      </c>
    </row>
    <row r="1302" spans="2:4" x14ac:dyDescent="0.25">
      <c r="B1302" t="str">
        <f t="shared" si="171"/>
        <v>SSS</v>
      </c>
      <c r="C1302" s="19">
        <v>41210</v>
      </c>
      <c r="D1302">
        <v>117</v>
      </c>
    </row>
    <row r="1303" spans="2:4" x14ac:dyDescent="0.25">
      <c r="B1303" t="str">
        <f t="shared" si="171"/>
        <v>SSS</v>
      </c>
      <c r="C1303" s="19">
        <v>41094</v>
      </c>
      <c r="D1303">
        <v>21</v>
      </c>
    </row>
    <row r="1304" spans="2:4" x14ac:dyDescent="0.25">
      <c r="B1304" t="str">
        <f t="shared" si="171"/>
        <v>SSS</v>
      </c>
      <c r="C1304" s="19">
        <v>41229</v>
      </c>
      <c r="D1304">
        <v>116</v>
      </c>
    </row>
    <row r="1305" spans="2:4" x14ac:dyDescent="0.25">
      <c r="B1305" t="str">
        <f t="shared" si="171"/>
        <v>SSS</v>
      </c>
      <c r="C1305" s="19">
        <v>40940</v>
      </c>
      <c r="D1305">
        <v>19</v>
      </c>
    </row>
    <row r="1306" spans="2:4" x14ac:dyDescent="0.25">
      <c r="B1306" t="str">
        <f t="shared" si="171"/>
        <v>SSS</v>
      </c>
      <c r="C1306" s="19">
        <v>41049</v>
      </c>
      <c r="D1306">
        <v>80</v>
      </c>
    </row>
    <row r="1307" spans="2:4" x14ac:dyDescent="0.25">
      <c r="B1307" t="s">
        <v>397</v>
      </c>
      <c r="C1307" s="19">
        <v>41127</v>
      </c>
      <c r="D1307">
        <v>53</v>
      </c>
    </row>
    <row r="1308" spans="2:4" x14ac:dyDescent="0.25">
      <c r="B1308" t="str">
        <f t="shared" ref="B1308:B1318" si="172">B1307</f>
        <v>PPP</v>
      </c>
      <c r="C1308" s="19">
        <v>41207</v>
      </c>
      <c r="D1308">
        <v>58</v>
      </c>
    </row>
    <row r="1309" spans="2:4" x14ac:dyDescent="0.25">
      <c r="B1309" t="str">
        <f t="shared" si="172"/>
        <v>PPP</v>
      </c>
      <c r="C1309" s="19">
        <v>41271</v>
      </c>
      <c r="D1309">
        <v>115</v>
      </c>
    </row>
    <row r="1310" spans="2:4" x14ac:dyDescent="0.25">
      <c r="B1310" t="str">
        <f t="shared" si="172"/>
        <v>PPP</v>
      </c>
      <c r="C1310" s="19">
        <v>40990</v>
      </c>
      <c r="D1310">
        <v>96</v>
      </c>
    </row>
    <row r="1311" spans="2:4" x14ac:dyDescent="0.25">
      <c r="B1311" t="str">
        <f t="shared" si="172"/>
        <v>PPP</v>
      </c>
      <c r="C1311" s="19">
        <v>40959</v>
      </c>
      <c r="D1311">
        <v>106</v>
      </c>
    </row>
    <row r="1312" spans="2:4" x14ac:dyDescent="0.25">
      <c r="B1312" t="str">
        <f t="shared" si="172"/>
        <v>PPP</v>
      </c>
      <c r="C1312" s="19">
        <v>41224</v>
      </c>
      <c r="D1312">
        <v>58</v>
      </c>
    </row>
    <row r="1313" spans="2:4" x14ac:dyDescent="0.25">
      <c r="B1313" t="str">
        <f t="shared" si="172"/>
        <v>PPP</v>
      </c>
      <c r="C1313" s="19">
        <v>41179</v>
      </c>
      <c r="D1313">
        <v>51</v>
      </c>
    </row>
    <row r="1314" spans="2:4" x14ac:dyDescent="0.25">
      <c r="B1314" t="str">
        <f t="shared" si="172"/>
        <v>PPP</v>
      </c>
      <c r="C1314" s="19">
        <v>41209</v>
      </c>
      <c r="D1314">
        <v>72</v>
      </c>
    </row>
    <row r="1315" spans="2:4" x14ac:dyDescent="0.25">
      <c r="B1315" t="str">
        <f t="shared" si="172"/>
        <v>PPP</v>
      </c>
      <c r="C1315" s="19">
        <v>41018</v>
      </c>
      <c r="D1315">
        <v>119</v>
      </c>
    </row>
    <row r="1316" spans="2:4" x14ac:dyDescent="0.25">
      <c r="B1316" t="str">
        <f t="shared" si="172"/>
        <v>PPP</v>
      </c>
      <c r="C1316" s="19">
        <v>40993</v>
      </c>
      <c r="D1316">
        <v>35</v>
      </c>
    </row>
    <row r="1317" spans="2:4" x14ac:dyDescent="0.25">
      <c r="B1317" t="str">
        <f t="shared" si="172"/>
        <v>PPP</v>
      </c>
      <c r="C1317" s="19">
        <v>41237</v>
      </c>
      <c r="D1317">
        <v>119</v>
      </c>
    </row>
    <row r="1318" spans="2:4" x14ac:dyDescent="0.25">
      <c r="B1318" t="str">
        <f t="shared" si="172"/>
        <v>PPP</v>
      </c>
      <c r="C1318" s="19">
        <v>40931</v>
      </c>
      <c r="D1318">
        <v>32</v>
      </c>
    </row>
    <row r="1319" spans="2:4" x14ac:dyDescent="0.25">
      <c r="B1319" t="s">
        <v>378</v>
      </c>
      <c r="C1319" s="19">
        <v>41172</v>
      </c>
      <c r="D1319">
        <v>60</v>
      </c>
    </row>
    <row r="1320" spans="2:4" x14ac:dyDescent="0.25">
      <c r="B1320" t="str">
        <f t="shared" ref="B1320:B1330" si="173">B1319</f>
        <v>LLL</v>
      </c>
      <c r="C1320" s="19">
        <v>41176</v>
      </c>
      <c r="D1320">
        <v>107</v>
      </c>
    </row>
    <row r="1321" spans="2:4" x14ac:dyDescent="0.25">
      <c r="B1321" t="str">
        <f t="shared" si="173"/>
        <v>LLL</v>
      </c>
      <c r="C1321" s="19">
        <v>41038</v>
      </c>
      <c r="D1321">
        <v>25</v>
      </c>
    </row>
    <row r="1322" spans="2:4" x14ac:dyDescent="0.25">
      <c r="B1322" t="str">
        <f t="shared" si="173"/>
        <v>LLL</v>
      </c>
      <c r="C1322" s="19">
        <v>41261</v>
      </c>
      <c r="D1322">
        <v>26</v>
      </c>
    </row>
    <row r="1323" spans="2:4" x14ac:dyDescent="0.25">
      <c r="B1323" t="str">
        <f t="shared" si="173"/>
        <v>LLL</v>
      </c>
      <c r="C1323" s="19">
        <v>40964</v>
      </c>
      <c r="D1323">
        <v>16</v>
      </c>
    </row>
    <row r="1324" spans="2:4" x14ac:dyDescent="0.25">
      <c r="B1324" t="str">
        <f t="shared" si="173"/>
        <v>LLL</v>
      </c>
      <c r="C1324" s="19">
        <v>41146</v>
      </c>
      <c r="D1324">
        <v>28</v>
      </c>
    </row>
    <row r="1325" spans="2:4" x14ac:dyDescent="0.25">
      <c r="B1325" t="str">
        <f t="shared" si="173"/>
        <v>LLL</v>
      </c>
      <c r="C1325" s="19">
        <v>41113</v>
      </c>
      <c r="D1325">
        <v>113</v>
      </c>
    </row>
    <row r="1326" spans="2:4" x14ac:dyDescent="0.25">
      <c r="B1326" t="str">
        <f t="shared" si="173"/>
        <v>LLL</v>
      </c>
      <c r="C1326" s="19">
        <v>40987</v>
      </c>
      <c r="D1326">
        <v>120</v>
      </c>
    </row>
    <row r="1327" spans="2:4" x14ac:dyDescent="0.25">
      <c r="B1327" t="str">
        <f t="shared" si="173"/>
        <v>LLL</v>
      </c>
      <c r="C1327" s="19">
        <v>41235</v>
      </c>
      <c r="D1327">
        <v>111</v>
      </c>
    </row>
    <row r="1328" spans="2:4" x14ac:dyDescent="0.25">
      <c r="B1328" t="str">
        <f t="shared" si="173"/>
        <v>LLL</v>
      </c>
      <c r="C1328" s="19">
        <v>41141</v>
      </c>
      <c r="D1328">
        <v>32</v>
      </c>
    </row>
    <row r="1329" spans="2:4" x14ac:dyDescent="0.25">
      <c r="B1329" t="str">
        <f t="shared" si="173"/>
        <v>LLL</v>
      </c>
      <c r="C1329" s="19">
        <v>41158</v>
      </c>
      <c r="D1329">
        <v>50</v>
      </c>
    </row>
    <row r="1330" spans="2:4" x14ac:dyDescent="0.25">
      <c r="B1330" t="str">
        <f t="shared" si="173"/>
        <v>LLL</v>
      </c>
      <c r="C1330" s="19">
        <v>41236</v>
      </c>
      <c r="D1330">
        <v>118</v>
      </c>
    </row>
    <row r="1331" spans="2:4" x14ac:dyDescent="0.25">
      <c r="B1331" t="s">
        <v>387</v>
      </c>
      <c r="C1331" s="19">
        <v>41249</v>
      </c>
      <c r="D1331">
        <v>64</v>
      </c>
    </row>
    <row r="1332" spans="2:4" x14ac:dyDescent="0.25">
      <c r="B1332" t="s">
        <v>379</v>
      </c>
      <c r="C1332" s="19">
        <v>40910</v>
      </c>
      <c r="D1332">
        <v>83</v>
      </c>
    </row>
    <row r="1333" spans="2:4" x14ac:dyDescent="0.25">
      <c r="B1333" t="str">
        <f t="shared" ref="B1333:B1335" si="174">B1332</f>
        <v>JJJ</v>
      </c>
      <c r="C1333" s="19">
        <v>41210</v>
      </c>
      <c r="D1333">
        <v>114</v>
      </c>
    </row>
    <row r="1334" spans="2:4" x14ac:dyDescent="0.25">
      <c r="B1334" t="str">
        <f t="shared" si="174"/>
        <v>JJJ</v>
      </c>
      <c r="C1334" s="19">
        <v>41024</v>
      </c>
      <c r="D1334">
        <v>111</v>
      </c>
    </row>
    <row r="1335" spans="2:4" x14ac:dyDescent="0.25">
      <c r="B1335" t="str">
        <f t="shared" si="174"/>
        <v>JJJ</v>
      </c>
      <c r="C1335" s="19">
        <v>41259</v>
      </c>
      <c r="D1335">
        <v>55</v>
      </c>
    </row>
    <row r="1336" spans="2:4" x14ac:dyDescent="0.25">
      <c r="B1336" t="s">
        <v>384</v>
      </c>
      <c r="C1336" s="19">
        <v>41159</v>
      </c>
      <c r="D1336">
        <v>62</v>
      </c>
    </row>
    <row r="1337" spans="2:4" x14ac:dyDescent="0.25">
      <c r="B1337" t="str">
        <f t="shared" ref="B1337:B1338" si="175">B1336</f>
        <v>VVV</v>
      </c>
      <c r="C1337" s="19">
        <v>41184</v>
      </c>
      <c r="D1337">
        <v>105</v>
      </c>
    </row>
    <row r="1338" spans="2:4" x14ac:dyDescent="0.25">
      <c r="B1338" t="str">
        <f t="shared" si="175"/>
        <v>VVV</v>
      </c>
      <c r="C1338" s="19">
        <v>41102</v>
      </c>
      <c r="D1338">
        <v>17</v>
      </c>
    </row>
    <row r="1339" spans="2:4" x14ac:dyDescent="0.25">
      <c r="B1339" t="s">
        <v>384</v>
      </c>
      <c r="C1339" s="19">
        <v>40919</v>
      </c>
      <c r="D1339">
        <v>96</v>
      </c>
    </row>
    <row r="1340" spans="2:4" x14ac:dyDescent="0.25">
      <c r="B1340" t="str">
        <f t="shared" ref="B1340:B1341" si="176">B1339</f>
        <v>VVV</v>
      </c>
      <c r="C1340" s="19">
        <v>40965</v>
      </c>
      <c r="D1340">
        <v>77</v>
      </c>
    </row>
    <row r="1341" spans="2:4" x14ac:dyDescent="0.25">
      <c r="B1341" t="str">
        <f t="shared" si="176"/>
        <v>VVV</v>
      </c>
      <c r="C1341" s="19">
        <v>41127</v>
      </c>
      <c r="D1341">
        <v>53</v>
      </c>
    </row>
    <row r="1342" spans="2:4" x14ac:dyDescent="0.25">
      <c r="B1342" t="s">
        <v>381</v>
      </c>
      <c r="C1342" s="19">
        <v>41073</v>
      </c>
      <c r="D1342">
        <v>106</v>
      </c>
    </row>
    <row r="1343" spans="2:4" x14ac:dyDescent="0.25">
      <c r="B1343" t="str">
        <f t="shared" ref="B1343:B1350" si="177">B1342</f>
        <v>MMM</v>
      </c>
      <c r="C1343" s="19">
        <v>41232</v>
      </c>
      <c r="D1343">
        <v>100</v>
      </c>
    </row>
    <row r="1344" spans="2:4" x14ac:dyDescent="0.25">
      <c r="B1344" t="str">
        <f t="shared" si="177"/>
        <v>MMM</v>
      </c>
      <c r="C1344" s="19">
        <v>41091</v>
      </c>
      <c r="D1344">
        <v>8</v>
      </c>
    </row>
    <row r="1345" spans="2:4" x14ac:dyDescent="0.25">
      <c r="B1345" t="str">
        <f t="shared" si="177"/>
        <v>MMM</v>
      </c>
      <c r="C1345" s="19">
        <v>41037</v>
      </c>
      <c r="D1345">
        <v>26</v>
      </c>
    </row>
    <row r="1346" spans="2:4" x14ac:dyDescent="0.25">
      <c r="B1346" t="str">
        <f t="shared" si="177"/>
        <v>MMM</v>
      </c>
      <c r="C1346" s="19">
        <v>41189</v>
      </c>
      <c r="D1346">
        <v>80</v>
      </c>
    </row>
    <row r="1347" spans="2:4" x14ac:dyDescent="0.25">
      <c r="B1347" t="str">
        <f t="shared" si="177"/>
        <v>MMM</v>
      </c>
      <c r="C1347" s="19">
        <v>41201</v>
      </c>
      <c r="D1347">
        <v>34</v>
      </c>
    </row>
    <row r="1348" spans="2:4" x14ac:dyDescent="0.25">
      <c r="B1348" t="str">
        <f t="shared" si="177"/>
        <v>MMM</v>
      </c>
      <c r="C1348" s="19">
        <v>41139</v>
      </c>
      <c r="D1348">
        <v>23</v>
      </c>
    </row>
    <row r="1349" spans="2:4" x14ac:dyDescent="0.25">
      <c r="B1349" t="str">
        <f t="shared" si="177"/>
        <v>MMM</v>
      </c>
      <c r="C1349" s="19">
        <v>41090</v>
      </c>
      <c r="D1349">
        <v>44</v>
      </c>
    </row>
    <row r="1350" spans="2:4" x14ac:dyDescent="0.25">
      <c r="B1350" t="str">
        <f t="shared" si="177"/>
        <v>MMM</v>
      </c>
      <c r="C1350" s="19">
        <v>41114</v>
      </c>
      <c r="D1350">
        <v>16</v>
      </c>
    </row>
    <row r="1351" spans="2:4" x14ac:dyDescent="0.25">
      <c r="B1351" t="s">
        <v>393</v>
      </c>
      <c r="C1351" s="19">
        <v>41089</v>
      </c>
      <c r="D1351">
        <v>51</v>
      </c>
    </row>
    <row r="1352" spans="2:4" x14ac:dyDescent="0.25">
      <c r="B1352" t="str">
        <f t="shared" ref="B1352:B1362" si="178">B1351</f>
        <v>NNN</v>
      </c>
      <c r="C1352" s="19">
        <v>41085</v>
      </c>
      <c r="D1352">
        <v>77</v>
      </c>
    </row>
    <row r="1353" spans="2:4" x14ac:dyDescent="0.25">
      <c r="B1353" t="str">
        <f t="shared" si="178"/>
        <v>NNN</v>
      </c>
      <c r="C1353" s="19">
        <v>40978</v>
      </c>
      <c r="D1353">
        <v>36</v>
      </c>
    </row>
    <row r="1354" spans="2:4" x14ac:dyDescent="0.25">
      <c r="B1354" t="str">
        <f t="shared" si="178"/>
        <v>NNN</v>
      </c>
      <c r="C1354" s="19">
        <v>41021</v>
      </c>
      <c r="D1354">
        <v>78</v>
      </c>
    </row>
    <row r="1355" spans="2:4" x14ac:dyDescent="0.25">
      <c r="B1355" t="str">
        <f t="shared" si="178"/>
        <v>NNN</v>
      </c>
      <c r="C1355" s="19">
        <v>41013</v>
      </c>
      <c r="D1355">
        <v>7</v>
      </c>
    </row>
    <row r="1356" spans="2:4" x14ac:dyDescent="0.25">
      <c r="B1356" t="str">
        <f t="shared" si="178"/>
        <v>NNN</v>
      </c>
      <c r="C1356" s="19">
        <v>40918</v>
      </c>
      <c r="D1356">
        <v>53</v>
      </c>
    </row>
    <row r="1357" spans="2:4" x14ac:dyDescent="0.25">
      <c r="B1357" t="str">
        <f t="shared" si="178"/>
        <v>NNN</v>
      </c>
      <c r="C1357" s="19">
        <v>41141</v>
      </c>
      <c r="D1357">
        <v>13</v>
      </c>
    </row>
    <row r="1358" spans="2:4" x14ac:dyDescent="0.25">
      <c r="B1358" t="str">
        <f t="shared" si="178"/>
        <v>NNN</v>
      </c>
      <c r="C1358" s="19">
        <v>40925</v>
      </c>
      <c r="D1358">
        <v>20</v>
      </c>
    </row>
    <row r="1359" spans="2:4" x14ac:dyDescent="0.25">
      <c r="B1359" t="str">
        <f t="shared" si="178"/>
        <v>NNN</v>
      </c>
      <c r="C1359" s="19">
        <v>40982</v>
      </c>
      <c r="D1359">
        <v>114</v>
      </c>
    </row>
    <row r="1360" spans="2:4" x14ac:dyDescent="0.25">
      <c r="B1360" t="str">
        <f t="shared" si="178"/>
        <v>NNN</v>
      </c>
      <c r="C1360" s="19">
        <v>41141</v>
      </c>
      <c r="D1360">
        <v>68</v>
      </c>
    </row>
    <row r="1361" spans="2:4" x14ac:dyDescent="0.25">
      <c r="B1361" t="str">
        <f t="shared" si="178"/>
        <v>NNN</v>
      </c>
      <c r="C1361" s="19">
        <v>41111</v>
      </c>
      <c r="D1361">
        <v>23</v>
      </c>
    </row>
    <row r="1362" spans="2:4" x14ac:dyDescent="0.25">
      <c r="B1362" t="str">
        <f t="shared" si="178"/>
        <v>NNN</v>
      </c>
      <c r="C1362" s="19">
        <v>41267</v>
      </c>
      <c r="D1362">
        <v>86</v>
      </c>
    </row>
    <row r="1363" spans="2:4" x14ac:dyDescent="0.25">
      <c r="B1363" t="s">
        <v>391</v>
      </c>
      <c r="C1363" s="19">
        <v>40917</v>
      </c>
      <c r="D1363">
        <v>44</v>
      </c>
    </row>
    <row r="1364" spans="2:4" x14ac:dyDescent="0.25">
      <c r="B1364" t="str">
        <f>B1363</f>
        <v>I I I</v>
      </c>
      <c r="C1364" s="19">
        <v>41169</v>
      </c>
      <c r="D1364">
        <v>41</v>
      </c>
    </row>
    <row r="1365" spans="2:4" x14ac:dyDescent="0.25">
      <c r="B1365" t="s">
        <v>395</v>
      </c>
      <c r="C1365" s="19">
        <v>41200</v>
      </c>
      <c r="D1365">
        <v>30</v>
      </c>
    </row>
    <row r="1366" spans="2:4" x14ac:dyDescent="0.25">
      <c r="B1366" t="str">
        <f t="shared" ref="B1366:B1376" si="179">B1365</f>
        <v>UUU</v>
      </c>
      <c r="C1366" s="19">
        <v>41110</v>
      </c>
      <c r="D1366">
        <v>56</v>
      </c>
    </row>
    <row r="1367" spans="2:4" x14ac:dyDescent="0.25">
      <c r="B1367" t="str">
        <f t="shared" si="179"/>
        <v>UUU</v>
      </c>
      <c r="C1367" s="19">
        <v>41076</v>
      </c>
      <c r="D1367">
        <v>81</v>
      </c>
    </row>
    <row r="1368" spans="2:4" x14ac:dyDescent="0.25">
      <c r="B1368" t="str">
        <f t="shared" si="179"/>
        <v>UUU</v>
      </c>
      <c r="C1368" s="19">
        <v>41034</v>
      </c>
      <c r="D1368">
        <v>5</v>
      </c>
    </row>
    <row r="1369" spans="2:4" x14ac:dyDescent="0.25">
      <c r="B1369" t="str">
        <f t="shared" si="179"/>
        <v>UUU</v>
      </c>
      <c r="C1369" s="19">
        <v>41220</v>
      </c>
      <c r="D1369">
        <v>113</v>
      </c>
    </row>
    <row r="1370" spans="2:4" x14ac:dyDescent="0.25">
      <c r="B1370" t="str">
        <f t="shared" si="179"/>
        <v>UUU</v>
      </c>
      <c r="C1370" s="19">
        <v>41221</v>
      </c>
      <c r="D1370">
        <v>23</v>
      </c>
    </row>
    <row r="1371" spans="2:4" x14ac:dyDescent="0.25">
      <c r="B1371" t="str">
        <f t="shared" si="179"/>
        <v>UUU</v>
      </c>
      <c r="C1371" s="19">
        <v>40974</v>
      </c>
      <c r="D1371">
        <v>24</v>
      </c>
    </row>
    <row r="1372" spans="2:4" x14ac:dyDescent="0.25">
      <c r="B1372" t="str">
        <f t="shared" si="179"/>
        <v>UUU</v>
      </c>
      <c r="C1372" s="19">
        <v>40991</v>
      </c>
      <c r="D1372">
        <v>11</v>
      </c>
    </row>
    <row r="1373" spans="2:4" x14ac:dyDescent="0.25">
      <c r="B1373" t="str">
        <f t="shared" si="179"/>
        <v>UUU</v>
      </c>
      <c r="C1373" s="19">
        <v>41151</v>
      </c>
      <c r="D1373">
        <v>61</v>
      </c>
    </row>
    <row r="1374" spans="2:4" x14ac:dyDescent="0.25">
      <c r="B1374" t="str">
        <f t="shared" si="179"/>
        <v>UUU</v>
      </c>
      <c r="C1374" s="19">
        <v>41222</v>
      </c>
      <c r="D1374">
        <v>24</v>
      </c>
    </row>
    <row r="1375" spans="2:4" x14ac:dyDescent="0.25">
      <c r="B1375" t="str">
        <f t="shared" si="179"/>
        <v>UUU</v>
      </c>
      <c r="C1375" s="19">
        <v>41152</v>
      </c>
      <c r="D1375">
        <v>50</v>
      </c>
    </row>
    <row r="1376" spans="2:4" x14ac:dyDescent="0.25">
      <c r="B1376" t="str">
        <f t="shared" si="179"/>
        <v>UUU</v>
      </c>
      <c r="C1376" s="19">
        <v>41067</v>
      </c>
      <c r="D1376">
        <v>90</v>
      </c>
    </row>
    <row r="1377" spans="2:4" x14ac:dyDescent="0.25">
      <c r="B1377" t="s">
        <v>397</v>
      </c>
      <c r="C1377" s="19">
        <v>41246</v>
      </c>
      <c r="D1377">
        <v>78</v>
      </c>
    </row>
    <row r="1378" spans="2:4" x14ac:dyDescent="0.25">
      <c r="B1378" t="str">
        <f t="shared" ref="B1378:B1389" si="180">B1377</f>
        <v>PPP</v>
      </c>
      <c r="C1378" s="19">
        <v>41072</v>
      </c>
      <c r="D1378">
        <v>2</v>
      </c>
    </row>
    <row r="1379" spans="2:4" x14ac:dyDescent="0.25">
      <c r="B1379" t="str">
        <f t="shared" si="180"/>
        <v>PPP</v>
      </c>
      <c r="C1379" s="19">
        <v>41238</v>
      </c>
      <c r="D1379">
        <v>107</v>
      </c>
    </row>
    <row r="1380" spans="2:4" x14ac:dyDescent="0.25">
      <c r="B1380" t="str">
        <f t="shared" si="180"/>
        <v>PPP</v>
      </c>
      <c r="C1380" s="19">
        <v>41244</v>
      </c>
      <c r="D1380">
        <v>9</v>
      </c>
    </row>
    <row r="1381" spans="2:4" x14ac:dyDescent="0.25">
      <c r="B1381" t="str">
        <f t="shared" si="180"/>
        <v>PPP</v>
      </c>
      <c r="C1381" s="19">
        <v>41209</v>
      </c>
      <c r="D1381">
        <v>106</v>
      </c>
    </row>
    <row r="1382" spans="2:4" x14ac:dyDescent="0.25">
      <c r="B1382" t="str">
        <f t="shared" si="180"/>
        <v>PPP</v>
      </c>
      <c r="C1382" s="19">
        <v>40974</v>
      </c>
      <c r="D1382">
        <v>10</v>
      </c>
    </row>
    <row r="1383" spans="2:4" x14ac:dyDescent="0.25">
      <c r="B1383" t="str">
        <f t="shared" si="180"/>
        <v>PPP</v>
      </c>
      <c r="C1383" s="19">
        <v>41241</v>
      </c>
      <c r="D1383">
        <v>118</v>
      </c>
    </row>
    <row r="1384" spans="2:4" x14ac:dyDescent="0.25">
      <c r="B1384" t="str">
        <f t="shared" si="180"/>
        <v>PPP</v>
      </c>
      <c r="C1384" s="19">
        <v>41213</v>
      </c>
      <c r="D1384">
        <v>68</v>
      </c>
    </row>
    <row r="1385" spans="2:4" x14ac:dyDescent="0.25">
      <c r="B1385" t="str">
        <f t="shared" si="180"/>
        <v>PPP</v>
      </c>
      <c r="C1385" s="19">
        <v>40949</v>
      </c>
      <c r="D1385">
        <v>66</v>
      </c>
    </row>
    <row r="1386" spans="2:4" x14ac:dyDescent="0.25">
      <c r="B1386" t="str">
        <f t="shared" si="180"/>
        <v>PPP</v>
      </c>
      <c r="C1386" s="19">
        <v>40962</v>
      </c>
      <c r="D1386">
        <v>29</v>
      </c>
    </row>
    <row r="1387" spans="2:4" x14ac:dyDescent="0.25">
      <c r="B1387" t="str">
        <f t="shared" si="180"/>
        <v>PPP</v>
      </c>
      <c r="C1387" s="19">
        <v>41140</v>
      </c>
      <c r="D1387">
        <v>12</v>
      </c>
    </row>
    <row r="1388" spans="2:4" x14ac:dyDescent="0.25">
      <c r="B1388" t="str">
        <f t="shared" si="180"/>
        <v>PPP</v>
      </c>
      <c r="C1388" s="19">
        <v>40958</v>
      </c>
      <c r="D1388">
        <v>100</v>
      </c>
    </row>
    <row r="1389" spans="2:4" x14ac:dyDescent="0.25">
      <c r="B1389" t="str">
        <f t="shared" si="180"/>
        <v>PPP</v>
      </c>
      <c r="C1389" s="19">
        <v>41081</v>
      </c>
      <c r="D1389">
        <v>70</v>
      </c>
    </row>
    <row r="1390" spans="2:4" x14ac:dyDescent="0.25">
      <c r="B1390" t="s">
        <v>379</v>
      </c>
      <c r="C1390" s="19">
        <v>41216</v>
      </c>
      <c r="D1390">
        <v>113</v>
      </c>
    </row>
    <row r="1391" spans="2:4" x14ac:dyDescent="0.25">
      <c r="B1391" t="str">
        <f>B1390</f>
        <v>JJJ</v>
      </c>
      <c r="C1391" s="19">
        <v>41170</v>
      </c>
      <c r="D1391">
        <v>5</v>
      </c>
    </row>
    <row r="1392" spans="2:4" x14ac:dyDescent="0.25">
      <c r="B1392" t="s">
        <v>394</v>
      </c>
      <c r="C1392" s="19">
        <v>40947</v>
      </c>
      <c r="D1392">
        <v>28</v>
      </c>
    </row>
    <row r="1393" spans="2:4" x14ac:dyDescent="0.25">
      <c r="B1393" t="str">
        <f t="shared" ref="B1393:B1403" si="181">B1392</f>
        <v>KKK</v>
      </c>
      <c r="C1393" s="19">
        <v>41121</v>
      </c>
      <c r="D1393">
        <v>76</v>
      </c>
    </row>
    <row r="1394" spans="2:4" x14ac:dyDescent="0.25">
      <c r="B1394" t="str">
        <f t="shared" si="181"/>
        <v>KKK</v>
      </c>
      <c r="C1394" s="19">
        <v>41264</v>
      </c>
      <c r="D1394">
        <v>46</v>
      </c>
    </row>
    <row r="1395" spans="2:4" x14ac:dyDescent="0.25">
      <c r="B1395" t="str">
        <f t="shared" si="181"/>
        <v>KKK</v>
      </c>
      <c r="C1395" s="19">
        <v>41001</v>
      </c>
      <c r="D1395">
        <v>62</v>
      </c>
    </row>
    <row r="1396" spans="2:4" x14ac:dyDescent="0.25">
      <c r="B1396" t="str">
        <f t="shared" si="181"/>
        <v>KKK</v>
      </c>
      <c r="C1396" s="19">
        <v>41087</v>
      </c>
      <c r="D1396">
        <v>50</v>
      </c>
    </row>
    <row r="1397" spans="2:4" x14ac:dyDescent="0.25">
      <c r="B1397" t="str">
        <f t="shared" si="181"/>
        <v>KKK</v>
      </c>
      <c r="C1397" s="19">
        <v>41152</v>
      </c>
      <c r="D1397">
        <v>84</v>
      </c>
    </row>
    <row r="1398" spans="2:4" x14ac:dyDescent="0.25">
      <c r="B1398" t="str">
        <f t="shared" si="181"/>
        <v>KKK</v>
      </c>
      <c r="C1398" s="19">
        <v>41132</v>
      </c>
      <c r="D1398">
        <v>104</v>
      </c>
    </row>
    <row r="1399" spans="2:4" x14ac:dyDescent="0.25">
      <c r="B1399" t="str">
        <f t="shared" si="181"/>
        <v>KKK</v>
      </c>
      <c r="C1399" s="19">
        <v>41175</v>
      </c>
      <c r="D1399">
        <v>17</v>
      </c>
    </row>
    <row r="1400" spans="2:4" x14ac:dyDescent="0.25">
      <c r="B1400" t="str">
        <f t="shared" si="181"/>
        <v>KKK</v>
      </c>
      <c r="C1400" s="19">
        <v>41149</v>
      </c>
      <c r="D1400">
        <v>49</v>
      </c>
    </row>
    <row r="1401" spans="2:4" x14ac:dyDescent="0.25">
      <c r="B1401" t="str">
        <f t="shared" si="181"/>
        <v>KKK</v>
      </c>
      <c r="C1401" s="19">
        <v>40950</v>
      </c>
      <c r="D1401">
        <v>113</v>
      </c>
    </row>
    <row r="1402" spans="2:4" x14ac:dyDescent="0.25">
      <c r="B1402" t="str">
        <f t="shared" si="181"/>
        <v>KKK</v>
      </c>
      <c r="C1402" s="19">
        <v>41087</v>
      </c>
      <c r="D1402">
        <v>65</v>
      </c>
    </row>
    <row r="1403" spans="2:4" x14ac:dyDescent="0.25">
      <c r="B1403" t="str">
        <f t="shared" si="181"/>
        <v>KKK</v>
      </c>
      <c r="C1403" s="19">
        <v>41102</v>
      </c>
      <c r="D1403">
        <v>74</v>
      </c>
    </row>
    <row r="1404" spans="2:4" x14ac:dyDescent="0.25">
      <c r="B1404" t="s">
        <v>379</v>
      </c>
      <c r="C1404" s="19">
        <v>40989</v>
      </c>
      <c r="D1404">
        <v>71</v>
      </c>
    </row>
    <row r="1405" spans="2:4" x14ac:dyDescent="0.25">
      <c r="B1405" t="str">
        <f t="shared" ref="B1405:B1407" si="182">B1404</f>
        <v>JJJ</v>
      </c>
      <c r="C1405" s="19">
        <v>41238</v>
      </c>
      <c r="D1405">
        <v>108</v>
      </c>
    </row>
    <row r="1406" spans="2:4" x14ac:dyDescent="0.25">
      <c r="B1406" t="str">
        <f t="shared" si="182"/>
        <v>JJJ</v>
      </c>
      <c r="C1406" s="19">
        <v>41088</v>
      </c>
      <c r="D1406">
        <v>88</v>
      </c>
    </row>
    <row r="1407" spans="2:4" x14ac:dyDescent="0.25">
      <c r="B1407" t="str">
        <f t="shared" si="182"/>
        <v>JJJ</v>
      </c>
      <c r="C1407" s="19">
        <v>41253</v>
      </c>
      <c r="D1407">
        <v>102</v>
      </c>
    </row>
    <row r="1408" spans="2:4" x14ac:dyDescent="0.25">
      <c r="B1408" t="s">
        <v>387</v>
      </c>
      <c r="C1408" s="19">
        <v>41176</v>
      </c>
      <c r="D1408">
        <v>10</v>
      </c>
    </row>
    <row r="1409" spans="2:4" x14ac:dyDescent="0.25">
      <c r="B1409" t="str">
        <f t="shared" ref="B1409:B1413" si="183">B1408</f>
        <v>GGG</v>
      </c>
      <c r="C1409" s="19">
        <v>41253</v>
      </c>
      <c r="D1409">
        <v>69</v>
      </c>
    </row>
    <row r="1410" spans="2:4" x14ac:dyDescent="0.25">
      <c r="B1410" t="str">
        <f t="shared" si="183"/>
        <v>GGG</v>
      </c>
      <c r="C1410" s="19">
        <v>41068</v>
      </c>
      <c r="D1410">
        <v>106</v>
      </c>
    </row>
    <row r="1411" spans="2:4" x14ac:dyDescent="0.25">
      <c r="B1411" t="str">
        <f t="shared" si="183"/>
        <v>GGG</v>
      </c>
      <c r="C1411" s="19">
        <v>41067</v>
      </c>
      <c r="D1411">
        <v>79</v>
      </c>
    </row>
    <row r="1412" spans="2:4" x14ac:dyDescent="0.25">
      <c r="B1412" t="str">
        <f t="shared" si="183"/>
        <v>GGG</v>
      </c>
      <c r="C1412" s="19">
        <v>41218</v>
      </c>
      <c r="D1412">
        <v>103</v>
      </c>
    </row>
    <row r="1413" spans="2:4" x14ac:dyDescent="0.25">
      <c r="B1413" t="str">
        <f t="shared" si="183"/>
        <v>GGG</v>
      </c>
      <c r="C1413" s="19">
        <v>41243</v>
      </c>
      <c r="D1413">
        <v>74</v>
      </c>
    </row>
    <row r="1414" spans="2:4" x14ac:dyDescent="0.25">
      <c r="B1414" t="s">
        <v>401</v>
      </c>
      <c r="C1414" s="19">
        <v>41060</v>
      </c>
      <c r="D1414">
        <v>102</v>
      </c>
    </row>
    <row r="1415" spans="2:4" x14ac:dyDescent="0.25">
      <c r="B1415" t="str">
        <f t="shared" ref="B1415:B1417" si="184">B1414</f>
        <v>RRR</v>
      </c>
      <c r="C1415" s="19">
        <v>41089</v>
      </c>
      <c r="D1415">
        <v>99</v>
      </c>
    </row>
    <row r="1416" spans="2:4" x14ac:dyDescent="0.25">
      <c r="B1416" t="str">
        <f t="shared" si="184"/>
        <v>RRR</v>
      </c>
      <c r="C1416" s="19">
        <v>41262</v>
      </c>
      <c r="D1416">
        <v>119</v>
      </c>
    </row>
    <row r="1417" spans="2:4" x14ac:dyDescent="0.25">
      <c r="B1417" t="str">
        <f t="shared" si="184"/>
        <v>RRR</v>
      </c>
      <c r="C1417" s="19">
        <v>41127</v>
      </c>
      <c r="D1417">
        <v>105</v>
      </c>
    </row>
    <row r="1418" spans="2:4" x14ac:dyDescent="0.25">
      <c r="B1418" t="s">
        <v>388</v>
      </c>
      <c r="C1418" s="19">
        <v>41048</v>
      </c>
      <c r="D1418">
        <v>80</v>
      </c>
    </row>
    <row r="1419" spans="2:4" x14ac:dyDescent="0.25">
      <c r="B1419" t="str">
        <f t="shared" ref="B1419:B1430" si="185">B1418</f>
        <v>CCC</v>
      </c>
      <c r="C1419" s="19">
        <v>41249</v>
      </c>
      <c r="D1419">
        <v>57</v>
      </c>
    </row>
    <row r="1420" spans="2:4" x14ac:dyDescent="0.25">
      <c r="B1420" t="str">
        <f t="shared" si="185"/>
        <v>CCC</v>
      </c>
      <c r="C1420" s="19">
        <v>40993</v>
      </c>
      <c r="D1420">
        <v>60</v>
      </c>
    </row>
    <row r="1421" spans="2:4" x14ac:dyDescent="0.25">
      <c r="B1421" t="str">
        <f t="shared" si="185"/>
        <v>CCC</v>
      </c>
      <c r="C1421" s="19">
        <v>40994</v>
      </c>
      <c r="D1421">
        <v>1</v>
      </c>
    </row>
    <row r="1422" spans="2:4" x14ac:dyDescent="0.25">
      <c r="B1422" t="str">
        <f t="shared" si="185"/>
        <v>CCC</v>
      </c>
      <c r="C1422" s="19">
        <v>41115</v>
      </c>
      <c r="D1422">
        <v>115</v>
      </c>
    </row>
    <row r="1423" spans="2:4" x14ac:dyDescent="0.25">
      <c r="B1423" t="str">
        <f t="shared" si="185"/>
        <v>CCC</v>
      </c>
      <c r="C1423" s="19">
        <v>41224</v>
      </c>
      <c r="D1423">
        <v>120</v>
      </c>
    </row>
    <row r="1424" spans="2:4" x14ac:dyDescent="0.25">
      <c r="B1424" t="str">
        <f t="shared" si="185"/>
        <v>CCC</v>
      </c>
      <c r="C1424" s="19">
        <v>41009</v>
      </c>
      <c r="D1424">
        <v>77</v>
      </c>
    </row>
    <row r="1425" spans="2:4" x14ac:dyDescent="0.25">
      <c r="B1425" t="str">
        <f t="shared" si="185"/>
        <v>CCC</v>
      </c>
      <c r="C1425" s="19">
        <v>41094</v>
      </c>
      <c r="D1425">
        <v>99</v>
      </c>
    </row>
    <row r="1426" spans="2:4" x14ac:dyDescent="0.25">
      <c r="B1426" t="str">
        <f t="shared" si="185"/>
        <v>CCC</v>
      </c>
      <c r="C1426" s="19">
        <v>41015</v>
      </c>
      <c r="D1426">
        <v>2</v>
      </c>
    </row>
    <row r="1427" spans="2:4" x14ac:dyDescent="0.25">
      <c r="B1427" t="str">
        <f t="shared" si="185"/>
        <v>CCC</v>
      </c>
      <c r="C1427" s="19">
        <v>40947</v>
      </c>
      <c r="D1427">
        <v>53</v>
      </c>
    </row>
    <row r="1428" spans="2:4" x14ac:dyDescent="0.25">
      <c r="B1428" t="str">
        <f t="shared" si="185"/>
        <v>CCC</v>
      </c>
      <c r="C1428" s="19">
        <v>41106</v>
      </c>
      <c r="D1428">
        <v>103</v>
      </c>
    </row>
    <row r="1429" spans="2:4" x14ac:dyDescent="0.25">
      <c r="B1429" t="str">
        <f t="shared" si="185"/>
        <v>CCC</v>
      </c>
      <c r="C1429" s="19">
        <v>41235</v>
      </c>
      <c r="D1429">
        <v>44</v>
      </c>
    </row>
    <row r="1430" spans="2:4" x14ac:dyDescent="0.25">
      <c r="B1430" t="str">
        <f t="shared" si="185"/>
        <v>CCC</v>
      </c>
      <c r="C1430" s="19">
        <v>41260</v>
      </c>
      <c r="D1430">
        <v>7</v>
      </c>
    </row>
    <row r="1431" spans="2:4" x14ac:dyDescent="0.25">
      <c r="B1431" t="s">
        <v>387</v>
      </c>
      <c r="C1431" s="19">
        <v>41015</v>
      </c>
      <c r="D1431">
        <v>91</v>
      </c>
    </row>
    <row r="1432" spans="2:4" x14ac:dyDescent="0.25">
      <c r="B1432" t="str">
        <f t="shared" ref="B1432:B1440" si="186">B1431</f>
        <v>GGG</v>
      </c>
      <c r="C1432" s="19">
        <v>41102</v>
      </c>
      <c r="D1432">
        <v>87</v>
      </c>
    </row>
    <row r="1433" spans="2:4" x14ac:dyDescent="0.25">
      <c r="B1433" t="str">
        <f t="shared" si="186"/>
        <v>GGG</v>
      </c>
      <c r="C1433" s="19">
        <v>41171</v>
      </c>
      <c r="D1433">
        <v>22</v>
      </c>
    </row>
    <row r="1434" spans="2:4" x14ac:dyDescent="0.25">
      <c r="B1434" t="str">
        <f t="shared" si="186"/>
        <v>GGG</v>
      </c>
      <c r="C1434" s="19">
        <v>41188</v>
      </c>
      <c r="D1434">
        <v>110</v>
      </c>
    </row>
    <row r="1435" spans="2:4" x14ac:dyDescent="0.25">
      <c r="B1435" t="str">
        <f t="shared" si="186"/>
        <v>GGG</v>
      </c>
      <c r="C1435" s="19">
        <v>41217</v>
      </c>
      <c r="D1435">
        <v>9</v>
      </c>
    </row>
    <row r="1436" spans="2:4" x14ac:dyDescent="0.25">
      <c r="B1436" t="str">
        <f t="shared" si="186"/>
        <v>GGG</v>
      </c>
      <c r="C1436" s="19">
        <v>41042</v>
      </c>
      <c r="D1436">
        <v>33</v>
      </c>
    </row>
    <row r="1437" spans="2:4" x14ac:dyDescent="0.25">
      <c r="B1437" t="str">
        <f t="shared" si="186"/>
        <v>GGG</v>
      </c>
      <c r="C1437" s="19">
        <v>41220</v>
      </c>
      <c r="D1437">
        <v>79</v>
      </c>
    </row>
    <row r="1438" spans="2:4" x14ac:dyDescent="0.25">
      <c r="B1438" t="str">
        <f t="shared" si="186"/>
        <v>GGG</v>
      </c>
      <c r="C1438" s="19">
        <v>41115</v>
      </c>
      <c r="D1438">
        <v>107</v>
      </c>
    </row>
    <row r="1439" spans="2:4" x14ac:dyDescent="0.25">
      <c r="B1439" t="str">
        <f t="shared" si="186"/>
        <v>GGG</v>
      </c>
      <c r="C1439" s="19">
        <v>41071</v>
      </c>
      <c r="D1439">
        <v>91</v>
      </c>
    </row>
    <row r="1440" spans="2:4" x14ac:dyDescent="0.25">
      <c r="B1440" t="str">
        <f t="shared" si="186"/>
        <v>GGG</v>
      </c>
      <c r="C1440" s="19">
        <v>41267</v>
      </c>
      <c r="D1440">
        <v>107</v>
      </c>
    </row>
    <row r="1441" spans="2:4" x14ac:dyDescent="0.25">
      <c r="B1441" t="s">
        <v>397</v>
      </c>
      <c r="C1441" s="19">
        <v>40921</v>
      </c>
      <c r="D1441">
        <v>100</v>
      </c>
    </row>
    <row r="1442" spans="2:4" x14ac:dyDescent="0.25">
      <c r="B1442" t="str">
        <f t="shared" ref="B1442:B1449" si="187">B1441</f>
        <v>PPP</v>
      </c>
      <c r="C1442" s="19">
        <v>40985</v>
      </c>
      <c r="D1442">
        <v>99</v>
      </c>
    </row>
    <row r="1443" spans="2:4" x14ac:dyDescent="0.25">
      <c r="B1443" t="str">
        <f t="shared" si="187"/>
        <v>PPP</v>
      </c>
      <c r="C1443" s="19">
        <v>40955</v>
      </c>
      <c r="D1443">
        <v>26</v>
      </c>
    </row>
    <row r="1444" spans="2:4" x14ac:dyDescent="0.25">
      <c r="B1444" t="str">
        <f t="shared" si="187"/>
        <v>PPP</v>
      </c>
      <c r="C1444" s="19">
        <v>41228</v>
      </c>
      <c r="D1444">
        <v>75</v>
      </c>
    </row>
    <row r="1445" spans="2:4" x14ac:dyDescent="0.25">
      <c r="B1445" t="str">
        <f t="shared" si="187"/>
        <v>PPP</v>
      </c>
      <c r="C1445" s="19">
        <v>41010</v>
      </c>
      <c r="D1445">
        <v>54</v>
      </c>
    </row>
    <row r="1446" spans="2:4" x14ac:dyDescent="0.25">
      <c r="B1446" t="str">
        <f t="shared" si="187"/>
        <v>PPP</v>
      </c>
      <c r="C1446" s="19">
        <v>41114</v>
      </c>
      <c r="D1446">
        <v>100</v>
      </c>
    </row>
    <row r="1447" spans="2:4" x14ac:dyDescent="0.25">
      <c r="B1447" t="str">
        <f t="shared" si="187"/>
        <v>PPP</v>
      </c>
      <c r="C1447" s="19">
        <v>41267</v>
      </c>
      <c r="D1447">
        <v>14</v>
      </c>
    </row>
    <row r="1448" spans="2:4" x14ac:dyDescent="0.25">
      <c r="B1448" t="str">
        <f t="shared" si="187"/>
        <v>PPP</v>
      </c>
      <c r="C1448" s="19">
        <v>41081</v>
      </c>
      <c r="D1448">
        <v>60</v>
      </c>
    </row>
    <row r="1449" spans="2:4" x14ac:dyDescent="0.25">
      <c r="B1449" t="str">
        <f t="shared" si="187"/>
        <v>PPP</v>
      </c>
      <c r="C1449" s="19">
        <v>41034</v>
      </c>
      <c r="D1449">
        <v>13</v>
      </c>
    </row>
    <row r="1450" spans="2:4" x14ac:dyDescent="0.25">
      <c r="B1450" t="s">
        <v>385</v>
      </c>
      <c r="C1450" s="19">
        <v>41080</v>
      </c>
      <c r="D1450">
        <v>59</v>
      </c>
    </row>
    <row r="1451" spans="2:4" x14ac:dyDescent="0.25">
      <c r="B1451" t="str">
        <f t="shared" ref="B1451:B1460" si="188">B1450</f>
        <v>BBB</v>
      </c>
      <c r="C1451" s="19">
        <v>41046</v>
      </c>
      <c r="D1451">
        <v>63</v>
      </c>
    </row>
    <row r="1452" spans="2:4" x14ac:dyDescent="0.25">
      <c r="B1452" t="str">
        <f t="shared" si="188"/>
        <v>BBB</v>
      </c>
      <c r="C1452" s="19">
        <v>40923</v>
      </c>
      <c r="D1452">
        <v>64</v>
      </c>
    </row>
    <row r="1453" spans="2:4" x14ac:dyDescent="0.25">
      <c r="B1453" t="str">
        <f t="shared" si="188"/>
        <v>BBB</v>
      </c>
      <c r="C1453" s="19">
        <v>41155</v>
      </c>
      <c r="D1453">
        <v>15</v>
      </c>
    </row>
    <row r="1454" spans="2:4" x14ac:dyDescent="0.25">
      <c r="B1454" t="str">
        <f t="shared" si="188"/>
        <v>BBB</v>
      </c>
      <c r="C1454" s="19">
        <v>41206</v>
      </c>
      <c r="D1454">
        <v>112</v>
      </c>
    </row>
    <row r="1455" spans="2:4" x14ac:dyDescent="0.25">
      <c r="B1455" t="str">
        <f t="shared" si="188"/>
        <v>BBB</v>
      </c>
      <c r="C1455" s="19">
        <v>40988</v>
      </c>
      <c r="D1455">
        <v>37</v>
      </c>
    </row>
    <row r="1456" spans="2:4" x14ac:dyDescent="0.25">
      <c r="B1456" t="str">
        <f t="shared" si="188"/>
        <v>BBB</v>
      </c>
      <c r="C1456" s="19">
        <v>41053</v>
      </c>
      <c r="D1456">
        <v>104</v>
      </c>
    </row>
    <row r="1457" spans="2:4" x14ac:dyDescent="0.25">
      <c r="B1457" t="str">
        <f t="shared" si="188"/>
        <v>BBB</v>
      </c>
      <c r="C1457" s="19">
        <v>41108</v>
      </c>
      <c r="D1457">
        <v>118</v>
      </c>
    </row>
    <row r="1458" spans="2:4" x14ac:dyDescent="0.25">
      <c r="B1458" t="str">
        <f t="shared" si="188"/>
        <v>BBB</v>
      </c>
      <c r="C1458" s="19">
        <v>41081</v>
      </c>
      <c r="D1458">
        <v>46</v>
      </c>
    </row>
    <row r="1459" spans="2:4" x14ac:dyDescent="0.25">
      <c r="B1459" t="str">
        <f t="shared" si="188"/>
        <v>BBB</v>
      </c>
      <c r="C1459" s="19">
        <v>41050</v>
      </c>
      <c r="D1459">
        <v>73</v>
      </c>
    </row>
    <row r="1460" spans="2:4" x14ac:dyDescent="0.25">
      <c r="B1460" t="str">
        <f t="shared" si="188"/>
        <v>BBB</v>
      </c>
      <c r="C1460" s="19">
        <v>40927</v>
      </c>
      <c r="D1460">
        <v>36</v>
      </c>
    </row>
    <row r="1461" spans="2:4" x14ac:dyDescent="0.25">
      <c r="B1461" t="s">
        <v>395</v>
      </c>
      <c r="C1461" s="19">
        <v>41132</v>
      </c>
      <c r="D1461">
        <v>41</v>
      </c>
    </row>
    <row r="1462" spans="2:4" x14ac:dyDescent="0.25">
      <c r="B1462" t="str">
        <f t="shared" ref="B1462:B1463" si="189">B1461</f>
        <v>UUU</v>
      </c>
      <c r="C1462" s="19">
        <v>40923</v>
      </c>
      <c r="D1462">
        <v>51</v>
      </c>
    </row>
    <row r="1463" spans="2:4" x14ac:dyDescent="0.25">
      <c r="B1463" t="str">
        <f t="shared" si="189"/>
        <v>UUU</v>
      </c>
      <c r="C1463" s="19">
        <v>41074</v>
      </c>
      <c r="D1463">
        <v>24</v>
      </c>
    </row>
    <row r="1464" spans="2:4" x14ac:dyDescent="0.25">
      <c r="B1464" t="s">
        <v>392</v>
      </c>
      <c r="C1464" s="19">
        <v>41056</v>
      </c>
      <c r="D1464">
        <v>55</v>
      </c>
    </row>
    <row r="1465" spans="2:4" x14ac:dyDescent="0.25">
      <c r="B1465" t="str">
        <f t="shared" ref="B1465:B1467" si="190">B1464</f>
        <v>DDD</v>
      </c>
      <c r="C1465" s="19">
        <v>41239</v>
      </c>
      <c r="D1465">
        <v>78</v>
      </c>
    </row>
    <row r="1466" spans="2:4" x14ac:dyDescent="0.25">
      <c r="B1466" t="str">
        <f t="shared" si="190"/>
        <v>DDD</v>
      </c>
      <c r="C1466" s="19">
        <v>40945</v>
      </c>
      <c r="D1466">
        <v>69</v>
      </c>
    </row>
    <row r="1467" spans="2:4" x14ac:dyDescent="0.25">
      <c r="B1467" t="str">
        <f t="shared" si="190"/>
        <v>DDD</v>
      </c>
      <c r="C1467" s="19">
        <v>41164</v>
      </c>
      <c r="D1467">
        <v>8</v>
      </c>
    </row>
    <row r="1468" spans="2:4" x14ac:dyDescent="0.25">
      <c r="B1468" t="s">
        <v>380</v>
      </c>
      <c r="C1468" s="19">
        <v>41237</v>
      </c>
      <c r="D1468">
        <v>87</v>
      </c>
    </row>
    <row r="1469" spans="2:4" x14ac:dyDescent="0.25">
      <c r="B1469" t="str">
        <f t="shared" ref="B1469:B1470" si="191">B1468</f>
        <v>OOO</v>
      </c>
      <c r="C1469" s="19">
        <v>41225</v>
      </c>
      <c r="D1469">
        <v>3</v>
      </c>
    </row>
    <row r="1470" spans="2:4" x14ac:dyDescent="0.25">
      <c r="B1470" t="str">
        <f t="shared" si="191"/>
        <v>OOO</v>
      </c>
      <c r="C1470" s="19">
        <v>41031</v>
      </c>
      <c r="D1470">
        <v>102</v>
      </c>
    </row>
    <row r="1471" spans="2:4" x14ac:dyDescent="0.25">
      <c r="B1471" t="s">
        <v>381</v>
      </c>
      <c r="C1471" s="19">
        <v>41007</v>
      </c>
      <c r="D1471">
        <v>10</v>
      </c>
    </row>
    <row r="1472" spans="2:4" x14ac:dyDescent="0.25">
      <c r="B1472" t="str">
        <f>B1471</f>
        <v>MMM</v>
      </c>
      <c r="C1472" s="19">
        <v>40920</v>
      </c>
      <c r="D1472">
        <v>81</v>
      </c>
    </row>
    <row r="1473" spans="2:4" x14ac:dyDescent="0.25">
      <c r="B1473" t="s">
        <v>397</v>
      </c>
      <c r="C1473" s="19">
        <v>41024</v>
      </c>
      <c r="D1473">
        <v>75</v>
      </c>
    </row>
    <row r="1474" spans="2:4" x14ac:dyDescent="0.25">
      <c r="B1474" t="str">
        <f t="shared" ref="B1474:B1475" si="192">B1473</f>
        <v>PPP</v>
      </c>
      <c r="C1474" s="19">
        <v>40947</v>
      </c>
      <c r="D1474">
        <v>104</v>
      </c>
    </row>
    <row r="1475" spans="2:4" x14ac:dyDescent="0.25">
      <c r="B1475" t="str">
        <f t="shared" si="192"/>
        <v>PPP</v>
      </c>
      <c r="C1475" s="19">
        <v>41209</v>
      </c>
      <c r="D1475">
        <v>27</v>
      </c>
    </row>
    <row r="1476" spans="2:4" x14ac:dyDescent="0.25">
      <c r="B1476" t="s">
        <v>401</v>
      </c>
      <c r="C1476" s="19">
        <v>41112</v>
      </c>
      <c r="D1476">
        <v>33</v>
      </c>
    </row>
    <row r="1477" spans="2:4" x14ac:dyDescent="0.25">
      <c r="B1477" t="str">
        <f t="shared" ref="B1477:B1486" si="193">B1476</f>
        <v>RRR</v>
      </c>
      <c r="C1477" s="19">
        <v>40912</v>
      </c>
      <c r="D1477">
        <v>118</v>
      </c>
    </row>
    <row r="1478" spans="2:4" x14ac:dyDescent="0.25">
      <c r="B1478" t="str">
        <f t="shared" si="193"/>
        <v>RRR</v>
      </c>
      <c r="C1478" s="19">
        <v>41215</v>
      </c>
      <c r="D1478">
        <v>83</v>
      </c>
    </row>
    <row r="1479" spans="2:4" x14ac:dyDescent="0.25">
      <c r="B1479" t="str">
        <f t="shared" si="193"/>
        <v>RRR</v>
      </c>
      <c r="C1479" s="19">
        <v>41134</v>
      </c>
      <c r="D1479">
        <v>87</v>
      </c>
    </row>
    <row r="1480" spans="2:4" x14ac:dyDescent="0.25">
      <c r="B1480" t="str">
        <f t="shared" si="193"/>
        <v>RRR</v>
      </c>
      <c r="C1480" s="19">
        <v>41107</v>
      </c>
      <c r="D1480">
        <v>88</v>
      </c>
    </row>
    <row r="1481" spans="2:4" x14ac:dyDescent="0.25">
      <c r="B1481" t="str">
        <f t="shared" si="193"/>
        <v>RRR</v>
      </c>
      <c r="C1481" s="19">
        <v>41120</v>
      </c>
      <c r="D1481">
        <v>94</v>
      </c>
    </row>
    <row r="1482" spans="2:4" x14ac:dyDescent="0.25">
      <c r="B1482" t="str">
        <f t="shared" si="193"/>
        <v>RRR</v>
      </c>
      <c r="C1482" s="19">
        <v>41084</v>
      </c>
      <c r="D1482">
        <v>95</v>
      </c>
    </row>
    <row r="1483" spans="2:4" x14ac:dyDescent="0.25">
      <c r="B1483" t="str">
        <f t="shared" si="193"/>
        <v>RRR</v>
      </c>
      <c r="C1483" s="19">
        <v>41026</v>
      </c>
      <c r="D1483">
        <v>37</v>
      </c>
    </row>
    <row r="1484" spans="2:4" x14ac:dyDescent="0.25">
      <c r="B1484" t="str">
        <f t="shared" si="193"/>
        <v>RRR</v>
      </c>
      <c r="C1484" s="19">
        <v>41132</v>
      </c>
      <c r="D1484">
        <v>67</v>
      </c>
    </row>
    <row r="1485" spans="2:4" x14ac:dyDescent="0.25">
      <c r="B1485" t="str">
        <f t="shared" si="193"/>
        <v>RRR</v>
      </c>
      <c r="C1485" s="19">
        <v>41163</v>
      </c>
      <c r="D1485">
        <v>73</v>
      </c>
    </row>
    <row r="1486" spans="2:4" x14ac:dyDescent="0.25">
      <c r="B1486" t="str">
        <f t="shared" si="193"/>
        <v>RRR</v>
      </c>
      <c r="C1486" s="19">
        <v>41236</v>
      </c>
      <c r="D1486">
        <v>67</v>
      </c>
    </row>
    <row r="1487" spans="2:4" x14ac:dyDescent="0.25">
      <c r="B1487" t="s">
        <v>390</v>
      </c>
      <c r="C1487" s="19">
        <v>41265</v>
      </c>
      <c r="D1487">
        <v>74</v>
      </c>
    </row>
    <row r="1488" spans="2:4" x14ac:dyDescent="0.25">
      <c r="B1488" t="str">
        <f t="shared" ref="B1488:B1498" si="194">B1487</f>
        <v>QQQ</v>
      </c>
      <c r="C1488" s="19">
        <v>41256</v>
      </c>
      <c r="D1488">
        <v>114</v>
      </c>
    </row>
    <row r="1489" spans="2:4" x14ac:dyDescent="0.25">
      <c r="B1489" t="str">
        <f t="shared" si="194"/>
        <v>QQQ</v>
      </c>
      <c r="C1489" s="19">
        <v>41076</v>
      </c>
      <c r="D1489">
        <v>90</v>
      </c>
    </row>
    <row r="1490" spans="2:4" x14ac:dyDescent="0.25">
      <c r="B1490" t="str">
        <f t="shared" si="194"/>
        <v>QQQ</v>
      </c>
      <c r="C1490" s="19">
        <v>41005</v>
      </c>
      <c r="D1490">
        <v>60</v>
      </c>
    </row>
    <row r="1491" spans="2:4" x14ac:dyDescent="0.25">
      <c r="B1491" t="str">
        <f t="shared" si="194"/>
        <v>QQQ</v>
      </c>
      <c r="C1491" s="19">
        <v>41176</v>
      </c>
      <c r="D1491">
        <v>30</v>
      </c>
    </row>
    <row r="1492" spans="2:4" x14ac:dyDescent="0.25">
      <c r="B1492" t="str">
        <f t="shared" si="194"/>
        <v>QQQ</v>
      </c>
      <c r="C1492" s="19">
        <v>40942</v>
      </c>
      <c r="D1492">
        <v>49</v>
      </c>
    </row>
    <row r="1493" spans="2:4" x14ac:dyDescent="0.25">
      <c r="B1493" t="str">
        <f t="shared" si="194"/>
        <v>QQQ</v>
      </c>
      <c r="C1493" s="19">
        <v>41263</v>
      </c>
      <c r="D1493">
        <v>89</v>
      </c>
    </row>
    <row r="1494" spans="2:4" x14ac:dyDescent="0.25">
      <c r="B1494" t="str">
        <f t="shared" si="194"/>
        <v>QQQ</v>
      </c>
      <c r="C1494" s="19">
        <v>40915</v>
      </c>
      <c r="D1494">
        <v>74</v>
      </c>
    </row>
    <row r="1495" spans="2:4" x14ac:dyDescent="0.25">
      <c r="B1495" t="str">
        <f t="shared" si="194"/>
        <v>QQQ</v>
      </c>
      <c r="C1495" s="19">
        <v>41149</v>
      </c>
      <c r="D1495">
        <v>78</v>
      </c>
    </row>
    <row r="1496" spans="2:4" x14ac:dyDescent="0.25">
      <c r="B1496" t="str">
        <f t="shared" si="194"/>
        <v>QQQ</v>
      </c>
      <c r="C1496" s="19">
        <v>40992</v>
      </c>
      <c r="D1496">
        <v>75</v>
      </c>
    </row>
    <row r="1497" spans="2:4" x14ac:dyDescent="0.25">
      <c r="B1497" t="str">
        <f t="shared" si="194"/>
        <v>QQQ</v>
      </c>
      <c r="C1497" s="19">
        <v>41215</v>
      </c>
      <c r="D1497">
        <v>102</v>
      </c>
    </row>
    <row r="1498" spans="2:4" x14ac:dyDescent="0.25">
      <c r="B1498" t="str">
        <f t="shared" si="194"/>
        <v>QQQ</v>
      </c>
      <c r="C1498" s="19">
        <v>40945</v>
      </c>
      <c r="D1498">
        <v>74</v>
      </c>
    </row>
    <row r="1499" spans="2:4" x14ac:dyDescent="0.25">
      <c r="B1499" t="s">
        <v>385</v>
      </c>
      <c r="C1499" s="19">
        <v>41180</v>
      </c>
      <c r="D1499">
        <v>87</v>
      </c>
    </row>
    <row r="1500" spans="2:4" x14ac:dyDescent="0.25">
      <c r="B1500" t="s">
        <v>389</v>
      </c>
      <c r="C1500" s="19">
        <v>41043</v>
      </c>
      <c r="D1500">
        <v>96</v>
      </c>
    </row>
    <row r="1501" spans="2:4" x14ac:dyDescent="0.25">
      <c r="B1501" t="str">
        <f t="shared" ref="B1501:B1503" si="195">B1500</f>
        <v>EEE</v>
      </c>
      <c r="C1501" s="19">
        <v>41255</v>
      </c>
      <c r="D1501">
        <v>50</v>
      </c>
    </row>
    <row r="1502" spans="2:4" x14ac:dyDescent="0.25">
      <c r="B1502" t="str">
        <f t="shared" si="195"/>
        <v>EEE</v>
      </c>
      <c r="C1502" s="19">
        <v>40943</v>
      </c>
      <c r="D1502">
        <v>30</v>
      </c>
    </row>
    <row r="1503" spans="2:4" x14ac:dyDescent="0.25">
      <c r="B1503" t="str">
        <f t="shared" si="195"/>
        <v>EEE</v>
      </c>
      <c r="C1503" s="19">
        <v>41153</v>
      </c>
      <c r="D1503">
        <v>112</v>
      </c>
    </row>
    <row r="1504" spans="2:4" x14ac:dyDescent="0.25">
      <c r="B1504" t="s">
        <v>381</v>
      </c>
      <c r="C1504" s="19">
        <v>40950</v>
      </c>
      <c r="D1504">
        <v>20</v>
      </c>
    </row>
    <row r="1505" spans="2:4" x14ac:dyDescent="0.25">
      <c r="B1505" t="str">
        <f t="shared" ref="B1505:B1515" si="196">B1504</f>
        <v>MMM</v>
      </c>
      <c r="C1505" s="19">
        <v>40998</v>
      </c>
      <c r="D1505">
        <v>75</v>
      </c>
    </row>
    <row r="1506" spans="2:4" x14ac:dyDescent="0.25">
      <c r="B1506" t="str">
        <f t="shared" si="196"/>
        <v>MMM</v>
      </c>
      <c r="C1506" s="19">
        <v>40969</v>
      </c>
      <c r="D1506">
        <v>50</v>
      </c>
    </row>
    <row r="1507" spans="2:4" x14ac:dyDescent="0.25">
      <c r="B1507" t="str">
        <f t="shared" si="196"/>
        <v>MMM</v>
      </c>
      <c r="C1507" s="19">
        <v>40925</v>
      </c>
      <c r="D1507">
        <v>99</v>
      </c>
    </row>
    <row r="1508" spans="2:4" x14ac:dyDescent="0.25">
      <c r="B1508" t="str">
        <f t="shared" si="196"/>
        <v>MMM</v>
      </c>
      <c r="C1508" s="19">
        <v>40972</v>
      </c>
      <c r="D1508">
        <v>85</v>
      </c>
    </row>
    <row r="1509" spans="2:4" x14ac:dyDescent="0.25">
      <c r="B1509" t="str">
        <f t="shared" si="196"/>
        <v>MMM</v>
      </c>
      <c r="C1509" s="19">
        <v>41077</v>
      </c>
      <c r="D1509">
        <v>44</v>
      </c>
    </row>
    <row r="1510" spans="2:4" x14ac:dyDescent="0.25">
      <c r="B1510" t="str">
        <f t="shared" si="196"/>
        <v>MMM</v>
      </c>
      <c r="C1510" s="19">
        <v>41081</v>
      </c>
      <c r="D1510">
        <v>33</v>
      </c>
    </row>
    <row r="1511" spans="2:4" x14ac:dyDescent="0.25">
      <c r="B1511" t="str">
        <f t="shared" si="196"/>
        <v>MMM</v>
      </c>
      <c r="C1511" s="19">
        <v>41143</v>
      </c>
      <c r="D1511">
        <v>104</v>
      </c>
    </row>
    <row r="1512" spans="2:4" x14ac:dyDescent="0.25">
      <c r="B1512" t="str">
        <f t="shared" si="196"/>
        <v>MMM</v>
      </c>
      <c r="C1512" s="19">
        <v>41103</v>
      </c>
      <c r="D1512">
        <v>103</v>
      </c>
    </row>
    <row r="1513" spans="2:4" x14ac:dyDescent="0.25">
      <c r="B1513" t="str">
        <f t="shared" si="196"/>
        <v>MMM</v>
      </c>
      <c r="C1513" s="19">
        <v>41192</v>
      </c>
      <c r="D1513">
        <v>69</v>
      </c>
    </row>
    <row r="1514" spans="2:4" x14ac:dyDescent="0.25">
      <c r="B1514" t="str">
        <f t="shared" si="196"/>
        <v>MMM</v>
      </c>
      <c r="C1514" s="19">
        <v>41142</v>
      </c>
      <c r="D1514">
        <v>100</v>
      </c>
    </row>
    <row r="1515" spans="2:4" x14ac:dyDescent="0.25">
      <c r="B1515" t="str">
        <f t="shared" si="196"/>
        <v>MMM</v>
      </c>
      <c r="C1515" s="19">
        <v>40975</v>
      </c>
      <c r="D1515">
        <v>8</v>
      </c>
    </row>
    <row r="1516" spans="2:4" x14ac:dyDescent="0.25">
      <c r="B1516" t="s">
        <v>401</v>
      </c>
      <c r="C1516" s="19">
        <v>41093</v>
      </c>
      <c r="D1516">
        <v>33</v>
      </c>
    </row>
    <row r="1517" spans="2:4" x14ac:dyDescent="0.25">
      <c r="B1517" t="str">
        <f t="shared" ref="B1517:B1525" si="197">B1516</f>
        <v>RRR</v>
      </c>
      <c r="C1517" s="19">
        <v>41050</v>
      </c>
      <c r="D1517">
        <v>18</v>
      </c>
    </row>
    <row r="1518" spans="2:4" x14ac:dyDescent="0.25">
      <c r="B1518" t="str">
        <f t="shared" si="197"/>
        <v>RRR</v>
      </c>
      <c r="C1518" s="19">
        <v>41192</v>
      </c>
      <c r="D1518">
        <v>31</v>
      </c>
    </row>
    <row r="1519" spans="2:4" x14ac:dyDescent="0.25">
      <c r="B1519" t="str">
        <f t="shared" si="197"/>
        <v>RRR</v>
      </c>
      <c r="C1519" s="19">
        <v>41103</v>
      </c>
      <c r="D1519">
        <v>100</v>
      </c>
    </row>
    <row r="1520" spans="2:4" x14ac:dyDescent="0.25">
      <c r="B1520" t="str">
        <f t="shared" si="197"/>
        <v>RRR</v>
      </c>
      <c r="C1520" s="19">
        <v>41096</v>
      </c>
      <c r="D1520">
        <v>24</v>
      </c>
    </row>
    <row r="1521" spans="2:4" x14ac:dyDescent="0.25">
      <c r="B1521" t="str">
        <f t="shared" si="197"/>
        <v>RRR</v>
      </c>
      <c r="C1521" s="19">
        <v>41067</v>
      </c>
      <c r="D1521">
        <v>100</v>
      </c>
    </row>
    <row r="1522" spans="2:4" x14ac:dyDescent="0.25">
      <c r="B1522" t="str">
        <f t="shared" si="197"/>
        <v>RRR</v>
      </c>
      <c r="C1522" s="19">
        <v>41012</v>
      </c>
      <c r="D1522">
        <v>29</v>
      </c>
    </row>
    <row r="1523" spans="2:4" x14ac:dyDescent="0.25">
      <c r="B1523" t="str">
        <f t="shared" si="197"/>
        <v>RRR</v>
      </c>
      <c r="C1523" s="19">
        <v>41242</v>
      </c>
      <c r="D1523">
        <v>108</v>
      </c>
    </row>
    <row r="1524" spans="2:4" x14ac:dyDescent="0.25">
      <c r="B1524" t="str">
        <f t="shared" si="197"/>
        <v>RRR</v>
      </c>
      <c r="C1524" s="19">
        <v>41107</v>
      </c>
      <c r="D1524">
        <v>44</v>
      </c>
    </row>
    <row r="1525" spans="2:4" x14ac:dyDescent="0.25">
      <c r="B1525" t="str">
        <f t="shared" si="197"/>
        <v>RRR</v>
      </c>
      <c r="C1525" s="19">
        <v>40977</v>
      </c>
      <c r="D1525">
        <v>57</v>
      </c>
    </row>
    <row r="1526" spans="2:4" x14ac:dyDescent="0.25">
      <c r="B1526" t="s">
        <v>380</v>
      </c>
      <c r="C1526" s="19">
        <v>40991</v>
      </c>
      <c r="D1526">
        <v>99</v>
      </c>
    </row>
    <row r="1527" spans="2:4" x14ac:dyDescent="0.25">
      <c r="B1527" t="str">
        <f>B1526</f>
        <v>OOO</v>
      </c>
      <c r="C1527" s="19">
        <v>41164</v>
      </c>
      <c r="D1527">
        <v>108</v>
      </c>
    </row>
    <row r="1528" spans="2:4" x14ac:dyDescent="0.25">
      <c r="B1528" t="s">
        <v>381</v>
      </c>
      <c r="C1528" s="19">
        <v>41095</v>
      </c>
      <c r="D1528">
        <v>34</v>
      </c>
    </row>
    <row r="1529" spans="2:4" x14ac:dyDescent="0.25">
      <c r="B1529" t="str">
        <f>B1528</f>
        <v>MMM</v>
      </c>
      <c r="C1529" s="19">
        <v>40997</v>
      </c>
      <c r="D1529">
        <v>74</v>
      </c>
    </row>
    <row r="1530" spans="2:4" x14ac:dyDescent="0.25">
      <c r="B1530" t="s">
        <v>392</v>
      </c>
      <c r="C1530" s="19">
        <v>41201</v>
      </c>
      <c r="D1530">
        <v>50</v>
      </c>
    </row>
    <row r="1531" spans="2:4" x14ac:dyDescent="0.25">
      <c r="B1531" t="str">
        <f t="shared" ref="B1531:B1533" si="198">B1530</f>
        <v>DDD</v>
      </c>
      <c r="C1531" s="19">
        <v>41199</v>
      </c>
      <c r="D1531">
        <v>66</v>
      </c>
    </row>
    <row r="1532" spans="2:4" x14ac:dyDescent="0.25">
      <c r="B1532" t="str">
        <f t="shared" si="198"/>
        <v>DDD</v>
      </c>
      <c r="C1532" s="19">
        <v>41009</v>
      </c>
      <c r="D1532">
        <v>19</v>
      </c>
    </row>
    <row r="1533" spans="2:4" x14ac:dyDescent="0.25">
      <c r="B1533" t="str">
        <f t="shared" si="198"/>
        <v>DDD</v>
      </c>
      <c r="C1533" s="19">
        <v>40979</v>
      </c>
      <c r="D1533">
        <v>75</v>
      </c>
    </row>
    <row r="1534" spans="2:4" x14ac:dyDescent="0.25">
      <c r="B1534" t="s">
        <v>391</v>
      </c>
      <c r="C1534" s="19">
        <v>41004</v>
      </c>
      <c r="D1534">
        <v>68</v>
      </c>
    </row>
    <row r="1535" spans="2:4" x14ac:dyDescent="0.25">
      <c r="B1535" t="str">
        <f t="shared" ref="B1535:B1540" si="199">B1534</f>
        <v>I I I</v>
      </c>
      <c r="C1535" s="19">
        <v>41177</v>
      </c>
      <c r="D1535">
        <v>38</v>
      </c>
    </row>
    <row r="1536" spans="2:4" x14ac:dyDescent="0.25">
      <c r="B1536" t="str">
        <f t="shared" si="199"/>
        <v>I I I</v>
      </c>
      <c r="C1536" s="19">
        <v>41081</v>
      </c>
      <c r="D1536">
        <v>76</v>
      </c>
    </row>
    <row r="1537" spans="2:4" x14ac:dyDescent="0.25">
      <c r="B1537" t="str">
        <f t="shared" si="199"/>
        <v>I I I</v>
      </c>
      <c r="C1537" s="19">
        <v>40981</v>
      </c>
      <c r="D1537">
        <v>9</v>
      </c>
    </row>
    <row r="1538" spans="2:4" x14ac:dyDescent="0.25">
      <c r="B1538" t="str">
        <f t="shared" si="199"/>
        <v>I I I</v>
      </c>
      <c r="C1538" s="19">
        <v>40966</v>
      </c>
      <c r="D1538">
        <v>66</v>
      </c>
    </row>
    <row r="1539" spans="2:4" x14ac:dyDescent="0.25">
      <c r="B1539" t="str">
        <f t="shared" si="199"/>
        <v>I I I</v>
      </c>
      <c r="C1539" s="19">
        <v>41087</v>
      </c>
      <c r="D1539">
        <v>38</v>
      </c>
    </row>
    <row r="1540" spans="2:4" x14ac:dyDescent="0.25">
      <c r="B1540" t="str">
        <f t="shared" si="199"/>
        <v>I I I</v>
      </c>
      <c r="C1540" s="19">
        <v>40923</v>
      </c>
      <c r="D1540">
        <v>73</v>
      </c>
    </row>
    <row r="1541" spans="2:4" x14ac:dyDescent="0.25">
      <c r="B1541" t="s">
        <v>392</v>
      </c>
      <c r="C1541" s="19">
        <v>41032</v>
      </c>
      <c r="D1541">
        <v>66</v>
      </c>
    </row>
    <row r="1542" spans="2:4" x14ac:dyDescent="0.25">
      <c r="B1542" t="str">
        <f t="shared" ref="B1542:B1544" si="200">B1541</f>
        <v>DDD</v>
      </c>
      <c r="C1542" s="19">
        <v>41180</v>
      </c>
      <c r="D1542">
        <v>60</v>
      </c>
    </row>
    <row r="1543" spans="2:4" x14ac:dyDescent="0.25">
      <c r="B1543" t="str">
        <f t="shared" si="200"/>
        <v>DDD</v>
      </c>
      <c r="C1543" s="19">
        <v>41242</v>
      </c>
      <c r="D1543">
        <v>97</v>
      </c>
    </row>
    <row r="1544" spans="2:4" x14ac:dyDescent="0.25">
      <c r="B1544" t="str">
        <f t="shared" si="200"/>
        <v>DDD</v>
      </c>
      <c r="C1544" s="19">
        <v>40941</v>
      </c>
      <c r="D1544">
        <v>80</v>
      </c>
    </row>
    <row r="1545" spans="2:4" x14ac:dyDescent="0.25">
      <c r="B1545" t="s">
        <v>384</v>
      </c>
      <c r="C1545" s="19">
        <v>41186</v>
      </c>
      <c r="D1545">
        <v>80</v>
      </c>
    </row>
    <row r="1546" spans="2:4" x14ac:dyDescent="0.25">
      <c r="B1546" t="str">
        <f t="shared" ref="B1546:B1549" si="201">B1545</f>
        <v>VVV</v>
      </c>
      <c r="C1546" s="19">
        <v>41235</v>
      </c>
      <c r="D1546">
        <v>68</v>
      </c>
    </row>
    <row r="1547" spans="2:4" x14ac:dyDescent="0.25">
      <c r="B1547" t="str">
        <f t="shared" si="201"/>
        <v>VVV</v>
      </c>
      <c r="C1547" s="19">
        <v>40981</v>
      </c>
      <c r="D1547">
        <v>71</v>
      </c>
    </row>
    <row r="1548" spans="2:4" x14ac:dyDescent="0.25">
      <c r="B1548" t="str">
        <f t="shared" si="201"/>
        <v>VVV</v>
      </c>
      <c r="C1548" s="19">
        <v>41004</v>
      </c>
      <c r="D1548">
        <v>101</v>
      </c>
    </row>
    <row r="1549" spans="2:4" x14ac:dyDescent="0.25">
      <c r="B1549" t="str">
        <f t="shared" si="201"/>
        <v>VVV</v>
      </c>
      <c r="C1549" s="19">
        <v>41141</v>
      </c>
      <c r="D1549">
        <v>35</v>
      </c>
    </row>
    <row r="1550" spans="2:4" x14ac:dyDescent="0.25">
      <c r="B1550" t="s">
        <v>385</v>
      </c>
      <c r="C1550" s="19">
        <v>41100</v>
      </c>
      <c r="D1550">
        <v>105</v>
      </c>
    </row>
    <row r="1551" spans="2:4" x14ac:dyDescent="0.25">
      <c r="B1551" t="str">
        <f t="shared" ref="B1551:B1554" si="202">B1550</f>
        <v>BBB</v>
      </c>
      <c r="C1551" s="19">
        <v>41207</v>
      </c>
      <c r="D1551">
        <v>32</v>
      </c>
    </row>
    <row r="1552" spans="2:4" x14ac:dyDescent="0.25">
      <c r="B1552" t="str">
        <f t="shared" si="202"/>
        <v>BBB</v>
      </c>
      <c r="C1552" s="19">
        <v>41006</v>
      </c>
      <c r="D1552">
        <v>41</v>
      </c>
    </row>
    <row r="1553" spans="2:4" x14ac:dyDescent="0.25">
      <c r="B1553" t="str">
        <f t="shared" si="202"/>
        <v>BBB</v>
      </c>
      <c r="C1553" s="19">
        <v>41000</v>
      </c>
      <c r="D1553">
        <v>113</v>
      </c>
    </row>
    <row r="1554" spans="2:4" x14ac:dyDescent="0.25">
      <c r="B1554" t="str">
        <f t="shared" si="202"/>
        <v>BBB</v>
      </c>
      <c r="C1554" s="19">
        <v>41212</v>
      </c>
      <c r="D1554">
        <v>115</v>
      </c>
    </row>
    <row r="1555" spans="2:4" x14ac:dyDescent="0.25">
      <c r="B1555" t="s">
        <v>388</v>
      </c>
      <c r="C1555" s="19">
        <v>40996</v>
      </c>
      <c r="D1555">
        <v>75</v>
      </c>
    </row>
    <row r="1556" spans="2:4" x14ac:dyDescent="0.25">
      <c r="B1556" t="str">
        <f t="shared" ref="B1556:B1559" si="203">B1555</f>
        <v>CCC</v>
      </c>
      <c r="C1556" s="19">
        <v>40941</v>
      </c>
      <c r="D1556">
        <v>95</v>
      </c>
    </row>
    <row r="1557" spans="2:4" x14ac:dyDescent="0.25">
      <c r="B1557" t="str">
        <f t="shared" si="203"/>
        <v>CCC</v>
      </c>
      <c r="C1557" s="19">
        <v>41126</v>
      </c>
      <c r="D1557">
        <v>39</v>
      </c>
    </row>
    <row r="1558" spans="2:4" x14ac:dyDescent="0.25">
      <c r="B1558" t="str">
        <f t="shared" si="203"/>
        <v>CCC</v>
      </c>
      <c r="C1558" s="19">
        <v>41079</v>
      </c>
      <c r="D1558">
        <v>6</v>
      </c>
    </row>
    <row r="1559" spans="2:4" x14ac:dyDescent="0.25">
      <c r="B1559" t="str">
        <f t="shared" si="203"/>
        <v>CCC</v>
      </c>
      <c r="C1559" s="19">
        <v>41227</v>
      </c>
      <c r="D1559">
        <v>103</v>
      </c>
    </row>
    <row r="1560" spans="2:4" x14ac:dyDescent="0.25">
      <c r="B1560" t="s">
        <v>399</v>
      </c>
      <c r="C1560" s="19">
        <v>40976</v>
      </c>
      <c r="D1560">
        <v>38</v>
      </c>
    </row>
    <row r="1561" spans="2:4" x14ac:dyDescent="0.25">
      <c r="B1561" t="str">
        <f>B1560</f>
        <v>WWW</v>
      </c>
      <c r="C1561" s="19">
        <v>40923</v>
      </c>
      <c r="D1561">
        <v>51</v>
      </c>
    </row>
    <row r="1562" spans="2:4" x14ac:dyDescent="0.25">
      <c r="B1562" t="s">
        <v>383</v>
      </c>
      <c r="C1562" s="19">
        <v>41116</v>
      </c>
      <c r="D1562">
        <v>38</v>
      </c>
    </row>
    <row r="1563" spans="2:4" x14ac:dyDescent="0.25">
      <c r="B1563" t="str">
        <f t="shared" ref="B1563:B1564" si="204">B1562</f>
        <v>AAA</v>
      </c>
      <c r="C1563" s="19">
        <v>41239</v>
      </c>
      <c r="D1563">
        <v>24</v>
      </c>
    </row>
    <row r="1564" spans="2:4" x14ac:dyDescent="0.25">
      <c r="B1564" t="str">
        <f t="shared" si="204"/>
        <v>AAA</v>
      </c>
      <c r="C1564" s="19">
        <v>41111</v>
      </c>
      <c r="D1564">
        <v>110</v>
      </c>
    </row>
    <row r="1565" spans="2:4" x14ac:dyDescent="0.25">
      <c r="B1565" t="s">
        <v>389</v>
      </c>
      <c r="C1565" s="19">
        <v>41011</v>
      </c>
      <c r="D1565">
        <v>3</v>
      </c>
    </row>
    <row r="1566" spans="2:4" x14ac:dyDescent="0.25">
      <c r="B1566" t="str">
        <f t="shared" ref="B1566:B1569" si="205">B1565</f>
        <v>EEE</v>
      </c>
      <c r="C1566" s="19">
        <v>40986</v>
      </c>
      <c r="D1566">
        <v>62</v>
      </c>
    </row>
    <row r="1567" spans="2:4" x14ac:dyDescent="0.25">
      <c r="B1567" t="str">
        <f t="shared" si="205"/>
        <v>EEE</v>
      </c>
      <c r="C1567" s="19">
        <v>41199</v>
      </c>
      <c r="D1567">
        <v>60</v>
      </c>
    </row>
    <row r="1568" spans="2:4" x14ac:dyDescent="0.25">
      <c r="B1568" t="str">
        <f t="shared" si="205"/>
        <v>EEE</v>
      </c>
      <c r="C1568" s="19">
        <v>41153</v>
      </c>
      <c r="D1568">
        <v>106</v>
      </c>
    </row>
    <row r="1569" spans="2:4" x14ac:dyDescent="0.25">
      <c r="B1569" t="str">
        <f t="shared" si="205"/>
        <v>EEE</v>
      </c>
      <c r="C1569" s="19">
        <v>41014</v>
      </c>
      <c r="D1569">
        <v>79</v>
      </c>
    </row>
    <row r="1570" spans="2:4" x14ac:dyDescent="0.25">
      <c r="B1570" t="s">
        <v>388</v>
      </c>
      <c r="C1570" s="19">
        <v>41239</v>
      </c>
      <c r="D1570">
        <v>79</v>
      </c>
    </row>
    <row r="1571" spans="2:4" x14ac:dyDescent="0.25">
      <c r="B1571" t="str">
        <f t="shared" ref="B1571:B1573" si="206">B1570</f>
        <v>CCC</v>
      </c>
      <c r="C1571" s="19">
        <v>41078</v>
      </c>
      <c r="D1571">
        <v>109</v>
      </c>
    </row>
    <row r="1572" spans="2:4" x14ac:dyDescent="0.25">
      <c r="B1572" t="str">
        <f t="shared" si="206"/>
        <v>CCC</v>
      </c>
      <c r="C1572" s="19">
        <v>41007</v>
      </c>
      <c r="D1572">
        <v>97</v>
      </c>
    </row>
    <row r="1573" spans="2:4" x14ac:dyDescent="0.25">
      <c r="B1573" t="str">
        <f t="shared" si="206"/>
        <v>CCC</v>
      </c>
      <c r="C1573" s="19">
        <v>41090</v>
      </c>
      <c r="D1573">
        <v>13</v>
      </c>
    </row>
    <row r="1574" spans="2:4" x14ac:dyDescent="0.25">
      <c r="B1574" t="s">
        <v>396</v>
      </c>
      <c r="C1574" s="19">
        <v>41273</v>
      </c>
      <c r="D1574">
        <v>29</v>
      </c>
    </row>
    <row r="1575" spans="2:4" x14ac:dyDescent="0.25">
      <c r="B1575" t="s">
        <v>396</v>
      </c>
      <c r="C1575" s="19">
        <v>41058</v>
      </c>
      <c r="D1575">
        <v>38</v>
      </c>
    </row>
    <row r="1576" spans="2:4" x14ac:dyDescent="0.25">
      <c r="B1576" t="s">
        <v>378</v>
      </c>
      <c r="C1576" s="19">
        <v>41054</v>
      </c>
      <c r="D1576">
        <v>91</v>
      </c>
    </row>
    <row r="1577" spans="2:4" x14ac:dyDescent="0.25">
      <c r="B1577" t="str">
        <f>B1576</f>
        <v>LLL</v>
      </c>
      <c r="C1577" s="19">
        <v>40960</v>
      </c>
      <c r="D1577">
        <v>22</v>
      </c>
    </row>
    <row r="1578" spans="2:4" x14ac:dyDescent="0.25">
      <c r="B1578" t="s">
        <v>391</v>
      </c>
      <c r="C1578" s="19">
        <v>40991</v>
      </c>
      <c r="D1578">
        <v>30</v>
      </c>
    </row>
    <row r="1579" spans="2:4" x14ac:dyDescent="0.25">
      <c r="B1579" t="str">
        <f t="shared" ref="B1579:B1582" si="207">B1578</f>
        <v>I I I</v>
      </c>
      <c r="C1579" s="19">
        <v>41255</v>
      </c>
      <c r="D1579">
        <v>86</v>
      </c>
    </row>
    <row r="1580" spans="2:4" x14ac:dyDescent="0.25">
      <c r="B1580" t="str">
        <f t="shared" si="207"/>
        <v>I I I</v>
      </c>
      <c r="C1580" s="19">
        <v>41087</v>
      </c>
      <c r="D1580">
        <v>57</v>
      </c>
    </row>
    <row r="1581" spans="2:4" x14ac:dyDescent="0.25">
      <c r="B1581" t="str">
        <f t="shared" si="207"/>
        <v>I I I</v>
      </c>
      <c r="C1581" s="19">
        <v>41251</v>
      </c>
      <c r="D1581">
        <v>102</v>
      </c>
    </row>
    <row r="1582" spans="2:4" x14ac:dyDescent="0.25">
      <c r="B1582" t="str">
        <f t="shared" si="207"/>
        <v>I I I</v>
      </c>
      <c r="C1582" s="19">
        <v>41001</v>
      </c>
      <c r="D1582">
        <v>94</v>
      </c>
    </row>
    <row r="1583" spans="2:4" x14ac:dyDescent="0.25">
      <c r="B1583" t="s">
        <v>398</v>
      </c>
      <c r="C1583" s="19">
        <v>41114</v>
      </c>
      <c r="D1583">
        <v>25</v>
      </c>
    </row>
    <row r="1584" spans="2:4" x14ac:dyDescent="0.25">
      <c r="B1584" t="str">
        <f>B1583</f>
        <v>FFF</v>
      </c>
      <c r="C1584" s="19">
        <v>40932</v>
      </c>
      <c r="D1584">
        <v>75</v>
      </c>
    </row>
    <row r="1585" spans="2:4" x14ac:dyDescent="0.25">
      <c r="B1585" t="s">
        <v>394</v>
      </c>
      <c r="C1585" s="19">
        <v>41264</v>
      </c>
      <c r="D1585">
        <v>47</v>
      </c>
    </row>
    <row r="1586" spans="2:4" x14ac:dyDescent="0.25">
      <c r="B1586" t="s">
        <v>395</v>
      </c>
      <c r="C1586" s="19">
        <v>41058</v>
      </c>
      <c r="D1586">
        <v>66</v>
      </c>
    </row>
    <row r="1587" spans="2:4" x14ac:dyDescent="0.25">
      <c r="B1587" t="str">
        <f t="shared" ref="B1587:B1588" si="208">B1586</f>
        <v>UUU</v>
      </c>
      <c r="C1587" s="19">
        <v>40974</v>
      </c>
      <c r="D1587">
        <v>89</v>
      </c>
    </row>
    <row r="1588" spans="2:4" x14ac:dyDescent="0.25">
      <c r="B1588" t="str">
        <f t="shared" si="208"/>
        <v>UUU</v>
      </c>
      <c r="C1588" s="19">
        <v>41009</v>
      </c>
      <c r="D1588">
        <v>47</v>
      </c>
    </row>
    <row r="1589" spans="2:4" x14ac:dyDescent="0.25">
      <c r="B1589" t="s">
        <v>383</v>
      </c>
      <c r="C1589" s="19">
        <v>40983</v>
      </c>
      <c r="D1589">
        <v>101</v>
      </c>
    </row>
    <row r="1590" spans="2:4" x14ac:dyDescent="0.25">
      <c r="B1590" t="s">
        <v>391</v>
      </c>
      <c r="C1590" s="19">
        <v>40998</v>
      </c>
      <c r="D1590">
        <v>21</v>
      </c>
    </row>
    <row r="1591" spans="2:4" x14ac:dyDescent="0.25">
      <c r="B1591" t="str">
        <f>B1590</f>
        <v>I I I</v>
      </c>
      <c r="C1591" s="19">
        <v>40967</v>
      </c>
      <c r="D1591">
        <v>15</v>
      </c>
    </row>
    <row r="1592" spans="2:4" x14ac:dyDescent="0.25">
      <c r="B1592" t="s">
        <v>398</v>
      </c>
      <c r="C1592" s="19">
        <v>41168</v>
      </c>
      <c r="D1592">
        <v>37</v>
      </c>
    </row>
    <row r="1593" spans="2:4" x14ac:dyDescent="0.25">
      <c r="B1593" t="s">
        <v>391</v>
      </c>
      <c r="C1593" s="19">
        <v>41126</v>
      </c>
      <c r="D1593">
        <v>86</v>
      </c>
    </row>
    <row r="1594" spans="2:4" x14ac:dyDescent="0.25">
      <c r="B1594" t="str">
        <f>B1593</f>
        <v>I I I</v>
      </c>
      <c r="C1594" s="19">
        <v>41146</v>
      </c>
      <c r="D1594">
        <v>104</v>
      </c>
    </row>
    <row r="1595" spans="2:4" x14ac:dyDescent="0.25">
      <c r="B1595" t="s">
        <v>387</v>
      </c>
      <c r="C1595" s="19">
        <v>40965</v>
      </c>
      <c r="D1595">
        <v>29</v>
      </c>
    </row>
    <row r="1596" spans="2:4" x14ac:dyDescent="0.25">
      <c r="B1596" t="str">
        <f t="shared" ref="B1596:B1597" si="209">B1595</f>
        <v>GGG</v>
      </c>
      <c r="C1596" s="19">
        <v>41228</v>
      </c>
      <c r="D1596">
        <v>14</v>
      </c>
    </row>
    <row r="1597" spans="2:4" x14ac:dyDescent="0.25">
      <c r="B1597" t="str">
        <f t="shared" si="209"/>
        <v>GGG</v>
      </c>
      <c r="C1597" s="19">
        <v>41205</v>
      </c>
      <c r="D1597">
        <v>14</v>
      </c>
    </row>
    <row r="1598" spans="2:4" x14ac:dyDescent="0.25">
      <c r="B1598" t="s">
        <v>398</v>
      </c>
      <c r="C1598" s="19">
        <v>41062</v>
      </c>
      <c r="D1598">
        <v>76</v>
      </c>
    </row>
    <row r="1599" spans="2:4" x14ac:dyDescent="0.25">
      <c r="B1599" t="s">
        <v>384</v>
      </c>
      <c r="C1599" s="19">
        <v>41110</v>
      </c>
      <c r="D1599">
        <v>10</v>
      </c>
    </row>
    <row r="1600" spans="2:4" x14ac:dyDescent="0.25">
      <c r="B1600" t="str">
        <f t="shared" ref="B1600:B1602" si="210">B1599</f>
        <v>VVV</v>
      </c>
      <c r="C1600" s="19">
        <v>41214</v>
      </c>
      <c r="D1600">
        <v>13</v>
      </c>
    </row>
    <row r="1601" spans="2:4" x14ac:dyDescent="0.25">
      <c r="B1601" t="str">
        <f t="shared" si="210"/>
        <v>VVV</v>
      </c>
      <c r="C1601" s="19">
        <v>41236</v>
      </c>
      <c r="D1601">
        <v>23</v>
      </c>
    </row>
    <row r="1602" spans="2:4" x14ac:dyDescent="0.25">
      <c r="B1602" t="str">
        <f t="shared" si="210"/>
        <v>VVV</v>
      </c>
      <c r="C1602" s="19">
        <v>40924</v>
      </c>
      <c r="D1602">
        <v>83</v>
      </c>
    </row>
    <row r="1603" spans="2:4" x14ac:dyDescent="0.25">
      <c r="B1603" t="s">
        <v>387</v>
      </c>
      <c r="C1603" s="19">
        <v>40958</v>
      </c>
      <c r="D1603">
        <v>111</v>
      </c>
    </row>
    <row r="1604" spans="2:4" x14ac:dyDescent="0.25">
      <c r="B1604" t="str">
        <f>B1603</f>
        <v>GGG</v>
      </c>
      <c r="C1604" s="19">
        <v>40916</v>
      </c>
      <c r="D1604">
        <v>13</v>
      </c>
    </row>
    <row r="1605" spans="2:4" x14ac:dyDescent="0.25">
      <c r="B1605" t="s">
        <v>396</v>
      </c>
      <c r="C1605" s="19">
        <v>41151</v>
      </c>
      <c r="D1605">
        <v>97</v>
      </c>
    </row>
    <row r="1606" spans="2:4" x14ac:dyDescent="0.25">
      <c r="B1606" t="str">
        <f t="shared" ref="B1606:B1613" si="211">B1605</f>
        <v>YYY</v>
      </c>
      <c r="C1606" s="19">
        <v>40944</v>
      </c>
      <c r="D1606">
        <v>75</v>
      </c>
    </row>
    <row r="1607" spans="2:4" x14ac:dyDescent="0.25">
      <c r="B1607" t="str">
        <f t="shared" si="211"/>
        <v>YYY</v>
      </c>
      <c r="C1607" s="19">
        <v>40964</v>
      </c>
      <c r="D1607">
        <v>98</v>
      </c>
    </row>
    <row r="1608" spans="2:4" x14ac:dyDescent="0.25">
      <c r="B1608" t="str">
        <f t="shared" si="211"/>
        <v>YYY</v>
      </c>
      <c r="C1608" s="19">
        <v>41250</v>
      </c>
      <c r="D1608">
        <v>110</v>
      </c>
    </row>
    <row r="1609" spans="2:4" x14ac:dyDescent="0.25">
      <c r="B1609" t="str">
        <f t="shared" si="211"/>
        <v>YYY</v>
      </c>
      <c r="C1609" s="19">
        <v>41213</v>
      </c>
      <c r="D1609">
        <v>23</v>
      </c>
    </row>
    <row r="1610" spans="2:4" x14ac:dyDescent="0.25">
      <c r="B1610" t="str">
        <f t="shared" si="211"/>
        <v>YYY</v>
      </c>
      <c r="C1610" s="19">
        <v>41060</v>
      </c>
      <c r="D1610">
        <v>81</v>
      </c>
    </row>
    <row r="1611" spans="2:4" x14ac:dyDescent="0.25">
      <c r="B1611" t="str">
        <f t="shared" si="211"/>
        <v>YYY</v>
      </c>
      <c r="C1611" s="19">
        <v>41064</v>
      </c>
      <c r="D1611">
        <v>63</v>
      </c>
    </row>
    <row r="1612" spans="2:4" x14ac:dyDescent="0.25">
      <c r="B1612" t="str">
        <f t="shared" si="211"/>
        <v>YYY</v>
      </c>
      <c r="C1612" s="19">
        <v>40950</v>
      </c>
      <c r="D1612">
        <v>16</v>
      </c>
    </row>
    <row r="1613" spans="2:4" x14ac:dyDescent="0.25">
      <c r="B1613" t="str">
        <f t="shared" si="211"/>
        <v>YYY</v>
      </c>
      <c r="C1613" s="19">
        <v>41041</v>
      </c>
      <c r="D1613">
        <v>77</v>
      </c>
    </row>
    <row r="1614" spans="2:4" x14ac:dyDescent="0.25">
      <c r="B1614" t="s">
        <v>398</v>
      </c>
      <c r="C1614" s="19">
        <v>41250</v>
      </c>
      <c r="D1614">
        <v>95</v>
      </c>
    </row>
    <row r="1615" spans="2:4" x14ac:dyDescent="0.25">
      <c r="B1615" t="str">
        <f t="shared" ref="B1615:B1618" si="212">B1614</f>
        <v>FFF</v>
      </c>
      <c r="C1615" s="19">
        <v>41144</v>
      </c>
      <c r="D1615">
        <v>92</v>
      </c>
    </row>
    <row r="1616" spans="2:4" x14ac:dyDescent="0.25">
      <c r="B1616" t="str">
        <f t="shared" si="212"/>
        <v>FFF</v>
      </c>
      <c r="C1616" s="19">
        <v>41096</v>
      </c>
      <c r="D1616">
        <v>18</v>
      </c>
    </row>
    <row r="1617" spans="2:4" x14ac:dyDescent="0.25">
      <c r="B1617" t="str">
        <f t="shared" si="212"/>
        <v>FFF</v>
      </c>
      <c r="C1617" s="19">
        <v>41075</v>
      </c>
      <c r="D1617">
        <v>94</v>
      </c>
    </row>
    <row r="1618" spans="2:4" x14ac:dyDescent="0.25">
      <c r="B1618" t="str">
        <f t="shared" si="212"/>
        <v>FFF</v>
      </c>
      <c r="C1618" s="19">
        <v>40921</v>
      </c>
      <c r="D1618">
        <v>9</v>
      </c>
    </row>
    <row r="1619" spans="2:4" x14ac:dyDescent="0.25">
      <c r="B1619" t="s">
        <v>397</v>
      </c>
      <c r="C1619" s="19">
        <v>41253</v>
      </c>
      <c r="D1619">
        <v>1</v>
      </c>
    </row>
    <row r="1620" spans="2:4" x14ac:dyDescent="0.25">
      <c r="B1620" t="s">
        <v>397</v>
      </c>
      <c r="C1620" s="19">
        <v>41151</v>
      </c>
      <c r="D1620">
        <v>34</v>
      </c>
    </row>
    <row r="1621" spans="2:4" x14ac:dyDescent="0.25">
      <c r="B1621" t="str">
        <f t="shared" ref="B1621:B1628" si="213">B1620</f>
        <v>PPP</v>
      </c>
      <c r="C1621" s="19">
        <v>41075</v>
      </c>
      <c r="D1621">
        <v>105</v>
      </c>
    </row>
    <row r="1622" spans="2:4" x14ac:dyDescent="0.25">
      <c r="B1622" t="str">
        <f t="shared" si="213"/>
        <v>PPP</v>
      </c>
      <c r="C1622" s="19">
        <v>40998</v>
      </c>
      <c r="D1622">
        <v>56</v>
      </c>
    </row>
    <row r="1623" spans="2:4" x14ac:dyDescent="0.25">
      <c r="B1623" t="str">
        <f t="shared" si="213"/>
        <v>PPP</v>
      </c>
      <c r="C1623" s="19">
        <v>41027</v>
      </c>
      <c r="D1623">
        <v>47</v>
      </c>
    </row>
    <row r="1624" spans="2:4" x14ac:dyDescent="0.25">
      <c r="B1624" t="str">
        <f t="shared" si="213"/>
        <v>PPP</v>
      </c>
      <c r="C1624" s="19">
        <v>40917</v>
      </c>
      <c r="D1624">
        <v>67</v>
      </c>
    </row>
    <row r="1625" spans="2:4" x14ac:dyDescent="0.25">
      <c r="B1625" t="str">
        <f t="shared" si="213"/>
        <v>PPP</v>
      </c>
      <c r="C1625" s="19">
        <v>41146</v>
      </c>
      <c r="D1625">
        <v>60</v>
      </c>
    </row>
    <row r="1626" spans="2:4" x14ac:dyDescent="0.25">
      <c r="B1626" t="str">
        <f t="shared" si="213"/>
        <v>PPP</v>
      </c>
      <c r="C1626" s="19">
        <v>41213</v>
      </c>
      <c r="D1626">
        <v>14</v>
      </c>
    </row>
    <row r="1627" spans="2:4" x14ac:dyDescent="0.25">
      <c r="B1627" t="str">
        <f t="shared" si="213"/>
        <v>PPP</v>
      </c>
      <c r="C1627" s="19">
        <v>41194</v>
      </c>
      <c r="D1627">
        <v>71</v>
      </c>
    </row>
    <row r="1628" spans="2:4" x14ac:dyDescent="0.25">
      <c r="B1628" t="str">
        <f t="shared" si="213"/>
        <v>PPP</v>
      </c>
      <c r="C1628" s="19">
        <v>41121</v>
      </c>
      <c r="D1628">
        <v>47</v>
      </c>
    </row>
    <row r="1629" spans="2:4" x14ac:dyDescent="0.25">
      <c r="B1629" t="s">
        <v>389</v>
      </c>
      <c r="C1629" s="19">
        <v>41141</v>
      </c>
      <c r="D1629">
        <v>2</v>
      </c>
    </row>
    <row r="1630" spans="2:4" x14ac:dyDescent="0.25">
      <c r="B1630" t="str">
        <f>B1629</f>
        <v>EEE</v>
      </c>
      <c r="C1630" s="19">
        <v>41030</v>
      </c>
      <c r="D1630">
        <v>34</v>
      </c>
    </row>
    <row r="1631" spans="2:4" x14ac:dyDescent="0.25">
      <c r="B1631" t="s">
        <v>388</v>
      </c>
      <c r="C1631" s="19">
        <v>41265</v>
      </c>
      <c r="D1631">
        <v>71</v>
      </c>
    </row>
    <row r="1632" spans="2:4" x14ac:dyDescent="0.25">
      <c r="B1632" t="str">
        <f t="shared" ref="B1632:B1635" si="214">B1631</f>
        <v>CCC</v>
      </c>
      <c r="C1632" s="19">
        <v>41043</v>
      </c>
      <c r="D1632">
        <v>88</v>
      </c>
    </row>
    <row r="1633" spans="2:4" x14ac:dyDescent="0.25">
      <c r="B1633" t="str">
        <f t="shared" si="214"/>
        <v>CCC</v>
      </c>
      <c r="C1633" s="19">
        <v>40926</v>
      </c>
      <c r="D1633">
        <v>89</v>
      </c>
    </row>
    <row r="1634" spans="2:4" x14ac:dyDescent="0.25">
      <c r="B1634" t="str">
        <f t="shared" si="214"/>
        <v>CCC</v>
      </c>
      <c r="C1634" s="19">
        <v>41003</v>
      </c>
      <c r="D1634">
        <v>12</v>
      </c>
    </row>
    <row r="1635" spans="2:4" x14ac:dyDescent="0.25">
      <c r="B1635" t="str">
        <f t="shared" si="214"/>
        <v>CCC</v>
      </c>
      <c r="C1635" s="19">
        <v>41196</v>
      </c>
      <c r="D1635">
        <v>7</v>
      </c>
    </row>
    <row r="1636" spans="2:4" x14ac:dyDescent="0.25">
      <c r="B1636" t="s">
        <v>380</v>
      </c>
      <c r="C1636" s="19">
        <v>40927</v>
      </c>
      <c r="D1636">
        <v>42</v>
      </c>
    </row>
    <row r="1637" spans="2:4" x14ac:dyDescent="0.25">
      <c r="B1637" t="str">
        <f>B1636</f>
        <v>OOO</v>
      </c>
      <c r="C1637" s="19">
        <v>40949</v>
      </c>
      <c r="D1637">
        <v>104</v>
      </c>
    </row>
    <row r="1638" spans="2:4" x14ac:dyDescent="0.25">
      <c r="B1638" t="s">
        <v>379</v>
      </c>
      <c r="C1638" s="19">
        <v>41084</v>
      </c>
      <c r="D1638">
        <v>105</v>
      </c>
    </row>
    <row r="1639" spans="2:4" x14ac:dyDescent="0.25">
      <c r="B1639" t="str">
        <f t="shared" ref="B1639:B1642" si="215">B1638</f>
        <v>JJJ</v>
      </c>
      <c r="C1639" s="19">
        <v>41273</v>
      </c>
      <c r="D1639">
        <v>72</v>
      </c>
    </row>
    <row r="1640" spans="2:4" x14ac:dyDescent="0.25">
      <c r="B1640" t="str">
        <f t="shared" si="215"/>
        <v>JJJ</v>
      </c>
      <c r="C1640" s="19">
        <v>41250</v>
      </c>
      <c r="D1640">
        <v>50</v>
      </c>
    </row>
    <row r="1641" spans="2:4" x14ac:dyDescent="0.25">
      <c r="B1641" t="str">
        <f t="shared" si="215"/>
        <v>JJJ</v>
      </c>
      <c r="C1641" s="19">
        <v>41146</v>
      </c>
      <c r="D1641">
        <v>71</v>
      </c>
    </row>
    <row r="1642" spans="2:4" x14ac:dyDescent="0.25">
      <c r="B1642" t="str">
        <f t="shared" si="215"/>
        <v>JJJ</v>
      </c>
      <c r="C1642" s="19">
        <v>41025</v>
      </c>
      <c r="D1642">
        <v>55</v>
      </c>
    </row>
    <row r="1643" spans="2:4" x14ac:dyDescent="0.25">
      <c r="B1643" t="s">
        <v>387</v>
      </c>
      <c r="C1643" s="19">
        <v>41049</v>
      </c>
      <c r="D1643">
        <v>62</v>
      </c>
    </row>
    <row r="1644" spans="2:4" x14ac:dyDescent="0.25">
      <c r="B1644" t="str">
        <f t="shared" ref="B1644:B1656" si="216">B1643</f>
        <v>GGG</v>
      </c>
      <c r="C1644" s="19">
        <v>41225</v>
      </c>
      <c r="D1644">
        <v>111</v>
      </c>
    </row>
    <row r="1645" spans="2:4" x14ac:dyDescent="0.25">
      <c r="B1645" t="str">
        <f t="shared" si="216"/>
        <v>GGG</v>
      </c>
      <c r="C1645" s="19">
        <v>41014</v>
      </c>
      <c r="D1645">
        <v>59</v>
      </c>
    </row>
    <row r="1646" spans="2:4" x14ac:dyDescent="0.25">
      <c r="B1646" t="str">
        <f t="shared" si="216"/>
        <v>GGG</v>
      </c>
      <c r="C1646" s="19">
        <v>41067</v>
      </c>
      <c r="D1646">
        <v>81</v>
      </c>
    </row>
    <row r="1647" spans="2:4" x14ac:dyDescent="0.25">
      <c r="B1647" t="str">
        <f t="shared" si="216"/>
        <v>GGG</v>
      </c>
      <c r="C1647" s="19">
        <v>41021</v>
      </c>
      <c r="D1647">
        <v>96</v>
      </c>
    </row>
    <row r="1648" spans="2:4" x14ac:dyDescent="0.25">
      <c r="B1648" t="str">
        <f t="shared" si="216"/>
        <v>GGG</v>
      </c>
      <c r="C1648" s="19">
        <v>41164</v>
      </c>
      <c r="D1648">
        <v>94</v>
      </c>
    </row>
    <row r="1649" spans="2:4" x14ac:dyDescent="0.25">
      <c r="B1649" t="str">
        <f t="shared" si="216"/>
        <v>GGG</v>
      </c>
      <c r="C1649" s="19">
        <v>41084</v>
      </c>
      <c r="D1649">
        <v>53</v>
      </c>
    </row>
    <row r="1650" spans="2:4" x14ac:dyDescent="0.25">
      <c r="B1650" t="str">
        <f t="shared" si="216"/>
        <v>GGG</v>
      </c>
      <c r="C1650" s="19">
        <v>41204</v>
      </c>
      <c r="D1650">
        <v>7</v>
      </c>
    </row>
    <row r="1651" spans="2:4" x14ac:dyDescent="0.25">
      <c r="B1651" t="str">
        <f t="shared" si="216"/>
        <v>GGG</v>
      </c>
      <c r="C1651" s="19">
        <v>41228</v>
      </c>
      <c r="D1651">
        <v>90</v>
      </c>
    </row>
    <row r="1652" spans="2:4" x14ac:dyDescent="0.25">
      <c r="B1652" t="str">
        <f t="shared" si="216"/>
        <v>GGG</v>
      </c>
      <c r="C1652" s="19">
        <v>41167</v>
      </c>
      <c r="D1652">
        <v>49</v>
      </c>
    </row>
    <row r="1653" spans="2:4" x14ac:dyDescent="0.25">
      <c r="B1653" t="str">
        <f t="shared" si="216"/>
        <v>GGG</v>
      </c>
      <c r="C1653" s="19">
        <v>41208</v>
      </c>
      <c r="D1653">
        <v>89</v>
      </c>
    </row>
    <row r="1654" spans="2:4" x14ac:dyDescent="0.25">
      <c r="B1654" t="str">
        <f t="shared" si="216"/>
        <v>GGG</v>
      </c>
      <c r="C1654" s="19">
        <v>40916</v>
      </c>
      <c r="D1654">
        <v>85</v>
      </c>
    </row>
    <row r="1655" spans="2:4" x14ac:dyDescent="0.25">
      <c r="B1655" t="str">
        <f t="shared" si="216"/>
        <v>GGG</v>
      </c>
      <c r="C1655" s="19">
        <v>41048</v>
      </c>
      <c r="D1655">
        <v>115</v>
      </c>
    </row>
    <row r="1656" spans="2:4" x14ac:dyDescent="0.25">
      <c r="B1656" t="str">
        <f t="shared" si="216"/>
        <v>GGG</v>
      </c>
      <c r="C1656" s="19">
        <v>40968</v>
      </c>
      <c r="D1656">
        <v>69</v>
      </c>
    </row>
    <row r="1657" spans="2:4" x14ac:dyDescent="0.25">
      <c r="B1657" t="s">
        <v>390</v>
      </c>
      <c r="C1657" s="19">
        <v>41101</v>
      </c>
      <c r="D1657">
        <v>32</v>
      </c>
    </row>
    <row r="1658" spans="2:4" x14ac:dyDescent="0.25">
      <c r="B1658" t="str">
        <f t="shared" ref="B1658:B1662" si="217">B1657</f>
        <v>QQQ</v>
      </c>
      <c r="C1658" s="19">
        <v>40983</v>
      </c>
      <c r="D1658">
        <v>110</v>
      </c>
    </row>
    <row r="1659" spans="2:4" x14ac:dyDescent="0.25">
      <c r="B1659" t="str">
        <f t="shared" si="217"/>
        <v>QQQ</v>
      </c>
      <c r="C1659" s="19">
        <v>41096</v>
      </c>
      <c r="D1659">
        <v>16</v>
      </c>
    </row>
    <row r="1660" spans="2:4" x14ac:dyDescent="0.25">
      <c r="B1660" t="str">
        <f t="shared" si="217"/>
        <v>QQQ</v>
      </c>
      <c r="C1660" s="19">
        <v>41230</v>
      </c>
      <c r="D1660">
        <v>57</v>
      </c>
    </row>
    <row r="1661" spans="2:4" x14ac:dyDescent="0.25">
      <c r="B1661" t="str">
        <f t="shared" si="217"/>
        <v>QQQ</v>
      </c>
      <c r="C1661" s="19">
        <v>41080</v>
      </c>
      <c r="D1661">
        <v>77</v>
      </c>
    </row>
    <row r="1662" spans="2:4" x14ac:dyDescent="0.25">
      <c r="B1662" t="str">
        <f t="shared" si="217"/>
        <v>QQQ</v>
      </c>
      <c r="C1662" s="19">
        <v>41123</v>
      </c>
      <c r="D1662">
        <v>48</v>
      </c>
    </row>
    <row r="1663" spans="2:4" x14ac:dyDescent="0.25">
      <c r="B1663" t="s">
        <v>396</v>
      </c>
      <c r="C1663" s="19">
        <v>41241</v>
      </c>
      <c r="D1663">
        <v>89</v>
      </c>
    </row>
    <row r="1664" spans="2:4" x14ac:dyDescent="0.25">
      <c r="B1664" t="str">
        <f t="shared" ref="B1664:B1665" si="218">B1663</f>
        <v>YYY</v>
      </c>
      <c r="C1664" s="19">
        <v>41140</v>
      </c>
      <c r="D1664">
        <v>5</v>
      </c>
    </row>
    <row r="1665" spans="2:4" x14ac:dyDescent="0.25">
      <c r="B1665" t="str">
        <f t="shared" si="218"/>
        <v>YYY</v>
      </c>
      <c r="C1665" s="19">
        <v>40924</v>
      </c>
      <c r="D1665">
        <v>71</v>
      </c>
    </row>
    <row r="1666" spans="2:4" x14ac:dyDescent="0.25">
      <c r="B1666" t="s">
        <v>395</v>
      </c>
      <c r="C1666" s="19">
        <v>41244</v>
      </c>
      <c r="D1666">
        <v>46</v>
      </c>
    </row>
    <row r="1667" spans="2:4" x14ac:dyDescent="0.25">
      <c r="B1667" t="str">
        <f t="shared" ref="B1667:B1678" si="219">B1666</f>
        <v>UUU</v>
      </c>
      <c r="C1667" s="19">
        <v>40915</v>
      </c>
      <c r="D1667">
        <v>70</v>
      </c>
    </row>
    <row r="1668" spans="2:4" x14ac:dyDescent="0.25">
      <c r="B1668" t="str">
        <f t="shared" si="219"/>
        <v>UUU</v>
      </c>
      <c r="C1668" s="19">
        <v>40944</v>
      </c>
      <c r="D1668">
        <v>43</v>
      </c>
    </row>
    <row r="1669" spans="2:4" x14ac:dyDescent="0.25">
      <c r="B1669" t="str">
        <f t="shared" si="219"/>
        <v>UUU</v>
      </c>
      <c r="C1669" s="19">
        <v>40973</v>
      </c>
      <c r="D1669">
        <v>22</v>
      </c>
    </row>
    <row r="1670" spans="2:4" x14ac:dyDescent="0.25">
      <c r="B1670" t="str">
        <f t="shared" si="219"/>
        <v>UUU</v>
      </c>
      <c r="C1670" s="19">
        <v>40973</v>
      </c>
      <c r="D1670">
        <v>53</v>
      </c>
    </row>
    <row r="1671" spans="2:4" x14ac:dyDescent="0.25">
      <c r="B1671" t="str">
        <f t="shared" si="219"/>
        <v>UUU</v>
      </c>
      <c r="C1671" s="19">
        <v>41020</v>
      </c>
      <c r="D1671">
        <v>102</v>
      </c>
    </row>
    <row r="1672" spans="2:4" x14ac:dyDescent="0.25">
      <c r="B1672" t="str">
        <f t="shared" si="219"/>
        <v>UUU</v>
      </c>
      <c r="C1672" s="19">
        <v>41197</v>
      </c>
      <c r="D1672">
        <v>95</v>
      </c>
    </row>
    <row r="1673" spans="2:4" x14ac:dyDescent="0.25">
      <c r="B1673" t="str">
        <f t="shared" si="219"/>
        <v>UUU</v>
      </c>
      <c r="C1673" s="19">
        <v>41164</v>
      </c>
      <c r="D1673">
        <v>84</v>
      </c>
    </row>
    <row r="1674" spans="2:4" x14ac:dyDescent="0.25">
      <c r="B1674" t="str">
        <f t="shared" si="219"/>
        <v>UUU</v>
      </c>
      <c r="C1674" s="19">
        <v>40980</v>
      </c>
      <c r="D1674">
        <v>104</v>
      </c>
    </row>
    <row r="1675" spans="2:4" x14ac:dyDescent="0.25">
      <c r="B1675" t="str">
        <f t="shared" si="219"/>
        <v>UUU</v>
      </c>
      <c r="C1675" s="19">
        <v>41248</v>
      </c>
      <c r="D1675">
        <v>32</v>
      </c>
    </row>
    <row r="1676" spans="2:4" x14ac:dyDescent="0.25">
      <c r="B1676" t="str">
        <f t="shared" si="219"/>
        <v>UUU</v>
      </c>
      <c r="C1676" s="19">
        <v>41131</v>
      </c>
      <c r="D1676">
        <v>106</v>
      </c>
    </row>
    <row r="1677" spans="2:4" x14ac:dyDescent="0.25">
      <c r="B1677" t="str">
        <f t="shared" si="219"/>
        <v>UUU</v>
      </c>
      <c r="C1677" s="19">
        <v>41194</v>
      </c>
      <c r="D1677">
        <v>84</v>
      </c>
    </row>
    <row r="1678" spans="2:4" x14ac:dyDescent="0.25">
      <c r="B1678" t="str">
        <f t="shared" si="219"/>
        <v>UUU</v>
      </c>
      <c r="C1678" s="19">
        <v>41015</v>
      </c>
      <c r="D1678">
        <v>22</v>
      </c>
    </row>
    <row r="1679" spans="2:4" x14ac:dyDescent="0.25">
      <c r="B1679" t="s">
        <v>386</v>
      </c>
      <c r="C1679" s="19">
        <v>41218</v>
      </c>
      <c r="D1679">
        <v>116</v>
      </c>
    </row>
    <row r="1680" spans="2:4" x14ac:dyDescent="0.25">
      <c r="B1680" t="str">
        <f t="shared" ref="B1680:B1681" si="220">B1679</f>
        <v>SSS</v>
      </c>
      <c r="C1680" s="19">
        <v>41127</v>
      </c>
      <c r="D1680">
        <v>32</v>
      </c>
    </row>
    <row r="1681" spans="2:4" x14ac:dyDescent="0.25">
      <c r="B1681" t="str">
        <f t="shared" si="220"/>
        <v>SSS</v>
      </c>
      <c r="C1681" s="19">
        <v>40978</v>
      </c>
      <c r="D1681">
        <v>74</v>
      </c>
    </row>
    <row r="1682" spans="2:4" x14ac:dyDescent="0.25">
      <c r="B1682" t="s">
        <v>387</v>
      </c>
      <c r="C1682" s="19">
        <v>41082</v>
      </c>
      <c r="D1682">
        <v>98</v>
      </c>
    </row>
    <row r="1683" spans="2:4" x14ac:dyDescent="0.25">
      <c r="B1683" t="str">
        <f t="shared" ref="B1683:B1698" si="221">B1682</f>
        <v>GGG</v>
      </c>
      <c r="C1683" s="19">
        <v>41262</v>
      </c>
      <c r="D1683">
        <v>2</v>
      </c>
    </row>
    <row r="1684" spans="2:4" x14ac:dyDescent="0.25">
      <c r="B1684" t="str">
        <f t="shared" si="221"/>
        <v>GGG</v>
      </c>
      <c r="C1684" s="19">
        <v>41069</v>
      </c>
      <c r="D1684">
        <v>116</v>
      </c>
    </row>
    <row r="1685" spans="2:4" x14ac:dyDescent="0.25">
      <c r="B1685" t="str">
        <f t="shared" si="221"/>
        <v>GGG</v>
      </c>
      <c r="C1685" s="19">
        <v>40919</v>
      </c>
      <c r="D1685">
        <v>104</v>
      </c>
    </row>
    <row r="1686" spans="2:4" x14ac:dyDescent="0.25">
      <c r="B1686" t="str">
        <f t="shared" si="221"/>
        <v>GGG</v>
      </c>
      <c r="C1686" s="19">
        <v>41190</v>
      </c>
      <c r="D1686">
        <v>117</v>
      </c>
    </row>
    <row r="1687" spans="2:4" x14ac:dyDescent="0.25">
      <c r="B1687" t="str">
        <f t="shared" si="221"/>
        <v>GGG</v>
      </c>
      <c r="C1687" s="19">
        <v>40909</v>
      </c>
      <c r="D1687">
        <v>67</v>
      </c>
    </row>
    <row r="1688" spans="2:4" x14ac:dyDescent="0.25">
      <c r="B1688" t="str">
        <f t="shared" si="221"/>
        <v>GGG</v>
      </c>
      <c r="C1688" s="19">
        <v>40952</v>
      </c>
      <c r="D1688">
        <v>21</v>
      </c>
    </row>
    <row r="1689" spans="2:4" x14ac:dyDescent="0.25">
      <c r="B1689" t="str">
        <f t="shared" si="221"/>
        <v>GGG</v>
      </c>
      <c r="C1689" s="19">
        <v>41008</v>
      </c>
      <c r="D1689">
        <v>8</v>
      </c>
    </row>
    <row r="1690" spans="2:4" x14ac:dyDescent="0.25">
      <c r="B1690" t="str">
        <f t="shared" si="221"/>
        <v>GGG</v>
      </c>
      <c r="C1690" s="19">
        <v>40963</v>
      </c>
      <c r="D1690">
        <v>72</v>
      </c>
    </row>
    <row r="1691" spans="2:4" x14ac:dyDescent="0.25">
      <c r="B1691" t="str">
        <f t="shared" si="221"/>
        <v>GGG</v>
      </c>
      <c r="C1691" s="19">
        <v>40978</v>
      </c>
      <c r="D1691">
        <v>37</v>
      </c>
    </row>
    <row r="1692" spans="2:4" x14ac:dyDescent="0.25">
      <c r="B1692" t="str">
        <f t="shared" si="221"/>
        <v>GGG</v>
      </c>
      <c r="C1692" s="19">
        <v>41145</v>
      </c>
      <c r="D1692">
        <v>118</v>
      </c>
    </row>
    <row r="1693" spans="2:4" x14ac:dyDescent="0.25">
      <c r="B1693" t="str">
        <f t="shared" si="221"/>
        <v>GGG</v>
      </c>
      <c r="C1693" s="19">
        <v>41059</v>
      </c>
      <c r="D1693">
        <v>85</v>
      </c>
    </row>
    <row r="1694" spans="2:4" x14ac:dyDescent="0.25">
      <c r="B1694" t="str">
        <f t="shared" si="221"/>
        <v>GGG</v>
      </c>
      <c r="C1694" s="19">
        <v>41233</v>
      </c>
      <c r="D1694">
        <v>53</v>
      </c>
    </row>
    <row r="1695" spans="2:4" x14ac:dyDescent="0.25">
      <c r="B1695" t="str">
        <f t="shared" si="221"/>
        <v>GGG</v>
      </c>
      <c r="C1695" s="19">
        <v>40997</v>
      </c>
      <c r="D1695">
        <v>26</v>
      </c>
    </row>
    <row r="1696" spans="2:4" x14ac:dyDescent="0.25">
      <c r="B1696" t="str">
        <f t="shared" si="221"/>
        <v>GGG</v>
      </c>
      <c r="C1696" s="19">
        <v>41233</v>
      </c>
      <c r="D1696">
        <v>24</v>
      </c>
    </row>
    <row r="1697" spans="2:4" x14ac:dyDescent="0.25">
      <c r="B1697" t="str">
        <f t="shared" si="221"/>
        <v>GGG</v>
      </c>
      <c r="C1697" s="19">
        <v>41068</v>
      </c>
      <c r="D1697">
        <v>30</v>
      </c>
    </row>
    <row r="1698" spans="2:4" x14ac:dyDescent="0.25">
      <c r="B1698" t="str">
        <f t="shared" si="221"/>
        <v>GGG</v>
      </c>
      <c r="C1698" s="19">
        <v>40940</v>
      </c>
      <c r="D1698">
        <v>92</v>
      </c>
    </row>
    <row r="1699" spans="2:4" x14ac:dyDescent="0.25">
      <c r="B1699" t="s">
        <v>401</v>
      </c>
      <c r="C1699" s="19">
        <v>41156</v>
      </c>
      <c r="D1699">
        <v>5</v>
      </c>
    </row>
    <row r="1700" spans="2:4" x14ac:dyDescent="0.25">
      <c r="B1700" t="str">
        <f t="shared" ref="B1700:B1702" si="222">B1699</f>
        <v>RRR</v>
      </c>
      <c r="C1700" s="19">
        <v>41121</v>
      </c>
      <c r="D1700">
        <v>115</v>
      </c>
    </row>
    <row r="1701" spans="2:4" x14ac:dyDescent="0.25">
      <c r="B1701" t="str">
        <f t="shared" si="222"/>
        <v>RRR</v>
      </c>
      <c r="C1701" s="19">
        <v>40970</v>
      </c>
      <c r="D1701">
        <v>79</v>
      </c>
    </row>
    <row r="1702" spans="2:4" x14ac:dyDescent="0.25">
      <c r="B1702" t="str">
        <f t="shared" si="222"/>
        <v>RRR</v>
      </c>
      <c r="C1702" s="19">
        <v>41023</v>
      </c>
      <c r="D1702">
        <v>60</v>
      </c>
    </row>
    <row r="1703" spans="2:4" x14ac:dyDescent="0.25">
      <c r="B1703" t="s">
        <v>393</v>
      </c>
      <c r="C1703" s="19">
        <v>41241</v>
      </c>
      <c r="D1703">
        <v>18</v>
      </c>
    </row>
    <row r="1704" spans="2:4" x14ac:dyDescent="0.25">
      <c r="B1704" t="str">
        <f t="shared" ref="B1704:B1705" si="223">B1703</f>
        <v>NNN</v>
      </c>
      <c r="C1704" s="19">
        <v>41249</v>
      </c>
      <c r="D1704">
        <v>76</v>
      </c>
    </row>
    <row r="1705" spans="2:4" x14ac:dyDescent="0.25">
      <c r="B1705" t="str">
        <f t="shared" si="223"/>
        <v>NNN</v>
      </c>
      <c r="C1705" s="19">
        <v>41140</v>
      </c>
      <c r="D1705">
        <v>49</v>
      </c>
    </row>
    <row r="1706" spans="2:4" x14ac:dyDescent="0.25">
      <c r="B1706" t="s">
        <v>395</v>
      </c>
      <c r="C1706" s="19">
        <v>41260</v>
      </c>
      <c r="D1706">
        <v>65</v>
      </c>
    </row>
    <row r="1707" spans="2:4" x14ac:dyDescent="0.25">
      <c r="B1707" t="str">
        <f t="shared" ref="B1707:B1712" si="224">B1706</f>
        <v>UUU</v>
      </c>
      <c r="C1707" s="19">
        <v>41111</v>
      </c>
      <c r="D1707">
        <v>41</v>
      </c>
    </row>
    <row r="1708" spans="2:4" x14ac:dyDescent="0.25">
      <c r="B1708" t="str">
        <f t="shared" si="224"/>
        <v>UUU</v>
      </c>
      <c r="C1708" s="19">
        <v>41137</v>
      </c>
      <c r="D1708">
        <v>104</v>
      </c>
    </row>
    <row r="1709" spans="2:4" x14ac:dyDescent="0.25">
      <c r="B1709" t="str">
        <f t="shared" si="224"/>
        <v>UUU</v>
      </c>
      <c r="C1709" s="19">
        <v>41062</v>
      </c>
      <c r="D1709">
        <v>105</v>
      </c>
    </row>
    <row r="1710" spans="2:4" x14ac:dyDescent="0.25">
      <c r="B1710" t="str">
        <f t="shared" si="224"/>
        <v>UUU</v>
      </c>
      <c r="C1710" s="19">
        <v>40953</v>
      </c>
      <c r="D1710">
        <v>23</v>
      </c>
    </row>
    <row r="1711" spans="2:4" x14ac:dyDescent="0.25">
      <c r="B1711" t="str">
        <f t="shared" si="224"/>
        <v>UUU</v>
      </c>
      <c r="C1711" s="19">
        <v>41139</v>
      </c>
      <c r="D1711">
        <v>42</v>
      </c>
    </row>
    <row r="1712" spans="2:4" x14ac:dyDescent="0.25">
      <c r="B1712" t="str">
        <f t="shared" si="224"/>
        <v>UUU</v>
      </c>
      <c r="C1712" s="19">
        <v>41235</v>
      </c>
      <c r="D1712">
        <v>110</v>
      </c>
    </row>
    <row r="1713" spans="2:4" x14ac:dyDescent="0.25">
      <c r="B1713" t="s">
        <v>394</v>
      </c>
      <c r="C1713" s="19">
        <v>40997</v>
      </c>
      <c r="D1713">
        <v>53</v>
      </c>
    </row>
    <row r="1714" spans="2:4" x14ac:dyDescent="0.25">
      <c r="B1714" t="str">
        <f>B1713</f>
        <v>KKK</v>
      </c>
      <c r="C1714" s="19">
        <v>41074</v>
      </c>
      <c r="D1714">
        <v>87</v>
      </c>
    </row>
    <row r="1715" spans="2:4" x14ac:dyDescent="0.25">
      <c r="B1715" t="s">
        <v>401</v>
      </c>
      <c r="C1715" s="19">
        <v>41037</v>
      </c>
      <c r="D1715">
        <v>65</v>
      </c>
    </row>
    <row r="1716" spans="2:4" x14ac:dyDescent="0.25">
      <c r="B1716" t="str">
        <f t="shared" ref="B1716:B1729" si="225">B1715</f>
        <v>RRR</v>
      </c>
      <c r="C1716" s="19">
        <v>41194</v>
      </c>
      <c r="D1716">
        <v>33</v>
      </c>
    </row>
    <row r="1717" spans="2:4" x14ac:dyDescent="0.25">
      <c r="B1717" t="str">
        <f t="shared" si="225"/>
        <v>RRR</v>
      </c>
      <c r="C1717" s="19">
        <v>41056</v>
      </c>
      <c r="D1717">
        <v>32</v>
      </c>
    </row>
    <row r="1718" spans="2:4" x14ac:dyDescent="0.25">
      <c r="B1718" t="str">
        <f t="shared" si="225"/>
        <v>RRR</v>
      </c>
      <c r="C1718" s="19">
        <v>41207</v>
      </c>
      <c r="D1718">
        <v>97</v>
      </c>
    </row>
    <row r="1719" spans="2:4" x14ac:dyDescent="0.25">
      <c r="B1719" t="str">
        <f t="shared" si="225"/>
        <v>RRR</v>
      </c>
      <c r="C1719" s="19">
        <v>40914</v>
      </c>
      <c r="D1719">
        <v>60</v>
      </c>
    </row>
    <row r="1720" spans="2:4" x14ac:dyDescent="0.25">
      <c r="B1720" t="str">
        <f t="shared" si="225"/>
        <v>RRR</v>
      </c>
      <c r="C1720" s="19">
        <v>41127</v>
      </c>
      <c r="D1720">
        <v>105</v>
      </c>
    </row>
    <row r="1721" spans="2:4" x14ac:dyDescent="0.25">
      <c r="B1721" t="str">
        <f t="shared" si="225"/>
        <v>RRR</v>
      </c>
      <c r="C1721" s="19">
        <v>40969</v>
      </c>
      <c r="D1721">
        <v>25</v>
      </c>
    </row>
    <row r="1722" spans="2:4" x14ac:dyDescent="0.25">
      <c r="B1722" t="str">
        <f t="shared" si="225"/>
        <v>RRR</v>
      </c>
      <c r="C1722" s="19">
        <v>41055</v>
      </c>
      <c r="D1722">
        <v>103</v>
      </c>
    </row>
    <row r="1723" spans="2:4" x14ac:dyDescent="0.25">
      <c r="B1723" t="str">
        <f t="shared" si="225"/>
        <v>RRR</v>
      </c>
      <c r="C1723" s="19">
        <v>41209</v>
      </c>
      <c r="D1723">
        <v>84</v>
      </c>
    </row>
    <row r="1724" spans="2:4" x14ac:dyDescent="0.25">
      <c r="B1724" t="str">
        <f t="shared" si="225"/>
        <v>RRR</v>
      </c>
      <c r="C1724" s="19">
        <v>40955</v>
      </c>
      <c r="D1724">
        <v>71</v>
      </c>
    </row>
    <row r="1725" spans="2:4" x14ac:dyDescent="0.25">
      <c r="B1725" t="str">
        <f t="shared" si="225"/>
        <v>RRR</v>
      </c>
      <c r="C1725" s="19">
        <v>41103</v>
      </c>
      <c r="D1725">
        <v>103</v>
      </c>
    </row>
    <row r="1726" spans="2:4" x14ac:dyDescent="0.25">
      <c r="B1726" t="str">
        <f t="shared" si="225"/>
        <v>RRR</v>
      </c>
      <c r="C1726" s="19">
        <v>41041</v>
      </c>
      <c r="D1726">
        <v>105</v>
      </c>
    </row>
    <row r="1727" spans="2:4" x14ac:dyDescent="0.25">
      <c r="B1727" t="str">
        <f t="shared" si="225"/>
        <v>RRR</v>
      </c>
      <c r="C1727" s="19">
        <v>41019</v>
      </c>
      <c r="D1727">
        <v>118</v>
      </c>
    </row>
    <row r="1728" spans="2:4" x14ac:dyDescent="0.25">
      <c r="B1728" t="str">
        <f t="shared" si="225"/>
        <v>RRR</v>
      </c>
      <c r="C1728" s="19">
        <v>41031</v>
      </c>
      <c r="D1728">
        <v>40</v>
      </c>
    </row>
    <row r="1729" spans="2:4" x14ac:dyDescent="0.25">
      <c r="B1729" t="str">
        <f t="shared" si="225"/>
        <v>RRR</v>
      </c>
      <c r="C1729" s="19">
        <v>40951</v>
      </c>
      <c r="D1729">
        <v>18</v>
      </c>
    </row>
    <row r="1730" spans="2:4" x14ac:dyDescent="0.25">
      <c r="B1730" t="s">
        <v>384</v>
      </c>
      <c r="C1730" s="19">
        <v>41232</v>
      </c>
      <c r="D1730">
        <v>10</v>
      </c>
    </row>
    <row r="1731" spans="2:4" x14ac:dyDescent="0.25">
      <c r="B1731" t="str">
        <f t="shared" ref="B1731:B1739" si="226">B1730</f>
        <v>VVV</v>
      </c>
      <c r="C1731" s="19">
        <v>41177</v>
      </c>
      <c r="D1731">
        <v>14</v>
      </c>
    </row>
    <row r="1732" spans="2:4" x14ac:dyDescent="0.25">
      <c r="B1732" t="str">
        <f t="shared" si="226"/>
        <v>VVV</v>
      </c>
      <c r="C1732" s="19">
        <v>41133</v>
      </c>
      <c r="D1732">
        <v>6</v>
      </c>
    </row>
    <row r="1733" spans="2:4" x14ac:dyDescent="0.25">
      <c r="B1733" t="str">
        <f t="shared" si="226"/>
        <v>VVV</v>
      </c>
      <c r="C1733" s="19">
        <v>41120</v>
      </c>
      <c r="D1733">
        <v>13</v>
      </c>
    </row>
    <row r="1734" spans="2:4" x14ac:dyDescent="0.25">
      <c r="B1734" t="str">
        <f t="shared" si="226"/>
        <v>VVV</v>
      </c>
      <c r="C1734" s="19">
        <v>41027</v>
      </c>
      <c r="D1734">
        <v>105</v>
      </c>
    </row>
    <row r="1735" spans="2:4" x14ac:dyDescent="0.25">
      <c r="B1735" t="str">
        <f t="shared" si="226"/>
        <v>VVV</v>
      </c>
      <c r="C1735" s="19">
        <v>41233</v>
      </c>
      <c r="D1735">
        <v>78</v>
      </c>
    </row>
    <row r="1736" spans="2:4" x14ac:dyDescent="0.25">
      <c r="B1736" t="str">
        <f t="shared" si="226"/>
        <v>VVV</v>
      </c>
      <c r="C1736" s="19">
        <v>40987</v>
      </c>
      <c r="D1736">
        <v>109</v>
      </c>
    </row>
    <row r="1737" spans="2:4" x14ac:dyDescent="0.25">
      <c r="B1737" t="str">
        <f t="shared" si="226"/>
        <v>VVV</v>
      </c>
      <c r="C1737" s="19">
        <v>40919</v>
      </c>
      <c r="D1737">
        <v>119</v>
      </c>
    </row>
    <row r="1738" spans="2:4" x14ac:dyDescent="0.25">
      <c r="B1738" t="str">
        <f t="shared" si="226"/>
        <v>VVV</v>
      </c>
      <c r="C1738" s="19">
        <v>41121</v>
      </c>
      <c r="D1738">
        <v>107</v>
      </c>
    </row>
    <row r="1739" spans="2:4" x14ac:dyDescent="0.25">
      <c r="B1739" t="str">
        <f t="shared" si="226"/>
        <v>VVV</v>
      </c>
      <c r="C1739" s="19">
        <v>41242</v>
      </c>
      <c r="D1739">
        <v>7</v>
      </c>
    </row>
    <row r="1740" spans="2:4" x14ac:dyDescent="0.25">
      <c r="B1740" t="s">
        <v>393</v>
      </c>
      <c r="C1740" s="19">
        <v>40925</v>
      </c>
      <c r="D1740">
        <v>94</v>
      </c>
    </row>
    <row r="1741" spans="2:4" x14ac:dyDescent="0.25">
      <c r="B1741" t="str">
        <f>B1740</f>
        <v>NNN</v>
      </c>
      <c r="C1741" s="19">
        <v>41193</v>
      </c>
      <c r="D1741">
        <v>35</v>
      </c>
    </row>
    <row r="1742" spans="2:4" x14ac:dyDescent="0.25">
      <c r="B1742" t="s">
        <v>383</v>
      </c>
      <c r="C1742" s="19">
        <v>40974</v>
      </c>
      <c r="D1742">
        <v>67</v>
      </c>
    </row>
    <row r="1743" spans="2:4" x14ac:dyDescent="0.25">
      <c r="B1743" t="str">
        <f t="shared" ref="B1743:B1748" si="227">B1742</f>
        <v>AAA</v>
      </c>
      <c r="C1743" s="19">
        <v>41022</v>
      </c>
      <c r="D1743">
        <v>112</v>
      </c>
    </row>
    <row r="1744" spans="2:4" x14ac:dyDescent="0.25">
      <c r="B1744" t="str">
        <f t="shared" si="227"/>
        <v>AAA</v>
      </c>
      <c r="C1744" s="19">
        <v>40994</v>
      </c>
      <c r="D1744">
        <v>92</v>
      </c>
    </row>
    <row r="1745" spans="2:4" x14ac:dyDescent="0.25">
      <c r="B1745" t="str">
        <f t="shared" si="227"/>
        <v>AAA</v>
      </c>
      <c r="C1745" s="19">
        <v>41151</v>
      </c>
      <c r="D1745">
        <v>93</v>
      </c>
    </row>
    <row r="1746" spans="2:4" x14ac:dyDescent="0.25">
      <c r="B1746" t="str">
        <f t="shared" si="227"/>
        <v>AAA</v>
      </c>
      <c r="C1746" s="19">
        <v>41012</v>
      </c>
      <c r="D1746">
        <v>31</v>
      </c>
    </row>
    <row r="1747" spans="2:4" x14ac:dyDescent="0.25">
      <c r="B1747" t="str">
        <f t="shared" si="227"/>
        <v>AAA</v>
      </c>
      <c r="C1747" s="19">
        <v>41232</v>
      </c>
      <c r="D1747">
        <v>37</v>
      </c>
    </row>
    <row r="1748" spans="2:4" x14ac:dyDescent="0.25">
      <c r="B1748" t="str">
        <f t="shared" si="227"/>
        <v>AAA</v>
      </c>
      <c r="C1748" s="19">
        <v>41165</v>
      </c>
      <c r="D1748">
        <v>75</v>
      </c>
    </row>
    <row r="1749" spans="2:4" x14ac:dyDescent="0.25">
      <c r="B1749" t="s">
        <v>399</v>
      </c>
      <c r="C1749" s="19">
        <v>40952</v>
      </c>
      <c r="D1749">
        <v>51</v>
      </c>
    </row>
    <row r="1750" spans="2:4" x14ac:dyDescent="0.25">
      <c r="B1750" t="str">
        <f t="shared" ref="B1750:B1757" si="228">B1749</f>
        <v>WWW</v>
      </c>
      <c r="C1750" s="19">
        <v>41167</v>
      </c>
      <c r="D1750">
        <v>19</v>
      </c>
    </row>
    <row r="1751" spans="2:4" x14ac:dyDescent="0.25">
      <c r="B1751" t="str">
        <f t="shared" si="228"/>
        <v>WWW</v>
      </c>
      <c r="C1751" s="19">
        <v>41261</v>
      </c>
      <c r="D1751">
        <v>58</v>
      </c>
    </row>
    <row r="1752" spans="2:4" x14ac:dyDescent="0.25">
      <c r="B1752" t="str">
        <f t="shared" si="228"/>
        <v>WWW</v>
      </c>
      <c r="C1752" s="19">
        <v>41272</v>
      </c>
      <c r="D1752">
        <v>116</v>
      </c>
    </row>
    <row r="1753" spans="2:4" x14ac:dyDescent="0.25">
      <c r="B1753" t="str">
        <f t="shared" si="228"/>
        <v>WWW</v>
      </c>
      <c r="C1753" s="19">
        <v>41230</v>
      </c>
      <c r="D1753">
        <v>44</v>
      </c>
    </row>
    <row r="1754" spans="2:4" x14ac:dyDescent="0.25">
      <c r="B1754" t="str">
        <f t="shared" si="228"/>
        <v>WWW</v>
      </c>
      <c r="C1754" s="19">
        <v>41272</v>
      </c>
      <c r="D1754">
        <v>85</v>
      </c>
    </row>
    <row r="1755" spans="2:4" x14ac:dyDescent="0.25">
      <c r="B1755" t="str">
        <f t="shared" si="228"/>
        <v>WWW</v>
      </c>
      <c r="C1755" s="19">
        <v>41190</v>
      </c>
      <c r="D1755">
        <v>114</v>
      </c>
    </row>
    <row r="1756" spans="2:4" x14ac:dyDescent="0.25">
      <c r="B1756" t="str">
        <f t="shared" si="228"/>
        <v>WWW</v>
      </c>
      <c r="C1756" s="19">
        <v>41202</v>
      </c>
      <c r="D1756">
        <v>23</v>
      </c>
    </row>
    <row r="1757" spans="2:4" x14ac:dyDescent="0.25">
      <c r="B1757" t="str">
        <f t="shared" si="228"/>
        <v>WWW</v>
      </c>
      <c r="C1757" s="19">
        <v>40933</v>
      </c>
      <c r="D1757">
        <v>101</v>
      </c>
    </row>
    <row r="1758" spans="2:4" x14ac:dyDescent="0.25">
      <c r="B1758" t="s">
        <v>398</v>
      </c>
      <c r="C1758" s="19">
        <v>41134</v>
      </c>
      <c r="D1758">
        <v>102</v>
      </c>
    </row>
    <row r="1759" spans="2:4" x14ac:dyDescent="0.25">
      <c r="B1759" t="str">
        <f t="shared" ref="B1759:B1761" si="229">B1758</f>
        <v>FFF</v>
      </c>
      <c r="C1759" s="19">
        <v>41137</v>
      </c>
      <c r="D1759">
        <v>32</v>
      </c>
    </row>
    <row r="1760" spans="2:4" x14ac:dyDescent="0.25">
      <c r="B1760" t="str">
        <f t="shared" si="229"/>
        <v>FFF</v>
      </c>
      <c r="C1760" s="19">
        <v>40971</v>
      </c>
      <c r="D1760">
        <v>92</v>
      </c>
    </row>
    <row r="1761" spans="2:4" x14ac:dyDescent="0.25">
      <c r="B1761" t="str">
        <f t="shared" si="229"/>
        <v>FFF</v>
      </c>
      <c r="C1761" s="19">
        <v>41273</v>
      </c>
      <c r="D1761">
        <v>120</v>
      </c>
    </row>
    <row r="1762" spans="2:4" x14ac:dyDescent="0.25">
      <c r="B1762" t="s">
        <v>388</v>
      </c>
      <c r="C1762" s="19">
        <v>41065</v>
      </c>
      <c r="D1762">
        <v>85</v>
      </c>
    </row>
    <row r="1763" spans="2:4" x14ac:dyDescent="0.25">
      <c r="B1763" t="str">
        <f t="shared" ref="B1763:B1771" si="230">B1762</f>
        <v>CCC</v>
      </c>
      <c r="C1763" s="19">
        <v>41025</v>
      </c>
      <c r="D1763">
        <v>20</v>
      </c>
    </row>
    <row r="1764" spans="2:4" x14ac:dyDescent="0.25">
      <c r="B1764" t="str">
        <f t="shared" si="230"/>
        <v>CCC</v>
      </c>
      <c r="C1764" s="19">
        <v>41007</v>
      </c>
      <c r="D1764">
        <v>30</v>
      </c>
    </row>
    <row r="1765" spans="2:4" x14ac:dyDescent="0.25">
      <c r="B1765" t="str">
        <f t="shared" si="230"/>
        <v>CCC</v>
      </c>
      <c r="C1765" s="19">
        <v>41041</v>
      </c>
      <c r="D1765">
        <v>51</v>
      </c>
    </row>
    <row r="1766" spans="2:4" x14ac:dyDescent="0.25">
      <c r="B1766" t="str">
        <f t="shared" si="230"/>
        <v>CCC</v>
      </c>
      <c r="C1766" s="19">
        <v>41112</v>
      </c>
      <c r="D1766">
        <v>1</v>
      </c>
    </row>
    <row r="1767" spans="2:4" x14ac:dyDescent="0.25">
      <c r="B1767" t="str">
        <f t="shared" si="230"/>
        <v>CCC</v>
      </c>
      <c r="C1767" s="19">
        <v>41094</v>
      </c>
      <c r="D1767">
        <v>51</v>
      </c>
    </row>
    <row r="1768" spans="2:4" x14ac:dyDescent="0.25">
      <c r="B1768" t="str">
        <f t="shared" si="230"/>
        <v>CCC</v>
      </c>
      <c r="C1768" s="19">
        <v>40955</v>
      </c>
      <c r="D1768">
        <v>71</v>
      </c>
    </row>
    <row r="1769" spans="2:4" x14ac:dyDescent="0.25">
      <c r="B1769" t="str">
        <f t="shared" si="230"/>
        <v>CCC</v>
      </c>
      <c r="C1769" s="19">
        <v>40945</v>
      </c>
      <c r="D1769">
        <v>101</v>
      </c>
    </row>
    <row r="1770" spans="2:4" x14ac:dyDescent="0.25">
      <c r="B1770" t="str">
        <f t="shared" si="230"/>
        <v>CCC</v>
      </c>
      <c r="C1770" s="19">
        <v>41164</v>
      </c>
      <c r="D1770">
        <v>57</v>
      </c>
    </row>
    <row r="1771" spans="2:4" x14ac:dyDescent="0.25">
      <c r="B1771" t="str">
        <f t="shared" si="230"/>
        <v>CCC</v>
      </c>
      <c r="C1771" s="19">
        <v>41069</v>
      </c>
      <c r="D1771">
        <v>45</v>
      </c>
    </row>
    <row r="1772" spans="2:4" x14ac:dyDescent="0.25">
      <c r="B1772" t="s">
        <v>378</v>
      </c>
      <c r="C1772" s="19">
        <v>41008</v>
      </c>
      <c r="D1772">
        <v>112</v>
      </c>
    </row>
    <row r="1773" spans="2:4" x14ac:dyDescent="0.25">
      <c r="B1773" t="str">
        <f t="shared" ref="B1773:B1776" si="231">B1772</f>
        <v>LLL</v>
      </c>
      <c r="C1773" s="19">
        <v>40924</v>
      </c>
      <c r="D1773">
        <v>32</v>
      </c>
    </row>
    <row r="1774" spans="2:4" x14ac:dyDescent="0.25">
      <c r="B1774" t="str">
        <f t="shared" si="231"/>
        <v>LLL</v>
      </c>
      <c r="C1774" s="19">
        <v>41174</v>
      </c>
      <c r="D1774">
        <v>66</v>
      </c>
    </row>
    <row r="1775" spans="2:4" x14ac:dyDescent="0.25">
      <c r="B1775" t="str">
        <f t="shared" si="231"/>
        <v>LLL</v>
      </c>
      <c r="C1775" s="19">
        <v>41097</v>
      </c>
      <c r="D1775">
        <v>117</v>
      </c>
    </row>
    <row r="1776" spans="2:4" x14ac:dyDescent="0.25">
      <c r="B1776" t="str">
        <f t="shared" si="231"/>
        <v>LLL</v>
      </c>
      <c r="C1776" s="19">
        <v>40954</v>
      </c>
      <c r="D1776">
        <v>112</v>
      </c>
    </row>
    <row r="1777" spans="2:4" x14ac:dyDescent="0.25">
      <c r="B1777" t="s">
        <v>396</v>
      </c>
      <c r="C1777" s="19">
        <v>41141</v>
      </c>
      <c r="D1777">
        <v>73</v>
      </c>
    </row>
    <row r="1778" spans="2:4" x14ac:dyDescent="0.25">
      <c r="B1778" t="s">
        <v>396</v>
      </c>
      <c r="C1778" s="19">
        <v>41252</v>
      </c>
      <c r="D1778">
        <v>64</v>
      </c>
    </row>
    <row r="1779" spans="2:4" x14ac:dyDescent="0.25">
      <c r="B1779" t="str">
        <f t="shared" ref="B1779:B1784" si="232">B1778</f>
        <v>YYY</v>
      </c>
      <c r="C1779" s="19">
        <v>40953</v>
      </c>
      <c r="D1779">
        <v>116</v>
      </c>
    </row>
    <row r="1780" spans="2:4" x14ac:dyDescent="0.25">
      <c r="B1780" t="str">
        <f t="shared" si="232"/>
        <v>YYY</v>
      </c>
      <c r="C1780" s="19">
        <v>41125</v>
      </c>
      <c r="D1780">
        <v>26</v>
      </c>
    </row>
    <row r="1781" spans="2:4" x14ac:dyDescent="0.25">
      <c r="B1781" t="str">
        <f t="shared" si="232"/>
        <v>YYY</v>
      </c>
      <c r="C1781" s="19">
        <v>41037</v>
      </c>
      <c r="D1781">
        <v>80</v>
      </c>
    </row>
    <row r="1782" spans="2:4" x14ac:dyDescent="0.25">
      <c r="B1782" t="str">
        <f t="shared" si="232"/>
        <v>YYY</v>
      </c>
      <c r="C1782" s="19">
        <v>40955</v>
      </c>
      <c r="D1782">
        <v>22</v>
      </c>
    </row>
    <row r="1783" spans="2:4" x14ac:dyDescent="0.25">
      <c r="B1783" t="str">
        <f t="shared" si="232"/>
        <v>YYY</v>
      </c>
      <c r="C1783" s="19">
        <v>41234</v>
      </c>
      <c r="D1783">
        <v>57</v>
      </c>
    </row>
    <row r="1784" spans="2:4" x14ac:dyDescent="0.25">
      <c r="B1784" t="str">
        <f t="shared" si="232"/>
        <v>YYY</v>
      </c>
      <c r="C1784" s="19">
        <v>41065</v>
      </c>
      <c r="D1784">
        <v>55</v>
      </c>
    </row>
    <row r="1785" spans="2:4" x14ac:dyDescent="0.25">
      <c r="B1785" t="s">
        <v>387</v>
      </c>
      <c r="C1785" s="19">
        <v>41252</v>
      </c>
      <c r="D1785">
        <v>117</v>
      </c>
    </row>
    <row r="1786" spans="2:4" x14ac:dyDescent="0.25">
      <c r="B1786" t="str">
        <f t="shared" ref="B1786:B1795" si="233">B1785</f>
        <v>GGG</v>
      </c>
      <c r="C1786" s="19">
        <v>41186</v>
      </c>
      <c r="D1786">
        <v>110</v>
      </c>
    </row>
    <row r="1787" spans="2:4" x14ac:dyDescent="0.25">
      <c r="B1787" t="str">
        <f t="shared" si="233"/>
        <v>GGG</v>
      </c>
      <c r="C1787" s="19">
        <v>41087</v>
      </c>
      <c r="D1787">
        <v>109</v>
      </c>
    </row>
    <row r="1788" spans="2:4" x14ac:dyDescent="0.25">
      <c r="B1788" t="str">
        <f t="shared" si="233"/>
        <v>GGG</v>
      </c>
      <c r="C1788" s="19">
        <v>40927</v>
      </c>
      <c r="D1788">
        <v>79</v>
      </c>
    </row>
    <row r="1789" spans="2:4" x14ac:dyDescent="0.25">
      <c r="B1789" t="str">
        <f t="shared" si="233"/>
        <v>GGG</v>
      </c>
      <c r="C1789" s="19">
        <v>41163</v>
      </c>
      <c r="D1789">
        <v>42</v>
      </c>
    </row>
    <row r="1790" spans="2:4" x14ac:dyDescent="0.25">
      <c r="B1790" t="str">
        <f t="shared" si="233"/>
        <v>GGG</v>
      </c>
      <c r="C1790" s="19">
        <v>41025</v>
      </c>
      <c r="D1790">
        <v>90</v>
      </c>
    </row>
    <row r="1791" spans="2:4" x14ac:dyDescent="0.25">
      <c r="B1791" t="str">
        <f t="shared" si="233"/>
        <v>GGG</v>
      </c>
      <c r="C1791" s="19">
        <v>40984</v>
      </c>
      <c r="D1791">
        <v>54</v>
      </c>
    </row>
    <row r="1792" spans="2:4" x14ac:dyDescent="0.25">
      <c r="B1792" t="str">
        <f t="shared" si="233"/>
        <v>GGG</v>
      </c>
      <c r="C1792" s="19">
        <v>41236</v>
      </c>
      <c r="D1792">
        <v>77</v>
      </c>
    </row>
    <row r="1793" spans="2:4" x14ac:dyDescent="0.25">
      <c r="B1793" t="str">
        <f t="shared" si="233"/>
        <v>GGG</v>
      </c>
      <c r="C1793" s="19">
        <v>40930</v>
      </c>
      <c r="D1793">
        <v>119</v>
      </c>
    </row>
    <row r="1794" spans="2:4" x14ac:dyDescent="0.25">
      <c r="B1794" t="str">
        <f t="shared" si="233"/>
        <v>GGG</v>
      </c>
      <c r="C1794" s="19">
        <v>41215</v>
      </c>
      <c r="D1794">
        <v>69</v>
      </c>
    </row>
    <row r="1795" spans="2:4" x14ac:dyDescent="0.25">
      <c r="B1795" t="str">
        <f t="shared" si="233"/>
        <v>GGG</v>
      </c>
      <c r="C1795" s="19">
        <v>41116</v>
      </c>
      <c r="D1795">
        <v>40</v>
      </c>
    </row>
    <row r="1796" spans="2:4" x14ac:dyDescent="0.25">
      <c r="B1796" t="s">
        <v>399</v>
      </c>
      <c r="C1796" s="19">
        <v>41141</v>
      </c>
      <c r="D1796">
        <v>40</v>
      </c>
    </row>
    <row r="1797" spans="2:4" x14ac:dyDescent="0.25">
      <c r="B1797" t="str">
        <f t="shared" ref="B1797:B1802" si="234">B1796</f>
        <v>WWW</v>
      </c>
      <c r="C1797" s="19">
        <v>41093</v>
      </c>
      <c r="D1797">
        <v>48</v>
      </c>
    </row>
    <row r="1798" spans="2:4" x14ac:dyDescent="0.25">
      <c r="B1798" t="str">
        <f t="shared" si="234"/>
        <v>WWW</v>
      </c>
      <c r="C1798" s="19">
        <v>41001</v>
      </c>
      <c r="D1798">
        <v>28</v>
      </c>
    </row>
    <row r="1799" spans="2:4" x14ac:dyDescent="0.25">
      <c r="B1799" t="str">
        <f t="shared" si="234"/>
        <v>WWW</v>
      </c>
      <c r="C1799" s="19">
        <v>41009</v>
      </c>
      <c r="D1799">
        <v>18</v>
      </c>
    </row>
    <row r="1800" spans="2:4" x14ac:dyDescent="0.25">
      <c r="B1800" t="str">
        <f t="shared" si="234"/>
        <v>WWW</v>
      </c>
      <c r="C1800" s="19">
        <v>41098</v>
      </c>
      <c r="D1800">
        <v>77</v>
      </c>
    </row>
    <row r="1801" spans="2:4" x14ac:dyDescent="0.25">
      <c r="B1801" t="str">
        <f t="shared" si="234"/>
        <v>WWW</v>
      </c>
      <c r="C1801" s="19">
        <v>40959</v>
      </c>
      <c r="D1801">
        <v>39</v>
      </c>
    </row>
    <row r="1802" spans="2:4" x14ac:dyDescent="0.25">
      <c r="B1802" t="str">
        <f t="shared" si="234"/>
        <v>WWW</v>
      </c>
      <c r="C1802" s="19">
        <v>41001</v>
      </c>
      <c r="D1802">
        <v>63</v>
      </c>
    </row>
    <row r="1803" spans="2:4" x14ac:dyDescent="0.25">
      <c r="B1803" t="s">
        <v>378</v>
      </c>
      <c r="C1803" s="19">
        <v>40946</v>
      </c>
      <c r="D1803">
        <v>104</v>
      </c>
    </row>
    <row r="1804" spans="2:4" x14ac:dyDescent="0.25">
      <c r="B1804" t="s">
        <v>387</v>
      </c>
      <c r="C1804" s="19">
        <v>41031</v>
      </c>
      <c r="D1804">
        <v>26</v>
      </c>
    </row>
    <row r="1805" spans="2:4" x14ac:dyDescent="0.25">
      <c r="B1805" t="str">
        <f t="shared" ref="B1805:B1809" si="235">B1804</f>
        <v>GGG</v>
      </c>
      <c r="C1805" s="19">
        <v>40999</v>
      </c>
      <c r="D1805">
        <v>103</v>
      </c>
    </row>
    <row r="1806" spans="2:4" x14ac:dyDescent="0.25">
      <c r="B1806" t="str">
        <f t="shared" si="235"/>
        <v>GGG</v>
      </c>
      <c r="C1806" s="19">
        <v>41107</v>
      </c>
      <c r="D1806">
        <v>57</v>
      </c>
    </row>
    <row r="1807" spans="2:4" x14ac:dyDescent="0.25">
      <c r="B1807" t="str">
        <f t="shared" si="235"/>
        <v>GGG</v>
      </c>
      <c r="C1807" s="19">
        <v>41120</v>
      </c>
      <c r="D1807">
        <v>78</v>
      </c>
    </row>
    <row r="1808" spans="2:4" x14ac:dyDescent="0.25">
      <c r="B1808" t="str">
        <f t="shared" si="235"/>
        <v>GGG</v>
      </c>
      <c r="C1808" s="19">
        <v>41180</v>
      </c>
      <c r="D1808">
        <v>108</v>
      </c>
    </row>
    <row r="1809" spans="2:4" x14ac:dyDescent="0.25">
      <c r="B1809" t="str">
        <f t="shared" si="235"/>
        <v>GGG</v>
      </c>
      <c r="C1809" s="19">
        <v>41152</v>
      </c>
      <c r="D1809">
        <v>54</v>
      </c>
    </row>
    <row r="1810" spans="2:4" x14ac:dyDescent="0.25">
      <c r="B1810" t="s">
        <v>396</v>
      </c>
      <c r="C1810" s="19">
        <v>41270</v>
      </c>
      <c r="D1810">
        <v>85</v>
      </c>
    </row>
    <row r="1811" spans="2:4" x14ac:dyDescent="0.25">
      <c r="B1811" t="str">
        <f t="shared" ref="B1811:B1816" si="236">B1810</f>
        <v>YYY</v>
      </c>
      <c r="C1811" s="19">
        <v>41088</v>
      </c>
      <c r="D1811">
        <v>21</v>
      </c>
    </row>
    <row r="1812" spans="2:4" x14ac:dyDescent="0.25">
      <c r="B1812" t="str">
        <f t="shared" si="236"/>
        <v>YYY</v>
      </c>
      <c r="C1812" s="19">
        <v>41002</v>
      </c>
      <c r="D1812">
        <v>106</v>
      </c>
    </row>
    <row r="1813" spans="2:4" x14ac:dyDescent="0.25">
      <c r="B1813" t="str">
        <f t="shared" si="236"/>
        <v>YYY</v>
      </c>
      <c r="C1813" s="19">
        <v>41096</v>
      </c>
      <c r="D1813">
        <v>53</v>
      </c>
    </row>
    <row r="1814" spans="2:4" x14ac:dyDescent="0.25">
      <c r="B1814" t="str">
        <f t="shared" si="236"/>
        <v>YYY</v>
      </c>
      <c r="C1814" s="19">
        <v>41001</v>
      </c>
      <c r="D1814">
        <v>94</v>
      </c>
    </row>
    <row r="1815" spans="2:4" x14ac:dyDescent="0.25">
      <c r="B1815" t="str">
        <f t="shared" si="236"/>
        <v>YYY</v>
      </c>
      <c r="C1815" s="19">
        <v>41226</v>
      </c>
      <c r="D1815">
        <v>106</v>
      </c>
    </row>
    <row r="1816" spans="2:4" x14ac:dyDescent="0.25">
      <c r="B1816" t="str">
        <f t="shared" si="236"/>
        <v>YYY</v>
      </c>
      <c r="C1816" s="19">
        <v>41271</v>
      </c>
      <c r="D1816">
        <v>39</v>
      </c>
    </row>
    <row r="1817" spans="2:4" x14ac:dyDescent="0.25">
      <c r="B1817" t="s">
        <v>388</v>
      </c>
      <c r="C1817" s="19">
        <v>40991</v>
      </c>
      <c r="D1817">
        <v>61</v>
      </c>
    </row>
    <row r="1818" spans="2:4" x14ac:dyDescent="0.25">
      <c r="B1818" t="str">
        <f t="shared" ref="B1818:B1826" si="237">B1817</f>
        <v>CCC</v>
      </c>
      <c r="C1818" s="19">
        <v>41124</v>
      </c>
      <c r="D1818">
        <v>42</v>
      </c>
    </row>
    <row r="1819" spans="2:4" x14ac:dyDescent="0.25">
      <c r="B1819" t="str">
        <f t="shared" si="237"/>
        <v>CCC</v>
      </c>
      <c r="C1819" s="19">
        <v>41260</v>
      </c>
      <c r="D1819">
        <v>59</v>
      </c>
    </row>
    <row r="1820" spans="2:4" x14ac:dyDescent="0.25">
      <c r="B1820" t="str">
        <f t="shared" si="237"/>
        <v>CCC</v>
      </c>
      <c r="C1820" s="19">
        <v>40938</v>
      </c>
      <c r="D1820">
        <v>31</v>
      </c>
    </row>
    <row r="1821" spans="2:4" x14ac:dyDescent="0.25">
      <c r="B1821" t="str">
        <f t="shared" si="237"/>
        <v>CCC</v>
      </c>
      <c r="C1821" s="19">
        <v>40985</v>
      </c>
      <c r="D1821">
        <v>51</v>
      </c>
    </row>
    <row r="1822" spans="2:4" x14ac:dyDescent="0.25">
      <c r="B1822" t="str">
        <f t="shared" si="237"/>
        <v>CCC</v>
      </c>
      <c r="C1822" s="19">
        <v>40961</v>
      </c>
      <c r="D1822">
        <v>91</v>
      </c>
    </row>
    <row r="1823" spans="2:4" x14ac:dyDescent="0.25">
      <c r="B1823" t="str">
        <f t="shared" si="237"/>
        <v>CCC</v>
      </c>
      <c r="C1823" s="19">
        <v>41026</v>
      </c>
      <c r="D1823">
        <v>6</v>
      </c>
    </row>
    <row r="1824" spans="2:4" x14ac:dyDescent="0.25">
      <c r="B1824" t="str">
        <f t="shared" si="237"/>
        <v>CCC</v>
      </c>
      <c r="C1824" s="19">
        <v>40999</v>
      </c>
      <c r="D1824">
        <v>83</v>
      </c>
    </row>
    <row r="1825" spans="2:4" x14ac:dyDescent="0.25">
      <c r="B1825" t="str">
        <f t="shared" si="237"/>
        <v>CCC</v>
      </c>
      <c r="C1825" s="19">
        <v>41039</v>
      </c>
      <c r="D1825">
        <v>120</v>
      </c>
    </row>
    <row r="1826" spans="2:4" x14ac:dyDescent="0.25">
      <c r="B1826" t="str">
        <f t="shared" si="237"/>
        <v>CCC</v>
      </c>
      <c r="C1826" s="19">
        <v>41216</v>
      </c>
      <c r="D1826">
        <v>36</v>
      </c>
    </row>
    <row r="1827" spans="2:4" x14ac:dyDescent="0.25">
      <c r="B1827" t="s">
        <v>381</v>
      </c>
      <c r="C1827" s="19">
        <v>40991</v>
      </c>
      <c r="D1827">
        <v>15</v>
      </c>
    </row>
    <row r="1828" spans="2:4" x14ac:dyDescent="0.25">
      <c r="B1828" t="str">
        <f t="shared" ref="B1828:B1831" si="238">B1827</f>
        <v>MMM</v>
      </c>
      <c r="C1828" s="19">
        <v>41044</v>
      </c>
      <c r="D1828">
        <v>59</v>
      </c>
    </row>
    <row r="1829" spans="2:4" x14ac:dyDescent="0.25">
      <c r="B1829" t="str">
        <f t="shared" si="238"/>
        <v>MMM</v>
      </c>
      <c r="C1829" s="19">
        <v>40995</v>
      </c>
      <c r="D1829">
        <v>84</v>
      </c>
    </row>
    <row r="1830" spans="2:4" x14ac:dyDescent="0.25">
      <c r="B1830" t="str">
        <f t="shared" si="238"/>
        <v>MMM</v>
      </c>
      <c r="C1830" s="19">
        <v>40951</v>
      </c>
      <c r="D1830">
        <v>2</v>
      </c>
    </row>
    <row r="1831" spans="2:4" x14ac:dyDescent="0.25">
      <c r="B1831" t="str">
        <f t="shared" si="238"/>
        <v>MMM</v>
      </c>
      <c r="C1831" s="19">
        <v>41250</v>
      </c>
      <c r="D1831">
        <v>29</v>
      </c>
    </row>
    <row r="1832" spans="2:4" x14ac:dyDescent="0.25">
      <c r="B1832" t="s">
        <v>381</v>
      </c>
      <c r="C1832" s="19">
        <v>41091</v>
      </c>
      <c r="D1832">
        <v>88</v>
      </c>
    </row>
    <row r="1833" spans="2:4" x14ac:dyDescent="0.25">
      <c r="B1833" t="str">
        <f t="shared" ref="B1833:B1834" si="239">B1832</f>
        <v>MMM</v>
      </c>
      <c r="C1833" s="19">
        <v>41147</v>
      </c>
      <c r="D1833">
        <v>102</v>
      </c>
    </row>
    <row r="1834" spans="2:4" x14ac:dyDescent="0.25">
      <c r="B1834" t="str">
        <f t="shared" si="239"/>
        <v>MMM</v>
      </c>
      <c r="C1834" s="19">
        <v>40966</v>
      </c>
      <c r="D1834">
        <v>2</v>
      </c>
    </row>
    <row r="1835" spans="2:4" x14ac:dyDescent="0.25">
      <c r="B1835" t="s">
        <v>397</v>
      </c>
      <c r="C1835" s="19">
        <v>41044</v>
      </c>
      <c r="D1835">
        <v>31</v>
      </c>
    </row>
    <row r="1836" spans="2:4" x14ac:dyDescent="0.25">
      <c r="B1836" t="str">
        <f t="shared" ref="B1836:B1843" si="240">B1835</f>
        <v>PPP</v>
      </c>
      <c r="C1836" s="19">
        <v>41151</v>
      </c>
      <c r="D1836">
        <v>1</v>
      </c>
    </row>
    <row r="1837" spans="2:4" x14ac:dyDescent="0.25">
      <c r="B1837" t="str">
        <f t="shared" si="240"/>
        <v>PPP</v>
      </c>
      <c r="C1837" s="19">
        <v>40984</v>
      </c>
      <c r="D1837">
        <v>90</v>
      </c>
    </row>
    <row r="1838" spans="2:4" x14ac:dyDescent="0.25">
      <c r="B1838" t="str">
        <f t="shared" si="240"/>
        <v>PPP</v>
      </c>
      <c r="C1838" s="19">
        <v>41060</v>
      </c>
      <c r="D1838">
        <v>34</v>
      </c>
    </row>
    <row r="1839" spans="2:4" x14ac:dyDescent="0.25">
      <c r="B1839" t="str">
        <f t="shared" si="240"/>
        <v>PPP</v>
      </c>
      <c r="C1839" s="19">
        <v>41188</v>
      </c>
      <c r="D1839">
        <v>45</v>
      </c>
    </row>
    <row r="1840" spans="2:4" x14ac:dyDescent="0.25">
      <c r="B1840" t="str">
        <f t="shared" si="240"/>
        <v>PPP</v>
      </c>
      <c r="C1840" s="19">
        <v>41016</v>
      </c>
      <c r="D1840">
        <v>111</v>
      </c>
    </row>
    <row r="1841" spans="2:4" x14ac:dyDescent="0.25">
      <c r="B1841" t="str">
        <f t="shared" si="240"/>
        <v>PPP</v>
      </c>
      <c r="C1841" s="19">
        <v>41064</v>
      </c>
      <c r="D1841">
        <v>67</v>
      </c>
    </row>
    <row r="1842" spans="2:4" x14ac:dyDescent="0.25">
      <c r="B1842" t="str">
        <f t="shared" si="240"/>
        <v>PPP</v>
      </c>
      <c r="C1842" s="19">
        <v>41159</v>
      </c>
      <c r="D1842">
        <v>21</v>
      </c>
    </row>
    <row r="1843" spans="2:4" x14ac:dyDescent="0.25">
      <c r="B1843" t="str">
        <f t="shared" si="240"/>
        <v>PPP</v>
      </c>
      <c r="C1843" s="19">
        <v>40911</v>
      </c>
      <c r="D1843">
        <v>16</v>
      </c>
    </row>
    <row r="1844" spans="2:4" x14ac:dyDescent="0.25">
      <c r="B1844" t="s">
        <v>393</v>
      </c>
      <c r="C1844" s="19">
        <v>41089</v>
      </c>
      <c r="D1844">
        <v>17</v>
      </c>
    </row>
    <row r="1845" spans="2:4" x14ac:dyDescent="0.25">
      <c r="B1845" t="s">
        <v>394</v>
      </c>
      <c r="C1845" s="19">
        <v>41185</v>
      </c>
      <c r="D1845">
        <v>75</v>
      </c>
    </row>
    <row r="1846" spans="2:4" x14ac:dyDescent="0.25">
      <c r="B1846" t="str">
        <f t="shared" ref="B1846:B1848" si="241">B1845</f>
        <v>KKK</v>
      </c>
      <c r="C1846" s="19">
        <v>41094</v>
      </c>
      <c r="D1846">
        <v>96</v>
      </c>
    </row>
    <row r="1847" spans="2:4" x14ac:dyDescent="0.25">
      <c r="B1847" t="str">
        <f t="shared" si="241"/>
        <v>KKK</v>
      </c>
      <c r="C1847" s="19">
        <v>40970</v>
      </c>
      <c r="D1847">
        <v>98</v>
      </c>
    </row>
    <row r="1848" spans="2:4" x14ac:dyDescent="0.25">
      <c r="B1848" t="str">
        <f t="shared" si="241"/>
        <v>KKK</v>
      </c>
      <c r="C1848" s="19">
        <v>41202</v>
      </c>
      <c r="D1848">
        <v>1</v>
      </c>
    </row>
    <row r="1849" spans="2:4" x14ac:dyDescent="0.25">
      <c r="B1849" t="s">
        <v>394</v>
      </c>
      <c r="C1849" s="19">
        <v>40963</v>
      </c>
      <c r="D1849">
        <v>82</v>
      </c>
    </row>
    <row r="1850" spans="2:4" x14ac:dyDescent="0.25">
      <c r="B1850" t="str">
        <f t="shared" ref="B1850:B1851" si="242">B1849</f>
        <v>KKK</v>
      </c>
      <c r="C1850" s="19">
        <v>41222</v>
      </c>
      <c r="D1850">
        <v>5</v>
      </c>
    </row>
    <row r="1851" spans="2:4" x14ac:dyDescent="0.25">
      <c r="B1851" t="str">
        <f t="shared" si="242"/>
        <v>KKK</v>
      </c>
      <c r="C1851" s="19">
        <v>40969</v>
      </c>
      <c r="D1851">
        <v>47</v>
      </c>
    </row>
    <row r="1852" spans="2:4" x14ac:dyDescent="0.25">
      <c r="B1852" t="s">
        <v>401</v>
      </c>
      <c r="C1852" s="19">
        <v>41249</v>
      </c>
      <c r="D1852">
        <v>20</v>
      </c>
    </row>
    <row r="1853" spans="2:4" x14ac:dyDescent="0.25">
      <c r="B1853" t="str">
        <f t="shared" ref="B1853:B1855" si="243">B1852</f>
        <v>RRR</v>
      </c>
      <c r="C1853" s="19">
        <v>40986</v>
      </c>
      <c r="D1853">
        <v>27</v>
      </c>
    </row>
    <row r="1854" spans="2:4" x14ac:dyDescent="0.25">
      <c r="B1854" t="str">
        <f t="shared" si="243"/>
        <v>RRR</v>
      </c>
      <c r="C1854" s="19">
        <v>41090</v>
      </c>
      <c r="D1854">
        <v>30</v>
      </c>
    </row>
    <row r="1855" spans="2:4" x14ac:dyDescent="0.25">
      <c r="B1855" t="str">
        <f t="shared" si="243"/>
        <v>RRR</v>
      </c>
      <c r="C1855" s="19">
        <v>41159</v>
      </c>
      <c r="D1855">
        <v>114</v>
      </c>
    </row>
    <row r="1856" spans="2:4" x14ac:dyDescent="0.25">
      <c r="B1856" t="s">
        <v>398</v>
      </c>
      <c r="C1856" s="19">
        <v>41131</v>
      </c>
      <c r="D1856">
        <v>100</v>
      </c>
    </row>
    <row r="1857" spans="2:4" x14ac:dyDescent="0.25">
      <c r="B1857" t="s">
        <v>379</v>
      </c>
      <c r="C1857" s="19">
        <v>41117</v>
      </c>
      <c r="D1857">
        <v>55</v>
      </c>
    </row>
    <row r="1858" spans="2:4" x14ac:dyDescent="0.25">
      <c r="B1858" t="str">
        <f>B1857</f>
        <v>JJJ</v>
      </c>
      <c r="C1858" s="19">
        <v>40937</v>
      </c>
      <c r="D1858">
        <v>14</v>
      </c>
    </row>
    <row r="1859" spans="2:4" x14ac:dyDescent="0.25">
      <c r="B1859" t="s">
        <v>394</v>
      </c>
      <c r="C1859" s="19">
        <v>41100</v>
      </c>
      <c r="D1859">
        <v>48</v>
      </c>
    </row>
    <row r="1860" spans="2:4" x14ac:dyDescent="0.25">
      <c r="B1860" t="str">
        <f t="shared" ref="B1860:B1872" si="244">B1859</f>
        <v>KKK</v>
      </c>
      <c r="C1860" s="19">
        <v>40945</v>
      </c>
      <c r="D1860">
        <v>39</v>
      </c>
    </row>
    <row r="1861" spans="2:4" x14ac:dyDescent="0.25">
      <c r="B1861" t="str">
        <f t="shared" si="244"/>
        <v>KKK</v>
      </c>
      <c r="C1861" s="19">
        <v>40955</v>
      </c>
      <c r="D1861">
        <v>72</v>
      </c>
    </row>
    <row r="1862" spans="2:4" x14ac:dyDescent="0.25">
      <c r="B1862" t="str">
        <f t="shared" si="244"/>
        <v>KKK</v>
      </c>
      <c r="C1862" s="19">
        <v>41021</v>
      </c>
      <c r="D1862">
        <v>118</v>
      </c>
    </row>
    <row r="1863" spans="2:4" x14ac:dyDescent="0.25">
      <c r="B1863" t="str">
        <f t="shared" si="244"/>
        <v>KKK</v>
      </c>
      <c r="C1863" s="19">
        <v>41002</v>
      </c>
      <c r="D1863">
        <v>44</v>
      </c>
    </row>
    <row r="1864" spans="2:4" x14ac:dyDescent="0.25">
      <c r="B1864" t="str">
        <f t="shared" si="244"/>
        <v>KKK</v>
      </c>
      <c r="C1864" s="19">
        <v>41241</v>
      </c>
      <c r="D1864">
        <v>17</v>
      </c>
    </row>
    <row r="1865" spans="2:4" x14ac:dyDescent="0.25">
      <c r="B1865" t="str">
        <f t="shared" si="244"/>
        <v>KKK</v>
      </c>
      <c r="C1865" s="19">
        <v>41136</v>
      </c>
      <c r="D1865">
        <v>1</v>
      </c>
    </row>
    <row r="1866" spans="2:4" x14ac:dyDescent="0.25">
      <c r="B1866" t="str">
        <f t="shared" si="244"/>
        <v>KKK</v>
      </c>
      <c r="C1866" s="19">
        <v>41157</v>
      </c>
      <c r="D1866">
        <v>34</v>
      </c>
    </row>
    <row r="1867" spans="2:4" x14ac:dyDescent="0.25">
      <c r="B1867" t="str">
        <f t="shared" si="244"/>
        <v>KKK</v>
      </c>
      <c r="C1867" s="19">
        <v>40982</v>
      </c>
      <c r="D1867">
        <v>34</v>
      </c>
    </row>
    <row r="1868" spans="2:4" x14ac:dyDescent="0.25">
      <c r="B1868" t="str">
        <f t="shared" si="244"/>
        <v>KKK</v>
      </c>
      <c r="C1868" s="19">
        <v>41099</v>
      </c>
      <c r="D1868">
        <v>37</v>
      </c>
    </row>
    <row r="1869" spans="2:4" x14ac:dyDescent="0.25">
      <c r="B1869" t="str">
        <f t="shared" si="244"/>
        <v>KKK</v>
      </c>
      <c r="C1869" s="19">
        <v>41002</v>
      </c>
      <c r="D1869">
        <v>1</v>
      </c>
    </row>
    <row r="1870" spans="2:4" x14ac:dyDescent="0.25">
      <c r="B1870" t="str">
        <f t="shared" si="244"/>
        <v>KKK</v>
      </c>
      <c r="C1870" s="19">
        <v>41250</v>
      </c>
      <c r="D1870">
        <v>25</v>
      </c>
    </row>
    <row r="1871" spans="2:4" x14ac:dyDescent="0.25">
      <c r="B1871" t="str">
        <f t="shared" si="244"/>
        <v>KKK</v>
      </c>
      <c r="C1871" s="19">
        <v>41162</v>
      </c>
      <c r="D1871">
        <v>32</v>
      </c>
    </row>
    <row r="1872" spans="2:4" x14ac:dyDescent="0.25">
      <c r="B1872" t="str">
        <f t="shared" si="244"/>
        <v>KKK</v>
      </c>
      <c r="C1872" s="19">
        <v>41070</v>
      </c>
      <c r="D1872">
        <v>6</v>
      </c>
    </row>
    <row r="1873" spans="2:4" x14ac:dyDescent="0.25">
      <c r="B1873" t="s">
        <v>381</v>
      </c>
      <c r="C1873" s="19">
        <v>41150</v>
      </c>
      <c r="D1873">
        <v>59</v>
      </c>
    </row>
    <row r="1874" spans="2:4" x14ac:dyDescent="0.25">
      <c r="B1874" t="str">
        <f t="shared" ref="B1874:B1880" si="245">B1873</f>
        <v>MMM</v>
      </c>
      <c r="C1874" s="19">
        <v>41238</v>
      </c>
      <c r="D1874">
        <v>81</v>
      </c>
    </row>
    <row r="1875" spans="2:4" x14ac:dyDescent="0.25">
      <c r="B1875" t="str">
        <f t="shared" si="245"/>
        <v>MMM</v>
      </c>
      <c r="C1875" s="19">
        <v>41079</v>
      </c>
      <c r="D1875">
        <v>106</v>
      </c>
    </row>
    <row r="1876" spans="2:4" x14ac:dyDescent="0.25">
      <c r="B1876" t="str">
        <f t="shared" si="245"/>
        <v>MMM</v>
      </c>
      <c r="C1876" s="19">
        <v>41234</v>
      </c>
      <c r="D1876">
        <v>78</v>
      </c>
    </row>
    <row r="1877" spans="2:4" x14ac:dyDescent="0.25">
      <c r="B1877" t="str">
        <f t="shared" si="245"/>
        <v>MMM</v>
      </c>
      <c r="C1877" s="19">
        <v>41051</v>
      </c>
      <c r="D1877">
        <v>40</v>
      </c>
    </row>
    <row r="1878" spans="2:4" x14ac:dyDescent="0.25">
      <c r="B1878" t="str">
        <f t="shared" si="245"/>
        <v>MMM</v>
      </c>
      <c r="C1878" s="19">
        <v>41064</v>
      </c>
      <c r="D1878">
        <v>7</v>
      </c>
    </row>
    <row r="1879" spans="2:4" x14ac:dyDescent="0.25">
      <c r="B1879" t="str">
        <f t="shared" si="245"/>
        <v>MMM</v>
      </c>
      <c r="C1879" s="19">
        <v>41257</v>
      </c>
      <c r="D1879">
        <v>72</v>
      </c>
    </row>
    <row r="1880" spans="2:4" x14ac:dyDescent="0.25">
      <c r="B1880" t="str">
        <f t="shared" si="245"/>
        <v>MMM</v>
      </c>
      <c r="C1880" s="19">
        <v>41125</v>
      </c>
      <c r="D1880">
        <v>76</v>
      </c>
    </row>
    <row r="1881" spans="2:4" x14ac:dyDescent="0.25">
      <c r="B1881" t="s">
        <v>399</v>
      </c>
      <c r="C1881" s="19">
        <v>40951</v>
      </c>
      <c r="D1881">
        <v>75</v>
      </c>
    </row>
    <row r="1882" spans="2:4" x14ac:dyDescent="0.25">
      <c r="B1882" t="s">
        <v>386</v>
      </c>
      <c r="C1882" s="19">
        <v>41106</v>
      </c>
      <c r="D1882">
        <v>100</v>
      </c>
    </row>
    <row r="1883" spans="2:4" x14ac:dyDescent="0.25">
      <c r="B1883" t="str">
        <f t="shared" ref="B1883:B1894" si="246">B1882</f>
        <v>SSS</v>
      </c>
      <c r="C1883" s="19">
        <v>41080</v>
      </c>
      <c r="D1883">
        <v>99</v>
      </c>
    </row>
    <row r="1884" spans="2:4" x14ac:dyDescent="0.25">
      <c r="B1884" t="str">
        <f t="shared" si="246"/>
        <v>SSS</v>
      </c>
      <c r="C1884" s="19">
        <v>41143</v>
      </c>
      <c r="D1884">
        <v>94</v>
      </c>
    </row>
    <row r="1885" spans="2:4" x14ac:dyDescent="0.25">
      <c r="B1885" t="str">
        <f t="shared" si="246"/>
        <v>SSS</v>
      </c>
      <c r="C1885" s="19">
        <v>41194</v>
      </c>
      <c r="D1885">
        <v>4</v>
      </c>
    </row>
    <row r="1886" spans="2:4" x14ac:dyDescent="0.25">
      <c r="B1886" t="str">
        <f t="shared" si="246"/>
        <v>SSS</v>
      </c>
      <c r="C1886" s="19">
        <v>40935</v>
      </c>
      <c r="D1886">
        <v>108</v>
      </c>
    </row>
    <row r="1887" spans="2:4" x14ac:dyDescent="0.25">
      <c r="B1887" t="str">
        <f t="shared" si="246"/>
        <v>SSS</v>
      </c>
      <c r="C1887" s="19">
        <v>41123</v>
      </c>
      <c r="D1887">
        <v>17</v>
      </c>
    </row>
    <row r="1888" spans="2:4" x14ac:dyDescent="0.25">
      <c r="B1888" t="str">
        <f t="shared" si="246"/>
        <v>SSS</v>
      </c>
      <c r="C1888" s="19">
        <v>41009</v>
      </c>
      <c r="D1888">
        <v>18</v>
      </c>
    </row>
    <row r="1889" spans="2:4" x14ac:dyDescent="0.25">
      <c r="B1889" t="str">
        <f t="shared" si="246"/>
        <v>SSS</v>
      </c>
      <c r="C1889" s="19">
        <v>40928</v>
      </c>
      <c r="D1889">
        <v>20</v>
      </c>
    </row>
    <row r="1890" spans="2:4" x14ac:dyDescent="0.25">
      <c r="B1890" t="str">
        <f t="shared" si="246"/>
        <v>SSS</v>
      </c>
      <c r="C1890" s="19">
        <v>41081</v>
      </c>
      <c r="D1890">
        <v>31</v>
      </c>
    </row>
    <row r="1891" spans="2:4" x14ac:dyDescent="0.25">
      <c r="B1891" t="str">
        <f t="shared" si="246"/>
        <v>SSS</v>
      </c>
      <c r="C1891" s="19">
        <v>41119</v>
      </c>
      <c r="D1891">
        <v>91</v>
      </c>
    </row>
    <row r="1892" spans="2:4" x14ac:dyDescent="0.25">
      <c r="B1892" t="str">
        <f t="shared" si="246"/>
        <v>SSS</v>
      </c>
      <c r="C1892" s="19">
        <v>41127</v>
      </c>
      <c r="D1892">
        <v>32</v>
      </c>
    </row>
    <row r="1893" spans="2:4" x14ac:dyDescent="0.25">
      <c r="B1893" t="str">
        <f t="shared" si="246"/>
        <v>SSS</v>
      </c>
      <c r="C1893" s="19">
        <v>41096</v>
      </c>
      <c r="D1893">
        <v>30</v>
      </c>
    </row>
    <row r="1894" spans="2:4" x14ac:dyDescent="0.25">
      <c r="B1894" t="str">
        <f t="shared" si="246"/>
        <v>SSS</v>
      </c>
      <c r="C1894" s="19">
        <v>41262</v>
      </c>
      <c r="D1894">
        <v>18</v>
      </c>
    </row>
    <row r="1895" spans="2:4" x14ac:dyDescent="0.25">
      <c r="B1895" t="s">
        <v>384</v>
      </c>
      <c r="C1895" s="19">
        <v>40983</v>
      </c>
      <c r="D1895">
        <v>39</v>
      </c>
    </row>
    <row r="1896" spans="2:4" x14ac:dyDescent="0.25">
      <c r="B1896" t="s">
        <v>383</v>
      </c>
      <c r="C1896" s="19">
        <v>41201</v>
      </c>
      <c r="D1896">
        <v>102</v>
      </c>
    </row>
    <row r="1897" spans="2:4" x14ac:dyDescent="0.25">
      <c r="B1897" t="str">
        <f t="shared" ref="B1897:B1903" si="247">B1896</f>
        <v>AAA</v>
      </c>
      <c r="C1897" s="19">
        <v>41139</v>
      </c>
      <c r="D1897">
        <v>56</v>
      </c>
    </row>
    <row r="1898" spans="2:4" x14ac:dyDescent="0.25">
      <c r="B1898" t="str">
        <f t="shared" si="247"/>
        <v>AAA</v>
      </c>
      <c r="C1898" s="19">
        <v>41168</v>
      </c>
      <c r="D1898">
        <v>91</v>
      </c>
    </row>
    <row r="1899" spans="2:4" x14ac:dyDescent="0.25">
      <c r="B1899" t="str">
        <f t="shared" si="247"/>
        <v>AAA</v>
      </c>
      <c r="C1899" s="19">
        <v>41052</v>
      </c>
      <c r="D1899">
        <v>91</v>
      </c>
    </row>
    <row r="1900" spans="2:4" x14ac:dyDescent="0.25">
      <c r="B1900" t="str">
        <f t="shared" si="247"/>
        <v>AAA</v>
      </c>
      <c r="C1900" s="19">
        <v>41137</v>
      </c>
      <c r="D1900">
        <v>3</v>
      </c>
    </row>
    <row r="1901" spans="2:4" x14ac:dyDescent="0.25">
      <c r="B1901" t="str">
        <f t="shared" si="247"/>
        <v>AAA</v>
      </c>
      <c r="C1901" s="19">
        <v>40917</v>
      </c>
      <c r="D1901">
        <v>80</v>
      </c>
    </row>
    <row r="1902" spans="2:4" x14ac:dyDescent="0.25">
      <c r="B1902" t="str">
        <f t="shared" si="247"/>
        <v>AAA</v>
      </c>
      <c r="C1902" s="19">
        <v>41142</v>
      </c>
      <c r="D1902">
        <v>56</v>
      </c>
    </row>
    <row r="1903" spans="2:4" x14ac:dyDescent="0.25">
      <c r="B1903" t="str">
        <f t="shared" si="247"/>
        <v>AAA</v>
      </c>
      <c r="C1903" s="19">
        <v>41255</v>
      </c>
      <c r="D1903">
        <v>91</v>
      </c>
    </row>
    <row r="1904" spans="2:4" x14ac:dyDescent="0.25">
      <c r="B1904" t="s">
        <v>398</v>
      </c>
      <c r="C1904" s="19">
        <v>40938</v>
      </c>
      <c r="D1904">
        <v>7</v>
      </c>
    </row>
    <row r="1905" spans="2:4" x14ac:dyDescent="0.25">
      <c r="B1905" t="str">
        <f t="shared" ref="B1905:B1909" si="248">B1904</f>
        <v>FFF</v>
      </c>
      <c r="C1905" s="19">
        <v>41267</v>
      </c>
      <c r="D1905">
        <v>15</v>
      </c>
    </row>
    <row r="1906" spans="2:4" x14ac:dyDescent="0.25">
      <c r="B1906" t="str">
        <f t="shared" si="248"/>
        <v>FFF</v>
      </c>
      <c r="C1906" s="19">
        <v>40939</v>
      </c>
      <c r="D1906">
        <v>119</v>
      </c>
    </row>
    <row r="1907" spans="2:4" x14ac:dyDescent="0.25">
      <c r="B1907" t="str">
        <f t="shared" si="248"/>
        <v>FFF</v>
      </c>
      <c r="C1907" s="19">
        <v>41150</v>
      </c>
      <c r="D1907">
        <v>14</v>
      </c>
    </row>
    <row r="1908" spans="2:4" x14ac:dyDescent="0.25">
      <c r="B1908" t="str">
        <f t="shared" si="248"/>
        <v>FFF</v>
      </c>
      <c r="C1908" s="19">
        <v>41110</v>
      </c>
      <c r="D1908">
        <v>77</v>
      </c>
    </row>
    <row r="1909" spans="2:4" x14ac:dyDescent="0.25">
      <c r="B1909" t="str">
        <f t="shared" si="248"/>
        <v>FFF</v>
      </c>
      <c r="C1909" s="19">
        <v>41037</v>
      </c>
      <c r="D1909">
        <v>98</v>
      </c>
    </row>
    <row r="1910" spans="2:4" x14ac:dyDescent="0.25">
      <c r="B1910" t="s">
        <v>399</v>
      </c>
      <c r="C1910" s="19">
        <v>41253</v>
      </c>
      <c r="D1910">
        <v>34</v>
      </c>
    </row>
    <row r="1911" spans="2:4" x14ac:dyDescent="0.25">
      <c r="B1911" t="str">
        <f t="shared" ref="B1911:B1915" si="249">B1910</f>
        <v>WWW</v>
      </c>
      <c r="C1911" s="19">
        <v>41165</v>
      </c>
      <c r="D1911">
        <v>14</v>
      </c>
    </row>
    <row r="1912" spans="2:4" x14ac:dyDescent="0.25">
      <c r="B1912" t="str">
        <f t="shared" si="249"/>
        <v>WWW</v>
      </c>
      <c r="C1912" s="19">
        <v>40967</v>
      </c>
      <c r="D1912">
        <v>63</v>
      </c>
    </row>
    <row r="1913" spans="2:4" x14ac:dyDescent="0.25">
      <c r="B1913" t="str">
        <f t="shared" si="249"/>
        <v>WWW</v>
      </c>
      <c r="C1913" s="19">
        <v>40999</v>
      </c>
      <c r="D1913">
        <v>96</v>
      </c>
    </row>
    <row r="1914" spans="2:4" x14ac:dyDescent="0.25">
      <c r="B1914" t="str">
        <f t="shared" si="249"/>
        <v>WWW</v>
      </c>
      <c r="C1914" s="19">
        <v>41181</v>
      </c>
      <c r="D1914">
        <v>11</v>
      </c>
    </row>
    <row r="1915" spans="2:4" x14ac:dyDescent="0.25">
      <c r="B1915" t="str">
        <f t="shared" si="249"/>
        <v>WWW</v>
      </c>
      <c r="C1915" s="19">
        <v>41139</v>
      </c>
      <c r="D1915">
        <v>52</v>
      </c>
    </row>
    <row r="1916" spans="2:4" x14ac:dyDescent="0.25">
      <c r="B1916" t="s">
        <v>394</v>
      </c>
      <c r="C1916" s="19">
        <v>41074</v>
      </c>
      <c r="D1916">
        <v>74</v>
      </c>
    </row>
    <row r="1917" spans="2:4" x14ac:dyDescent="0.25">
      <c r="B1917" t="str">
        <f t="shared" ref="B1917:B1922" si="250">B1916</f>
        <v>KKK</v>
      </c>
      <c r="C1917" s="19">
        <v>41177</v>
      </c>
      <c r="D1917">
        <v>67</v>
      </c>
    </row>
    <row r="1918" spans="2:4" x14ac:dyDescent="0.25">
      <c r="B1918" t="str">
        <f t="shared" si="250"/>
        <v>KKK</v>
      </c>
      <c r="C1918" s="19">
        <v>41239</v>
      </c>
      <c r="D1918">
        <v>2</v>
      </c>
    </row>
    <row r="1919" spans="2:4" x14ac:dyDescent="0.25">
      <c r="B1919" t="str">
        <f t="shared" si="250"/>
        <v>KKK</v>
      </c>
      <c r="C1919" s="19">
        <v>41079</v>
      </c>
      <c r="D1919">
        <v>60</v>
      </c>
    </row>
    <row r="1920" spans="2:4" x14ac:dyDescent="0.25">
      <c r="B1920" t="str">
        <f t="shared" si="250"/>
        <v>KKK</v>
      </c>
      <c r="C1920" s="19">
        <v>41142</v>
      </c>
      <c r="D1920">
        <v>87</v>
      </c>
    </row>
    <row r="1921" spans="2:4" x14ac:dyDescent="0.25">
      <c r="B1921" t="str">
        <f t="shared" si="250"/>
        <v>KKK</v>
      </c>
      <c r="C1921" s="19">
        <v>41174</v>
      </c>
      <c r="D1921">
        <v>30</v>
      </c>
    </row>
    <row r="1922" spans="2:4" x14ac:dyDescent="0.25">
      <c r="B1922" t="str">
        <f t="shared" si="250"/>
        <v>KKK</v>
      </c>
      <c r="C1922" s="19">
        <v>41055</v>
      </c>
      <c r="D1922">
        <v>95</v>
      </c>
    </row>
    <row r="1923" spans="2:4" x14ac:dyDescent="0.25">
      <c r="B1923" t="s">
        <v>380</v>
      </c>
      <c r="C1923" s="19">
        <v>41053</v>
      </c>
      <c r="D1923">
        <v>11</v>
      </c>
    </row>
    <row r="1924" spans="2:4" x14ac:dyDescent="0.25">
      <c r="B1924" t="str">
        <f t="shared" ref="B1924:B1932" si="251">B1923</f>
        <v>OOO</v>
      </c>
      <c r="C1924" s="19">
        <v>40931</v>
      </c>
      <c r="D1924">
        <v>120</v>
      </c>
    </row>
    <row r="1925" spans="2:4" x14ac:dyDescent="0.25">
      <c r="B1925" t="str">
        <f t="shared" si="251"/>
        <v>OOO</v>
      </c>
      <c r="C1925" s="19">
        <v>41024</v>
      </c>
      <c r="D1925">
        <v>114</v>
      </c>
    </row>
    <row r="1926" spans="2:4" x14ac:dyDescent="0.25">
      <c r="B1926" t="str">
        <f t="shared" si="251"/>
        <v>OOO</v>
      </c>
      <c r="C1926" s="19">
        <v>41092</v>
      </c>
      <c r="D1926">
        <v>34</v>
      </c>
    </row>
    <row r="1927" spans="2:4" x14ac:dyDescent="0.25">
      <c r="B1927" t="str">
        <f t="shared" si="251"/>
        <v>OOO</v>
      </c>
      <c r="C1927" s="19">
        <v>41235</v>
      </c>
      <c r="D1927">
        <v>64</v>
      </c>
    </row>
    <row r="1928" spans="2:4" x14ac:dyDescent="0.25">
      <c r="B1928" t="str">
        <f t="shared" si="251"/>
        <v>OOO</v>
      </c>
      <c r="C1928" s="19">
        <v>41122</v>
      </c>
      <c r="D1928">
        <v>10</v>
      </c>
    </row>
    <row r="1929" spans="2:4" x14ac:dyDescent="0.25">
      <c r="B1929" t="str">
        <f t="shared" si="251"/>
        <v>OOO</v>
      </c>
      <c r="C1929" s="19">
        <v>40986</v>
      </c>
      <c r="D1929">
        <v>81</v>
      </c>
    </row>
    <row r="1930" spans="2:4" x14ac:dyDescent="0.25">
      <c r="B1930" t="str">
        <f t="shared" si="251"/>
        <v>OOO</v>
      </c>
      <c r="C1930" s="19">
        <v>41195</v>
      </c>
      <c r="D1930">
        <v>100</v>
      </c>
    </row>
    <row r="1931" spans="2:4" x14ac:dyDescent="0.25">
      <c r="B1931" t="str">
        <f t="shared" si="251"/>
        <v>OOO</v>
      </c>
      <c r="C1931" s="19">
        <v>41175</v>
      </c>
      <c r="D1931">
        <v>4</v>
      </c>
    </row>
    <row r="1932" spans="2:4" x14ac:dyDescent="0.25">
      <c r="B1932" t="str">
        <f t="shared" si="251"/>
        <v>OOO</v>
      </c>
      <c r="C1932" s="19">
        <v>41045</v>
      </c>
      <c r="D1932">
        <v>4</v>
      </c>
    </row>
    <row r="1933" spans="2:4" x14ac:dyDescent="0.25">
      <c r="B1933" t="s">
        <v>386</v>
      </c>
      <c r="C1933" s="19">
        <v>41143</v>
      </c>
      <c r="D1933">
        <v>102</v>
      </c>
    </row>
    <row r="1934" spans="2:4" x14ac:dyDescent="0.25">
      <c r="B1934" t="str">
        <f t="shared" ref="B1934:B1943" si="252">B1933</f>
        <v>SSS</v>
      </c>
      <c r="C1934" s="19">
        <v>41255</v>
      </c>
      <c r="D1934">
        <v>20</v>
      </c>
    </row>
    <row r="1935" spans="2:4" x14ac:dyDescent="0.25">
      <c r="B1935" t="str">
        <f t="shared" si="252"/>
        <v>SSS</v>
      </c>
      <c r="C1935" s="19">
        <v>41091</v>
      </c>
      <c r="D1935">
        <v>116</v>
      </c>
    </row>
    <row r="1936" spans="2:4" x14ac:dyDescent="0.25">
      <c r="B1936" t="str">
        <f t="shared" si="252"/>
        <v>SSS</v>
      </c>
      <c r="C1936" s="19">
        <v>41263</v>
      </c>
      <c r="D1936">
        <v>104</v>
      </c>
    </row>
    <row r="1937" spans="2:4" x14ac:dyDescent="0.25">
      <c r="B1937" t="str">
        <f t="shared" si="252"/>
        <v>SSS</v>
      </c>
      <c r="C1937" s="19">
        <v>41058</v>
      </c>
      <c r="D1937">
        <v>3</v>
      </c>
    </row>
    <row r="1938" spans="2:4" x14ac:dyDescent="0.25">
      <c r="B1938" t="str">
        <f t="shared" si="252"/>
        <v>SSS</v>
      </c>
      <c r="C1938" s="19">
        <v>40970</v>
      </c>
      <c r="D1938">
        <v>57</v>
      </c>
    </row>
    <row r="1939" spans="2:4" x14ac:dyDescent="0.25">
      <c r="B1939" t="str">
        <f t="shared" si="252"/>
        <v>SSS</v>
      </c>
      <c r="C1939" s="19">
        <v>41270</v>
      </c>
      <c r="D1939">
        <v>76</v>
      </c>
    </row>
    <row r="1940" spans="2:4" x14ac:dyDescent="0.25">
      <c r="B1940" t="str">
        <f t="shared" si="252"/>
        <v>SSS</v>
      </c>
      <c r="C1940" s="19">
        <v>41196</v>
      </c>
      <c r="D1940">
        <v>89</v>
      </c>
    </row>
    <row r="1941" spans="2:4" x14ac:dyDescent="0.25">
      <c r="B1941" t="str">
        <f t="shared" si="252"/>
        <v>SSS</v>
      </c>
      <c r="C1941" s="19">
        <v>41031</v>
      </c>
      <c r="D1941">
        <v>42</v>
      </c>
    </row>
    <row r="1942" spans="2:4" x14ac:dyDescent="0.25">
      <c r="B1942" t="str">
        <f t="shared" si="252"/>
        <v>SSS</v>
      </c>
      <c r="C1942" s="19">
        <v>40932</v>
      </c>
      <c r="D1942">
        <v>101</v>
      </c>
    </row>
    <row r="1943" spans="2:4" x14ac:dyDescent="0.25">
      <c r="B1943" t="str">
        <f t="shared" si="252"/>
        <v>SSS</v>
      </c>
      <c r="C1943" s="19">
        <v>41209</v>
      </c>
      <c r="D1943">
        <v>71</v>
      </c>
    </row>
    <row r="1944" spans="2:4" x14ac:dyDescent="0.25">
      <c r="B1944" t="s">
        <v>402</v>
      </c>
      <c r="C1944" s="19">
        <v>41239</v>
      </c>
      <c r="D1944">
        <v>116</v>
      </c>
    </row>
    <row r="1945" spans="2:4" x14ac:dyDescent="0.25">
      <c r="B1945" t="str">
        <f t="shared" ref="B1945:B1951" si="253">B1944</f>
        <v>TTT</v>
      </c>
      <c r="C1945" s="19">
        <v>41251</v>
      </c>
      <c r="D1945">
        <v>75</v>
      </c>
    </row>
    <row r="1946" spans="2:4" x14ac:dyDescent="0.25">
      <c r="B1946" t="str">
        <f t="shared" si="253"/>
        <v>TTT</v>
      </c>
      <c r="C1946" s="19">
        <v>41163</v>
      </c>
      <c r="D1946">
        <v>33</v>
      </c>
    </row>
    <row r="1947" spans="2:4" x14ac:dyDescent="0.25">
      <c r="B1947" t="str">
        <f t="shared" si="253"/>
        <v>TTT</v>
      </c>
      <c r="C1947" s="19">
        <v>41151</v>
      </c>
      <c r="D1947">
        <v>80</v>
      </c>
    </row>
    <row r="1948" spans="2:4" x14ac:dyDescent="0.25">
      <c r="B1948" t="str">
        <f t="shared" si="253"/>
        <v>TTT</v>
      </c>
      <c r="C1948" s="19">
        <v>41176</v>
      </c>
      <c r="D1948">
        <v>16</v>
      </c>
    </row>
    <row r="1949" spans="2:4" x14ac:dyDescent="0.25">
      <c r="B1949" t="str">
        <f t="shared" si="253"/>
        <v>TTT</v>
      </c>
      <c r="C1949" s="19">
        <v>41115</v>
      </c>
      <c r="D1949">
        <v>29</v>
      </c>
    </row>
    <row r="1950" spans="2:4" x14ac:dyDescent="0.25">
      <c r="B1950" t="str">
        <f t="shared" si="253"/>
        <v>TTT</v>
      </c>
      <c r="C1950" s="19">
        <v>40949</v>
      </c>
      <c r="D1950">
        <v>63</v>
      </c>
    </row>
    <row r="1951" spans="2:4" x14ac:dyDescent="0.25">
      <c r="B1951" t="str">
        <f t="shared" si="253"/>
        <v>TTT</v>
      </c>
      <c r="C1951" s="19">
        <v>41063</v>
      </c>
      <c r="D1951">
        <v>13</v>
      </c>
    </row>
    <row r="1952" spans="2:4" x14ac:dyDescent="0.25">
      <c r="B1952" t="s">
        <v>399</v>
      </c>
      <c r="C1952" s="19">
        <v>40910</v>
      </c>
      <c r="D1952">
        <v>5</v>
      </c>
    </row>
    <row r="1953" spans="2:4" x14ac:dyDescent="0.25">
      <c r="B1953" t="str">
        <f t="shared" ref="B1953:B1954" si="254">B1952</f>
        <v>WWW</v>
      </c>
      <c r="C1953" s="19">
        <v>41243</v>
      </c>
      <c r="D1953">
        <v>97</v>
      </c>
    </row>
    <row r="1954" spans="2:4" x14ac:dyDescent="0.25">
      <c r="B1954" t="str">
        <f t="shared" si="254"/>
        <v>WWW</v>
      </c>
      <c r="C1954" s="19">
        <v>40940</v>
      </c>
      <c r="D1954">
        <v>66</v>
      </c>
    </row>
    <row r="1955" spans="2:4" x14ac:dyDescent="0.25">
      <c r="B1955" t="s">
        <v>380</v>
      </c>
      <c r="C1955" s="19">
        <v>41139</v>
      </c>
      <c r="D1955">
        <v>49</v>
      </c>
    </row>
    <row r="1956" spans="2:4" x14ac:dyDescent="0.25">
      <c r="B1956" t="str">
        <f t="shared" ref="B1956:B1958" si="255">B1955</f>
        <v>OOO</v>
      </c>
      <c r="C1956" s="19">
        <v>41108</v>
      </c>
      <c r="D1956">
        <v>82</v>
      </c>
    </row>
    <row r="1957" spans="2:4" x14ac:dyDescent="0.25">
      <c r="B1957" t="str">
        <f t="shared" si="255"/>
        <v>OOO</v>
      </c>
      <c r="C1957" s="19">
        <v>41121</v>
      </c>
      <c r="D1957">
        <v>115</v>
      </c>
    </row>
    <row r="1958" spans="2:4" x14ac:dyDescent="0.25">
      <c r="B1958" t="str">
        <f t="shared" si="255"/>
        <v>OOO</v>
      </c>
      <c r="C1958" s="19">
        <v>41227</v>
      </c>
      <c r="D1958">
        <v>50</v>
      </c>
    </row>
    <row r="1959" spans="2:4" x14ac:dyDescent="0.25">
      <c r="B1959" t="s">
        <v>387</v>
      </c>
      <c r="C1959" s="19">
        <v>41155</v>
      </c>
      <c r="D1959">
        <v>109</v>
      </c>
    </row>
    <row r="1960" spans="2:4" x14ac:dyDescent="0.25">
      <c r="B1960" t="str">
        <f t="shared" ref="B1960:B1972" si="256">B1959</f>
        <v>GGG</v>
      </c>
      <c r="C1960" s="19">
        <v>41206</v>
      </c>
      <c r="D1960">
        <v>78</v>
      </c>
    </row>
    <row r="1961" spans="2:4" x14ac:dyDescent="0.25">
      <c r="B1961" t="str">
        <f t="shared" si="256"/>
        <v>GGG</v>
      </c>
      <c r="C1961" s="19">
        <v>41172</v>
      </c>
      <c r="D1961">
        <v>33</v>
      </c>
    </row>
    <row r="1962" spans="2:4" x14ac:dyDescent="0.25">
      <c r="B1962" t="str">
        <f t="shared" si="256"/>
        <v>GGG</v>
      </c>
      <c r="C1962" s="19">
        <v>41263</v>
      </c>
      <c r="D1962">
        <v>76</v>
      </c>
    </row>
    <row r="1963" spans="2:4" x14ac:dyDescent="0.25">
      <c r="B1963" t="str">
        <f t="shared" si="256"/>
        <v>GGG</v>
      </c>
      <c r="C1963" s="19">
        <v>41203</v>
      </c>
      <c r="D1963">
        <v>6</v>
      </c>
    </row>
    <row r="1964" spans="2:4" x14ac:dyDescent="0.25">
      <c r="B1964" t="str">
        <f t="shared" si="256"/>
        <v>GGG</v>
      </c>
      <c r="C1964" s="19">
        <v>41211</v>
      </c>
      <c r="D1964">
        <v>19</v>
      </c>
    </row>
    <row r="1965" spans="2:4" x14ac:dyDescent="0.25">
      <c r="B1965" t="str">
        <f t="shared" si="256"/>
        <v>GGG</v>
      </c>
      <c r="C1965" s="19">
        <v>41213</v>
      </c>
      <c r="D1965">
        <v>72</v>
      </c>
    </row>
    <row r="1966" spans="2:4" x14ac:dyDescent="0.25">
      <c r="B1966" t="str">
        <f t="shared" si="256"/>
        <v>GGG</v>
      </c>
      <c r="C1966" s="19">
        <v>41114</v>
      </c>
      <c r="D1966">
        <v>120</v>
      </c>
    </row>
    <row r="1967" spans="2:4" x14ac:dyDescent="0.25">
      <c r="B1967" t="str">
        <f t="shared" si="256"/>
        <v>GGG</v>
      </c>
      <c r="C1967" s="19">
        <v>40961</v>
      </c>
      <c r="D1967">
        <v>97</v>
      </c>
    </row>
    <row r="1968" spans="2:4" x14ac:dyDescent="0.25">
      <c r="B1968" t="str">
        <f t="shared" si="256"/>
        <v>GGG</v>
      </c>
      <c r="C1968" s="19">
        <v>41243</v>
      </c>
      <c r="D1968">
        <v>77</v>
      </c>
    </row>
    <row r="1969" spans="2:4" x14ac:dyDescent="0.25">
      <c r="B1969" t="str">
        <f t="shared" si="256"/>
        <v>GGG</v>
      </c>
      <c r="C1969" s="19">
        <v>41111</v>
      </c>
      <c r="D1969">
        <v>50</v>
      </c>
    </row>
    <row r="1970" spans="2:4" x14ac:dyDescent="0.25">
      <c r="B1970" t="str">
        <f t="shared" si="256"/>
        <v>GGG</v>
      </c>
      <c r="C1970" s="19">
        <v>41005</v>
      </c>
      <c r="D1970">
        <v>3</v>
      </c>
    </row>
    <row r="1971" spans="2:4" x14ac:dyDescent="0.25">
      <c r="B1971" t="str">
        <f t="shared" si="256"/>
        <v>GGG</v>
      </c>
      <c r="C1971" s="19">
        <v>41144</v>
      </c>
      <c r="D1971">
        <v>60</v>
      </c>
    </row>
    <row r="1972" spans="2:4" x14ac:dyDescent="0.25">
      <c r="B1972" t="str">
        <f t="shared" si="256"/>
        <v>GGG</v>
      </c>
      <c r="C1972" s="19">
        <v>41183</v>
      </c>
      <c r="D1972">
        <v>50</v>
      </c>
    </row>
    <row r="1973" spans="2:4" x14ac:dyDescent="0.25">
      <c r="B1973" t="s">
        <v>386</v>
      </c>
      <c r="C1973" s="19">
        <v>40970</v>
      </c>
      <c r="D1973">
        <v>101</v>
      </c>
    </row>
    <row r="1974" spans="2:4" x14ac:dyDescent="0.25">
      <c r="B1974" t="str">
        <f t="shared" ref="B1974:B1977" si="257">B1973</f>
        <v>SSS</v>
      </c>
      <c r="C1974" s="19">
        <v>41132</v>
      </c>
      <c r="D1974">
        <v>86</v>
      </c>
    </row>
    <row r="1975" spans="2:4" x14ac:dyDescent="0.25">
      <c r="B1975" t="str">
        <f t="shared" si="257"/>
        <v>SSS</v>
      </c>
      <c r="C1975" s="19">
        <v>40943</v>
      </c>
      <c r="D1975">
        <v>53</v>
      </c>
    </row>
    <row r="1976" spans="2:4" x14ac:dyDescent="0.25">
      <c r="B1976" t="str">
        <f t="shared" si="257"/>
        <v>SSS</v>
      </c>
      <c r="C1976" s="19">
        <v>41257</v>
      </c>
      <c r="D1976">
        <v>37</v>
      </c>
    </row>
    <row r="1977" spans="2:4" x14ac:dyDescent="0.25">
      <c r="B1977" t="str">
        <f t="shared" si="257"/>
        <v>SSS</v>
      </c>
      <c r="C1977" s="19">
        <v>41203</v>
      </c>
      <c r="D1977">
        <v>64</v>
      </c>
    </row>
    <row r="1978" spans="2:4" x14ac:dyDescent="0.25">
      <c r="B1978" t="s">
        <v>382</v>
      </c>
      <c r="C1978" s="19">
        <v>41145</v>
      </c>
      <c r="D1978">
        <v>88</v>
      </c>
    </row>
    <row r="1979" spans="2:4" x14ac:dyDescent="0.25">
      <c r="B1979" t="s">
        <v>392</v>
      </c>
      <c r="C1979" s="19">
        <v>41102</v>
      </c>
      <c r="D1979">
        <v>35</v>
      </c>
    </row>
    <row r="1980" spans="2:4" x14ac:dyDescent="0.25">
      <c r="B1980" t="s">
        <v>386</v>
      </c>
      <c r="C1980" s="19">
        <v>41102</v>
      </c>
      <c r="D1980">
        <v>41</v>
      </c>
    </row>
    <row r="1981" spans="2:4" x14ac:dyDescent="0.25">
      <c r="B1981" t="str">
        <f t="shared" ref="B1981:B1984" si="258">B1980</f>
        <v>SSS</v>
      </c>
      <c r="C1981" s="19">
        <v>40910</v>
      </c>
      <c r="D1981">
        <v>62</v>
      </c>
    </row>
    <row r="1982" spans="2:4" x14ac:dyDescent="0.25">
      <c r="B1982" t="str">
        <f t="shared" si="258"/>
        <v>SSS</v>
      </c>
      <c r="C1982" s="19">
        <v>41006</v>
      </c>
      <c r="D1982">
        <v>40</v>
      </c>
    </row>
    <row r="1983" spans="2:4" x14ac:dyDescent="0.25">
      <c r="B1983" t="str">
        <f t="shared" si="258"/>
        <v>SSS</v>
      </c>
      <c r="C1983" s="19">
        <v>41137</v>
      </c>
      <c r="D1983">
        <v>99</v>
      </c>
    </row>
    <row r="1984" spans="2:4" x14ac:dyDescent="0.25">
      <c r="B1984" t="str">
        <f t="shared" si="258"/>
        <v>SSS</v>
      </c>
      <c r="C1984" s="19">
        <v>41141</v>
      </c>
      <c r="D1984">
        <v>51</v>
      </c>
    </row>
    <row r="1985" spans="2:4" x14ac:dyDescent="0.25">
      <c r="B1985" t="s">
        <v>391</v>
      </c>
      <c r="C1985" s="19">
        <v>41171</v>
      </c>
      <c r="D1985">
        <v>48</v>
      </c>
    </row>
    <row r="1986" spans="2:4" x14ac:dyDescent="0.25">
      <c r="B1986" t="str">
        <f t="shared" ref="B1986:B1990" si="259">B1985</f>
        <v>I I I</v>
      </c>
      <c r="C1986" s="19">
        <v>41151</v>
      </c>
      <c r="D1986">
        <v>71</v>
      </c>
    </row>
    <row r="1987" spans="2:4" x14ac:dyDescent="0.25">
      <c r="B1987" t="str">
        <f t="shared" si="259"/>
        <v>I I I</v>
      </c>
      <c r="C1987" s="19">
        <v>40950</v>
      </c>
      <c r="D1987">
        <v>14</v>
      </c>
    </row>
    <row r="1988" spans="2:4" x14ac:dyDescent="0.25">
      <c r="B1988" t="str">
        <f t="shared" si="259"/>
        <v>I I I</v>
      </c>
      <c r="C1988" s="19">
        <v>41181</v>
      </c>
      <c r="D1988">
        <v>83</v>
      </c>
    </row>
    <row r="1989" spans="2:4" x14ac:dyDescent="0.25">
      <c r="B1989" t="str">
        <f t="shared" si="259"/>
        <v>I I I</v>
      </c>
      <c r="C1989" s="19">
        <v>41017</v>
      </c>
      <c r="D1989">
        <v>34</v>
      </c>
    </row>
    <row r="1990" spans="2:4" x14ac:dyDescent="0.25">
      <c r="B1990" t="str">
        <f t="shared" si="259"/>
        <v>I I I</v>
      </c>
      <c r="C1990" s="19">
        <v>41211</v>
      </c>
      <c r="D1990">
        <v>95</v>
      </c>
    </row>
    <row r="1991" spans="2:4" x14ac:dyDescent="0.25">
      <c r="B1991" t="s">
        <v>385</v>
      </c>
      <c r="C1991" s="19">
        <v>41138</v>
      </c>
      <c r="D1991">
        <v>102</v>
      </c>
    </row>
    <row r="1992" spans="2:4" x14ac:dyDescent="0.25">
      <c r="B1992" t="str">
        <f>B1991</f>
        <v>BBB</v>
      </c>
      <c r="C1992" s="19">
        <v>41227</v>
      </c>
      <c r="D1992">
        <v>41</v>
      </c>
    </row>
    <row r="1993" spans="2:4" x14ac:dyDescent="0.25">
      <c r="B1993" t="s">
        <v>384</v>
      </c>
      <c r="C1993" s="19">
        <v>41029</v>
      </c>
      <c r="D1993">
        <v>16</v>
      </c>
    </row>
    <row r="1994" spans="2:4" x14ac:dyDescent="0.25">
      <c r="B1994" t="s">
        <v>385</v>
      </c>
      <c r="C1994" s="19">
        <v>41090</v>
      </c>
      <c r="D1994">
        <v>24</v>
      </c>
    </row>
    <row r="1995" spans="2:4" x14ac:dyDescent="0.25">
      <c r="B1995" t="s">
        <v>384</v>
      </c>
      <c r="C1995" s="19">
        <v>41238</v>
      </c>
      <c r="D1995">
        <v>15</v>
      </c>
    </row>
    <row r="1996" spans="2:4" x14ac:dyDescent="0.25">
      <c r="B1996" t="str">
        <f t="shared" ref="B1996:B1997" si="260">B1995</f>
        <v>VVV</v>
      </c>
      <c r="C1996" s="19">
        <v>41051</v>
      </c>
      <c r="D1996">
        <v>45</v>
      </c>
    </row>
    <row r="1997" spans="2:4" x14ac:dyDescent="0.25">
      <c r="B1997" t="str">
        <f t="shared" si="260"/>
        <v>VVV</v>
      </c>
      <c r="C1997" s="19">
        <v>41159</v>
      </c>
      <c r="D1997">
        <v>91</v>
      </c>
    </row>
    <row r="1998" spans="2:4" x14ac:dyDescent="0.25">
      <c r="B1998" t="s">
        <v>397</v>
      </c>
      <c r="C1998" s="19">
        <v>41010</v>
      </c>
      <c r="D1998">
        <v>65</v>
      </c>
    </row>
    <row r="1999" spans="2:4" x14ac:dyDescent="0.25">
      <c r="B1999" t="str">
        <f t="shared" ref="B1999:B2001" si="261">B1998</f>
        <v>PPP</v>
      </c>
      <c r="C1999" s="19">
        <v>41219</v>
      </c>
      <c r="D1999">
        <v>8</v>
      </c>
    </row>
    <row r="2000" spans="2:4" x14ac:dyDescent="0.25">
      <c r="B2000" t="str">
        <f t="shared" si="261"/>
        <v>PPP</v>
      </c>
      <c r="C2000" s="19">
        <v>40935</v>
      </c>
      <c r="D2000">
        <v>112</v>
      </c>
    </row>
    <row r="2001" spans="2:4" x14ac:dyDescent="0.25">
      <c r="B2001" t="str">
        <f t="shared" si="261"/>
        <v>PPP</v>
      </c>
      <c r="C2001" s="19">
        <v>41212</v>
      </c>
      <c r="D2001">
        <v>84</v>
      </c>
    </row>
    <row r="2002" spans="2:4" x14ac:dyDescent="0.25">
      <c r="B2002" t="s">
        <v>388</v>
      </c>
      <c r="C2002" s="19">
        <v>40958</v>
      </c>
      <c r="D2002">
        <v>70</v>
      </c>
    </row>
    <row r="2003" spans="2:4" x14ac:dyDescent="0.25">
      <c r="B2003" t="str">
        <f>B2002</f>
        <v>CCC</v>
      </c>
      <c r="C2003" s="19">
        <v>40961</v>
      </c>
      <c r="D2003">
        <v>41</v>
      </c>
    </row>
    <row r="2004" spans="2:4" x14ac:dyDescent="0.25">
      <c r="B2004" t="s">
        <v>388</v>
      </c>
      <c r="C2004" s="19">
        <v>41239</v>
      </c>
      <c r="D2004">
        <v>49</v>
      </c>
    </row>
    <row r="2005" spans="2:4" x14ac:dyDescent="0.25">
      <c r="B2005" t="str">
        <f t="shared" ref="B2005:B2008" si="262">B2004</f>
        <v>CCC</v>
      </c>
      <c r="C2005" s="19">
        <v>41173</v>
      </c>
      <c r="D2005">
        <v>90</v>
      </c>
    </row>
    <row r="2006" spans="2:4" x14ac:dyDescent="0.25">
      <c r="B2006" t="str">
        <f t="shared" si="262"/>
        <v>CCC</v>
      </c>
      <c r="C2006" s="19">
        <v>41168</v>
      </c>
      <c r="D2006">
        <v>38</v>
      </c>
    </row>
    <row r="2007" spans="2:4" x14ac:dyDescent="0.25">
      <c r="B2007" t="str">
        <f t="shared" si="262"/>
        <v>CCC</v>
      </c>
      <c r="C2007" s="19">
        <v>41012</v>
      </c>
      <c r="D2007">
        <v>88</v>
      </c>
    </row>
    <row r="2008" spans="2:4" x14ac:dyDescent="0.25">
      <c r="B2008" t="str">
        <f t="shared" si="262"/>
        <v>CCC</v>
      </c>
      <c r="C2008" s="19">
        <v>41268</v>
      </c>
      <c r="D2008">
        <v>96</v>
      </c>
    </row>
    <row r="2009" spans="2:4" x14ac:dyDescent="0.25">
      <c r="B2009" t="s">
        <v>396</v>
      </c>
      <c r="C2009" s="19">
        <v>41194</v>
      </c>
      <c r="D2009">
        <v>22</v>
      </c>
    </row>
    <row r="2010" spans="2:4" x14ac:dyDescent="0.25">
      <c r="B2010" t="str">
        <f>B2009</f>
        <v>YYY</v>
      </c>
      <c r="C2010" s="19">
        <v>41268</v>
      </c>
      <c r="D2010">
        <v>73</v>
      </c>
    </row>
    <row r="2011" spans="2:4" x14ac:dyDescent="0.25">
      <c r="B2011" t="s">
        <v>397</v>
      </c>
      <c r="C2011" s="19">
        <v>41018</v>
      </c>
      <c r="D2011">
        <v>52</v>
      </c>
    </row>
    <row r="2012" spans="2:4" x14ac:dyDescent="0.25">
      <c r="B2012" t="str">
        <f t="shared" ref="B2012:B2021" si="263">B2011</f>
        <v>PPP</v>
      </c>
      <c r="C2012" s="19">
        <v>41249</v>
      </c>
      <c r="D2012">
        <v>9</v>
      </c>
    </row>
    <row r="2013" spans="2:4" x14ac:dyDescent="0.25">
      <c r="B2013" t="str">
        <f t="shared" si="263"/>
        <v>PPP</v>
      </c>
      <c r="C2013" s="19">
        <v>41229</v>
      </c>
      <c r="D2013">
        <v>33</v>
      </c>
    </row>
    <row r="2014" spans="2:4" x14ac:dyDescent="0.25">
      <c r="B2014" t="str">
        <f t="shared" si="263"/>
        <v>PPP</v>
      </c>
      <c r="C2014" s="19">
        <v>41180</v>
      </c>
      <c r="D2014">
        <v>76</v>
      </c>
    </row>
    <row r="2015" spans="2:4" x14ac:dyDescent="0.25">
      <c r="B2015" t="str">
        <f t="shared" si="263"/>
        <v>PPP</v>
      </c>
      <c r="C2015" s="19">
        <v>41175</v>
      </c>
      <c r="D2015">
        <v>116</v>
      </c>
    </row>
    <row r="2016" spans="2:4" x14ac:dyDescent="0.25">
      <c r="B2016" t="str">
        <f t="shared" si="263"/>
        <v>PPP</v>
      </c>
      <c r="C2016" s="19">
        <v>41088</v>
      </c>
      <c r="D2016">
        <v>46</v>
      </c>
    </row>
    <row r="2017" spans="2:4" x14ac:dyDescent="0.25">
      <c r="B2017" t="str">
        <f t="shared" si="263"/>
        <v>PPP</v>
      </c>
      <c r="C2017" s="19">
        <v>41266</v>
      </c>
      <c r="D2017">
        <v>84</v>
      </c>
    </row>
    <row r="2018" spans="2:4" x14ac:dyDescent="0.25">
      <c r="B2018" t="str">
        <f t="shared" si="263"/>
        <v>PPP</v>
      </c>
      <c r="C2018" s="19">
        <v>41235</v>
      </c>
      <c r="D2018">
        <v>1</v>
      </c>
    </row>
    <row r="2019" spans="2:4" x14ac:dyDescent="0.25">
      <c r="B2019" t="str">
        <f t="shared" si="263"/>
        <v>PPP</v>
      </c>
      <c r="C2019" s="19">
        <v>40937</v>
      </c>
      <c r="D2019">
        <v>96</v>
      </c>
    </row>
    <row r="2020" spans="2:4" x14ac:dyDescent="0.25">
      <c r="B2020" t="str">
        <f t="shared" si="263"/>
        <v>PPP</v>
      </c>
      <c r="C2020" s="19">
        <v>41086</v>
      </c>
      <c r="D2020">
        <v>46</v>
      </c>
    </row>
    <row r="2021" spans="2:4" x14ac:dyDescent="0.25">
      <c r="B2021" t="str">
        <f t="shared" si="263"/>
        <v>PPP</v>
      </c>
      <c r="C2021" s="19">
        <v>41057</v>
      </c>
      <c r="D2021">
        <v>8</v>
      </c>
    </row>
    <row r="2022" spans="2:4" x14ac:dyDescent="0.25">
      <c r="B2022" t="s">
        <v>392</v>
      </c>
      <c r="C2022" s="19">
        <v>41091</v>
      </c>
      <c r="D2022">
        <v>99</v>
      </c>
    </row>
    <row r="2023" spans="2:4" x14ac:dyDescent="0.25">
      <c r="B2023" t="s">
        <v>380</v>
      </c>
      <c r="C2023" s="19">
        <v>40940</v>
      </c>
      <c r="D2023">
        <v>101</v>
      </c>
    </row>
    <row r="2024" spans="2:4" x14ac:dyDescent="0.25">
      <c r="B2024" t="str">
        <f t="shared" ref="B2024:B2030" si="264">B2023</f>
        <v>OOO</v>
      </c>
      <c r="C2024" s="19">
        <v>41151</v>
      </c>
      <c r="D2024">
        <v>18</v>
      </c>
    </row>
    <row r="2025" spans="2:4" x14ac:dyDescent="0.25">
      <c r="B2025" t="str">
        <f t="shared" si="264"/>
        <v>OOO</v>
      </c>
      <c r="C2025" s="19">
        <v>40923</v>
      </c>
      <c r="D2025">
        <v>112</v>
      </c>
    </row>
    <row r="2026" spans="2:4" x14ac:dyDescent="0.25">
      <c r="B2026" t="str">
        <f t="shared" si="264"/>
        <v>OOO</v>
      </c>
      <c r="C2026" s="19">
        <v>41211</v>
      </c>
      <c r="D2026">
        <v>118</v>
      </c>
    </row>
    <row r="2027" spans="2:4" x14ac:dyDescent="0.25">
      <c r="B2027" t="str">
        <f t="shared" si="264"/>
        <v>OOO</v>
      </c>
      <c r="C2027" s="19">
        <v>41044</v>
      </c>
      <c r="D2027">
        <v>58</v>
      </c>
    </row>
    <row r="2028" spans="2:4" x14ac:dyDescent="0.25">
      <c r="B2028" t="str">
        <f t="shared" si="264"/>
        <v>OOO</v>
      </c>
      <c r="C2028" s="19">
        <v>41009</v>
      </c>
      <c r="D2028">
        <v>29</v>
      </c>
    </row>
    <row r="2029" spans="2:4" x14ac:dyDescent="0.25">
      <c r="B2029" t="str">
        <f t="shared" si="264"/>
        <v>OOO</v>
      </c>
      <c r="C2029" s="19">
        <v>41091</v>
      </c>
      <c r="D2029">
        <v>42</v>
      </c>
    </row>
    <row r="2030" spans="2:4" x14ac:dyDescent="0.25">
      <c r="B2030" t="str">
        <f t="shared" si="264"/>
        <v>OOO</v>
      </c>
      <c r="C2030" s="19">
        <v>41263</v>
      </c>
      <c r="D2030">
        <v>77</v>
      </c>
    </row>
    <row r="2031" spans="2:4" x14ac:dyDescent="0.25">
      <c r="B2031" t="s">
        <v>379</v>
      </c>
      <c r="C2031" s="19">
        <v>41219</v>
      </c>
      <c r="D2031">
        <v>27</v>
      </c>
    </row>
    <row r="2032" spans="2:4" x14ac:dyDescent="0.25">
      <c r="B2032" t="str">
        <f>B2031</f>
        <v>JJJ</v>
      </c>
      <c r="C2032" s="19">
        <v>40942</v>
      </c>
      <c r="D2032">
        <v>42</v>
      </c>
    </row>
    <row r="2033" spans="2:4" x14ac:dyDescent="0.25">
      <c r="B2033" t="s">
        <v>382</v>
      </c>
      <c r="C2033" s="19">
        <v>41237</v>
      </c>
      <c r="D2033">
        <v>116</v>
      </c>
    </row>
    <row r="2034" spans="2:4" x14ac:dyDescent="0.25">
      <c r="B2034" t="str">
        <f t="shared" ref="B2034:B2037" si="265">B2033</f>
        <v>ZZZ</v>
      </c>
      <c r="C2034" s="19">
        <v>40924</v>
      </c>
      <c r="D2034">
        <v>119</v>
      </c>
    </row>
    <row r="2035" spans="2:4" x14ac:dyDescent="0.25">
      <c r="B2035" t="str">
        <f t="shared" si="265"/>
        <v>ZZZ</v>
      </c>
      <c r="C2035" s="19">
        <v>41048</v>
      </c>
      <c r="D2035">
        <v>58</v>
      </c>
    </row>
    <row r="2036" spans="2:4" x14ac:dyDescent="0.25">
      <c r="B2036" t="str">
        <f t="shared" si="265"/>
        <v>ZZZ</v>
      </c>
      <c r="C2036" s="19">
        <v>41060</v>
      </c>
      <c r="D2036">
        <v>29</v>
      </c>
    </row>
    <row r="2037" spans="2:4" x14ac:dyDescent="0.25">
      <c r="B2037" t="str">
        <f t="shared" si="265"/>
        <v>ZZZ</v>
      </c>
      <c r="C2037" s="19">
        <v>40939</v>
      </c>
      <c r="D2037">
        <v>14</v>
      </c>
    </row>
    <row r="2038" spans="2:4" x14ac:dyDescent="0.25">
      <c r="B2038" t="s">
        <v>389</v>
      </c>
      <c r="C2038" s="19">
        <v>41113</v>
      </c>
      <c r="D2038">
        <v>93</v>
      </c>
    </row>
    <row r="2039" spans="2:4" x14ac:dyDescent="0.25">
      <c r="B2039" t="str">
        <f t="shared" ref="B2039:B2041" si="266">B2038</f>
        <v>EEE</v>
      </c>
      <c r="C2039" s="19">
        <v>40997</v>
      </c>
      <c r="D2039">
        <v>96</v>
      </c>
    </row>
    <row r="2040" spans="2:4" x14ac:dyDescent="0.25">
      <c r="B2040" t="str">
        <f t="shared" si="266"/>
        <v>EEE</v>
      </c>
      <c r="C2040" s="19">
        <v>41064</v>
      </c>
      <c r="D2040">
        <v>59</v>
      </c>
    </row>
    <row r="2041" spans="2:4" x14ac:dyDescent="0.25">
      <c r="B2041" t="str">
        <f t="shared" si="266"/>
        <v>EEE</v>
      </c>
      <c r="C2041" s="19">
        <v>41085</v>
      </c>
      <c r="D2041">
        <v>77</v>
      </c>
    </row>
    <row r="2042" spans="2:4" x14ac:dyDescent="0.25">
      <c r="B2042" t="s">
        <v>394</v>
      </c>
      <c r="C2042" s="19">
        <v>40951</v>
      </c>
      <c r="D2042">
        <v>30</v>
      </c>
    </row>
    <row r="2043" spans="2:4" x14ac:dyDescent="0.25">
      <c r="B2043" t="s">
        <v>381</v>
      </c>
      <c r="C2043" s="19">
        <v>41014</v>
      </c>
      <c r="D2043">
        <v>37</v>
      </c>
    </row>
    <row r="2044" spans="2:4" x14ac:dyDescent="0.25">
      <c r="B2044" t="str">
        <f>B2043</f>
        <v>MMM</v>
      </c>
      <c r="C2044" s="19">
        <v>40970</v>
      </c>
      <c r="D2044">
        <v>100</v>
      </c>
    </row>
    <row r="2045" spans="2:4" x14ac:dyDescent="0.25">
      <c r="B2045" t="s">
        <v>390</v>
      </c>
      <c r="C2045" s="19">
        <v>41174</v>
      </c>
      <c r="D2045">
        <v>100</v>
      </c>
    </row>
    <row r="2046" spans="2:4" x14ac:dyDescent="0.25">
      <c r="B2046" t="s">
        <v>392</v>
      </c>
      <c r="C2046" s="19">
        <v>41084</v>
      </c>
      <c r="D2046">
        <v>15</v>
      </c>
    </row>
    <row r="2047" spans="2:4" x14ac:dyDescent="0.25">
      <c r="B2047" t="s">
        <v>394</v>
      </c>
      <c r="C2047" s="19">
        <v>40980</v>
      </c>
      <c r="D2047">
        <v>50</v>
      </c>
    </row>
    <row r="2048" spans="2:4" x14ac:dyDescent="0.25">
      <c r="B2048" t="str">
        <f t="shared" ref="B2048:B2050" si="267">B2047</f>
        <v>KKK</v>
      </c>
      <c r="C2048" s="19">
        <v>40970</v>
      </c>
      <c r="D2048">
        <v>60</v>
      </c>
    </row>
    <row r="2049" spans="2:4" x14ac:dyDescent="0.25">
      <c r="B2049" t="str">
        <f t="shared" si="267"/>
        <v>KKK</v>
      </c>
      <c r="C2049" s="19">
        <v>40958</v>
      </c>
      <c r="D2049">
        <v>6</v>
      </c>
    </row>
    <row r="2050" spans="2:4" x14ac:dyDescent="0.25">
      <c r="B2050" t="str">
        <f t="shared" si="267"/>
        <v>KKK</v>
      </c>
      <c r="C2050" s="19">
        <v>41169</v>
      </c>
      <c r="D2050">
        <v>81</v>
      </c>
    </row>
    <row r="2051" spans="2:4" x14ac:dyDescent="0.25">
      <c r="B2051" t="s">
        <v>378</v>
      </c>
      <c r="C2051" s="19">
        <v>40942</v>
      </c>
      <c r="D2051">
        <v>42</v>
      </c>
    </row>
    <row r="2052" spans="2:4" x14ac:dyDescent="0.25">
      <c r="B2052" t="str">
        <f t="shared" ref="B2052:B2059" si="268">B2051</f>
        <v>LLL</v>
      </c>
      <c r="C2052" s="19">
        <v>41082</v>
      </c>
      <c r="D2052">
        <v>72</v>
      </c>
    </row>
    <row r="2053" spans="2:4" x14ac:dyDescent="0.25">
      <c r="B2053" t="str">
        <f t="shared" si="268"/>
        <v>LLL</v>
      </c>
      <c r="C2053" s="19">
        <v>41183</v>
      </c>
      <c r="D2053">
        <v>21</v>
      </c>
    </row>
    <row r="2054" spans="2:4" x14ac:dyDescent="0.25">
      <c r="B2054" t="str">
        <f t="shared" si="268"/>
        <v>LLL</v>
      </c>
      <c r="C2054" s="19">
        <v>40985</v>
      </c>
      <c r="D2054">
        <v>110</v>
      </c>
    </row>
    <row r="2055" spans="2:4" x14ac:dyDescent="0.25">
      <c r="B2055" t="str">
        <f t="shared" si="268"/>
        <v>LLL</v>
      </c>
      <c r="C2055" s="19">
        <v>41071</v>
      </c>
      <c r="D2055">
        <v>18</v>
      </c>
    </row>
    <row r="2056" spans="2:4" x14ac:dyDescent="0.25">
      <c r="B2056" t="str">
        <f t="shared" si="268"/>
        <v>LLL</v>
      </c>
      <c r="C2056" s="19">
        <v>40951</v>
      </c>
      <c r="D2056">
        <v>68</v>
      </c>
    </row>
    <row r="2057" spans="2:4" x14ac:dyDescent="0.25">
      <c r="B2057" t="str">
        <f t="shared" si="268"/>
        <v>LLL</v>
      </c>
      <c r="C2057" s="19">
        <v>41073</v>
      </c>
      <c r="D2057">
        <v>24</v>
      </c>
    </row>
    <row r="2058" spans="2:4" x14ac:dyDescent="0.25">
      <c r="B2058" t="str">
        <f t="shared" si="268"/>
        <v>LLL</v>
      </c>
      <c r="C2058" s="19">
        <v>41064</v>
      </c>
      <c r="D2058">
        <v>32</v>
      </c>
    </row>
    <row r="2059" spans="2:4" x14ac:dyDescent="0.25">
      <c r="B2059" t="str">
        <f t="shared" si="268"/>
        <v>LLL</v>
      </c>
      <c r="C2059" s="19">
        <v>41150</v>
      </c>
      <c r="D2059">
        <v>54</v>
      </c>
    </row>
    <row r="2060" spans="2:4" x14ac:dyDescent="0.25">
      <c r="B2060" t="s">
        <v>397</v>
      </c>
      <c r="C2060" s="19">
        <v>41109</v>
      </c>
      <c r="D2060">
        <v>116</v>
      </c>
    </row>
    <row r="2061" spans="2:4" x14ac:dyDescent="0.25">
      <c r="B2061" t="str">
        <f t="shared" ref="B2061:B2064" si="269">B2060</f>
        <v>PPP</v>
      </c>
      <c r="C2061" s="19">
        <v>40972</v>
      </c>
      <c r="D2061">
        <v>24</v>
      </c>
    </row>
    <row r="2062" spans="2:4" x14ac:dyDescent="0.25">
      <c r="B2062" t="str">
        <f t="shared" si="269"/>
        <v>PPP</v>
      </c>
      <c r="C2062" s="19">
        <v>40958</v>
      </c>
      <c r="D2062">
        <v>99</v>
      </c>
    </row>
    <row r="2063" spans="2:4" x14ac:dyDescent="0.25">
      <c r="B2063" t="str">
        <f t="shared" si="269"/>
        <v>PPP</v>
      </c>
      <c r="C2063" s="19">
        <v>41174</v>
      </c>
      <c r="D2063">
        <v>61</v>
      </c>
    </row>
    <row r="2064" spans="2:4" x14ac:dyDescent="0.25">
      <c r="B2064" t="str">
        <f t="shared" si="269"/>
        <v>PPP</v>
      </c>
      <c r="C2064" s="19">
        <v>41176</v>
      </c>
      <c r="D2064">
        <v>24</v>
      </c>
    </row>
    <row r="2065" spans="2:4" x14ac:dyDescent="0.25">
      <c r="B2065" t="s">
        <v>378</v>
      </c>
      <c r="C2065" s="19">
        <v>41147</v>
      </c>
      <c r="D2065">
        <v>44</v>
      </c>
    </row>
    <row r="2066" spans="2:4" x14ac:dyDescent="0.25">
      <c r="B2066" t="str">
        <f t="shared" ref="B2066:B2071" si="270">B2065</f>
        <v>LLL</v>
      </c>
      <c r="C2066" s="19">
        <v>41081</v>
      </c>
      <c r="D2066">
        <v>43</v>
      </c>
    </row>
    <row r="2067" spans="2:4" x14ac:dyDescent="0.25">
      <c r="B2067" t="str">
        <f t="shared" si="270"/>
        <v>LLL</v>
      </c>
      <c r="C2067" s="19">
        <v>40950</v>
      </c>
      <c r="D2067">
        <v>47</v>
      </c>
    </row>
    <row r="2068" spans="2:4" x14ac:dyDescent="0.25">
      <c r="B2068" t="str">
        <f t="shared" si="270"/>
        <v>LLL</v>
      </c>
      <c r="C2068" s="19">
        <v>41252</v>
      </c>
      <c r="D2068">
        <v>58</v>
      </c>
    </row>
    <row r="2069" spans="2:4" x14ac:dyDescent="0.25">
      <c r="B2069" t="str">
        <f t="shared" si="270"/>
        <v>LLL</v>
      </c>
      <c r="C2069" s="19">
        <v>41042</v>
      </c>
      <c r="D2069">
        <v>22</v>
      </c>
    </row>
    <row r="2070" spans="2:4" x14ac:dyDescent="0.25">
      <c r="B2070" t="str">
        <f t="shared" si="270"/>
        <v>LLL</v>
      </c>
      <c r="C2070" s="19">
        <v>41102</v>
      </c>
      <c r="D2070">
        <v>19</v>
      </c>
    </row>
    <row r="2071" spans="2:4" x14ac:dyDescent="0.25">
      <c r="B2071" t="str">
        <f t="shared" si="270"/>
        <v>LLL</v>
      </c>
      <c r="C2071" s="19">
        <v>40929</v>
      </c>
      <c r="D2071">
        <v>72</v>
      </c>
    </row>
    <row r="2072" spans="2:4" x14ac:dyDescent="0.25">
      <c r="B2072" t="s">
        <v>398</v>
      </c>
      <c r="C2072" s="19">
        <v>41042</v>
      </c>
      <c r="D2072">
        <v>39</v>
      </c>
    </row>
    <row r="2073" spans="2:4" x14ac:dyDescent="0.25">
      <c r="B2073" t="s">
        <v>386</v>
      </c>
      <c r="C2073" s="19">
        <v>41168</v>
      </c>
      <c r="D2073">
        <v>34</v>
      </c>
    </row>
    <row r="2074" spans="2:4" x14ac:dyDescent="0.25">
      <c r="B2074" t="str">
        <f t="shared" ref="B2074:B2075" si="271">B2073</f>
        <v>SSS</v>
      </c>
      <c r="C2074" s="19">
        <v>41198</v>
      </c>
      <c r="D2074">
        <v>103</v>
      </c>
    </row>
    <row r="2075" spans="2:4" x14ac:dyDescent="0.25">
      <c r="B2075" t="str">
        <f t="shared" si="271"/>
        <v>SSS</v>
      </c>
      <c r="C2075" s="19">
        <v>41237</v>
      </c>
      <c r="D2075">
        <v>26</v>
      </c>
    </row>
    <row r="2076" spans="2:4" x14ac:dyDescent="0.25">
      <c r="B2076" t="s">
        <v>384</v>
      </c>
      <c r="C2076" s="19">
        <v>40920</v>
      </c>
      <c r="D2076">
        <v>41</v>
      </c>
    </row>
    <row r="2077" spans="2:4" x14ac:dyDescent="0.25">
      <c r="B2077" t="str">
        <f>B2076</f>
        <v>VVV</v>
      </c>
      <c r="C2077" s="19">
        <v>41059</v>
      </c>
      <c r="D2077">
        <v>38</v>
      </c>
    </row>
    <row r="2078" spans="2:4" x14ac:dyDescent="0.25">
      <c r="B2078" t="s">
        <v>395</v>
      </c>
      <c r="C2078" s="19">
        <v>41261</v>
      </c>
      <c r="D2078">
        <v>58</v>
      </c>
    </row>
    <row r="2079" spans="2:4" x14ac:dyDescent="0.25">
      <c r="B2079" t="str">
        <f t="shared" ref="B2079:B2084" si="272">B2078</f>
        <v>UUU</v>
      </c>
      <c r="C2079" s="19">
        <v>41028</v>
      </c>
      <c r="D2079">
        <v>39</v>
      </c>
    </row>
    <row r="2080" spans="2:4" x14ac:dyDescent="0.25">
      <c r="B2080" t="str">
        <f t="shared" si="272"/>
        <v>UUU</v>
      </c>
      <c r="C2080" s="19">
        <v>41175</v>
      </c>
      <c r="D2080">
        <v>23</v>
      </c>
    </row>
    <row r="2081" spans="2:4" x14ac:dyDescent="0.25">
      <c r="B2081" t="str">
        <f t="shared" si="272"/>
        <v>UUU</v>
      </c>
      <c r="C2081" s="19">
        <v>41053</v>
      </c>
      <c r="D2081">
        <v>103</v>
      </c>
    </row>
    <row r="2082" spans="2:4" x14ac:dyDescent="0.25">
      <c r="B2082" t="str">
        <f t="shared" si="272"/>
        <v>UUU</v>
      </c>
      <c r="C2082" s="19">
        <v>40934</v>
      </c>
      <c r="D2082">
        <v>34</v>
      </c>
    </row>
    <row r="2083" spans="2:4" x14ac:dyDescent="0.25">
      <c r="B2083" t="str">
        <f t="shared" si="272"/>
        <v>UUU</v>
      </c>
      <c r="C2083" s="19">
        <v>40944</v>
      </c>
      <c r="D2083">
        <v>88</v>
      </c>
    </row>
    <row r="2084" spans="2:4" x14ac:dyDescent="0.25">
      <c r="B2084" t="str">
        <f t="shared" si="272"/>
        <v>UUU</v>
      </c>
      <c r="C2084" s="19">
        <v>41226</v>
      </c>
      <c r="D2084">
        <v>36</v>
      </c>
    </row>
    <row r="2085" spans="2:4" x14ac:dyDescent="0.25">
      <c r="B2085" t="s">
        <v>391</v>
      </c>
      <c r="C2085" s="19">
        <v>41089</v>
      </c>
      <c r="D2085">
        <v>28</v>
      </c>
    </row>
    <row r="2086" spans="2:4" x14ac:dyDescent="0.25">
      <c r="B2086" t="str">
        <f t="shared" ref="B2086:B2088" si="273">B2085</f>
        <v>I I I</v>
      </c>
      <c r="C2086" s="19">
        <v>41119</v>
      </c>
      <c r="D2086">
        <v>56</v>
      </c>
    </row>
    <row r="2087" spans="2:4" x14ac:dyDescent="0.25">
      <c r="B2087" t="str">
        <f t="shared" si="273"/>
        <v>I I I</v>
      </c>
      <c r="C2087" s="19">
        <v>41023</v>
      </c>
      <c r="D2087">
        <v>51</v>
      </c>
    </row>
    <row r="2088" spans="2:4" x14ac:dyDescent="0.25">
      <c r="B2088" t="str">
        <f t="shared" si="273"/>
        <v>I I I</v>
      </c>
      <c r="C2088" s="19">
        <v>41202</v>
      </c>
      <c r="D2088">
        <v>97</v>
      </c>
    </row>
    <row r="2089" spans="2:4" x14ac:dyDescent="0.25">
      <c r="B2089" t="s">
        <v>386</v>
      </c>
      <c r="C2089" s="19">
        <v>40970</v>
      </c>
      <c r="D2089">
        <v>110</v>
      </c>
    </row>
    <row r="2090" spans="2:4" x14ac:dyDescent="0.25">
      <c r="B2090" t="str">
        <f t="shared" ref="B2090:B2091" si="274">B2089</f>
        <v>SSS</v>
      </c>
      <c r="C2090" s="19">
        <v>41020</v>
      </c>
      <c r="D2090">
        <v>105</v>
      </c>
    </row>
    <row r="2091" spans="2:4" x14ac:dyDescent="0.25">
      <c r="B2091" t="str">
        <f t="shared" si="274"/>
        <v>SSS</v>
      </c>
      <c r="C2091" s="19">
        <v>41118</v>
      </c>
      <c r="D2091">
        <v>13</v>
      </c>
    </row>
    <row r="2092" spans="2:4" x14ac:dyDescent="0.25">
      <c r="B2092" t="s">
        <v>386</v>
      </c>
      <c r="C2092" s="19">
        <v>40999</v>
      </c>
      <c r="D2092">
        <v>120</v>
      </c>
    </row>
    <row r="2093" spans="2:4" x14ac:dyDescent="0.25">
      <c r="B2093" t="str">
        <f>B2092</f>
        <v>SSS</v>
      </c>
      <c r="C2093" s="19">
        <v>41108</v>
      </c>
      <c r="D2093">
        <v>20</v>
      </c>
    </row>
    <row r="2094" spans="2:4" x14ac:dyDescent="0.25">
      <c r="B2094" t="s">
        <v>383</v>
      </c>
      <c r="C2094" s="19">
        <v>40913</v>
      </c>
      <c r="D2094">
        <v>62</v>
      </c>
    </row>
    <row r="2095" spans="2:4" x14ac:dyDescent="0.25">
      <c r="B2095" t="str">
        <f t="shared" ref="B2095:B2096" si="275">B2094</f>
        <v>AAA</v>
      </c>
      <c r="C2095" s="19">
        <v>40947</v>
      </c>
      <c r="D2095">
        <v>120</v>
      </c>
    </row>
    <row r="2096" spans="2:4" x14ac:dyDescent="0.25">
      <c r="B2096" t="str">
        <f t="shared" si="275"/>
        <v>AAA</v>
      </c>
      <c r="C2096" s="19">
        <v>41125</v>
      </c>
      <c r="D2096">
        <v>8</v>
      </c>
    </row>
    <row r="2097" spans="2:4" x14ac:dyDescent="0.25">
      <c r="B2097" t="s">
        <v>393</v>
      </c>
      <c r="C2097" s="19">
        <v>41050</v>
      </c>
      <c r="D2097">
        <v>14</v>
      </c>
    </row>
    <row r="2098" spans="2:4" x14ac:dyDescent="0.25">
      <c r="B2098" t="str">
        <f t="shared" ref="B2098:B2110" si="276">B2097</f>
        <v>NNN</v>
      </c>
      <c r="C2098" s="19">
        <v>41004</v>
      </c>
      <c r="D2098">
        <v>71</v>
      </c>
    </row>
    <row r="2099" spans="2:4" x14ac:dyDescent="0.25">
      <c r="B2099" t="str">
        <f t="shared" si="276"/>
        <v>NNN</v>
      </c>
      <c r="C2099" s="19">
        <v>41160</v>
      </c>
      <c r="D2099">
        <v>8</v>
      </c>
    </row>
    <row r="2100" spans="2:4" x14ac:dyDescent="0.25">
      <c r="B2100" t="str">
        <f t="shared" si="276"/>
        <v>NNN</v>
      </c>
      <c r="C2100" s="19">
        <v>41056</v>
      </c>
      <c r="D2100">
        <v>74</v>
      </c>
    </row>
    <row r="2101" spans="2:4" x14ac:dyDescent="0.25">
      <c r="B2101" t="str">
        <f t="shared" si="276"/>
        <v>NNN</v>
      </c>
      <c r="C2101" s="19">
        <v>41170</v>
      </c>
      <c r="D2101">
        <v>101</v>
      </c>
    </row>
    <row r="2102" spans="2:4" x14ac:dyDescent="0.25">
      <c r="B2102" t="str">
        <f t="shared" si="276"/>
        <v>NNN</v>
      </c>
      <c r="C2102" s="19">
        <v>41021</v>
      </c>
      <c r="D2102">
        <v>13</v>
      </c>
    </row>
    <row r="2103" spans="2:4" x14ac:dyDescent="0.25">
      <c r="B2103" t="str">
        <f t="shared" si="276"/>
        <v>NNN</v>
      </c>
      <c r="C2103" s="19">
        <v>41014</v>
      </c>
      <c r="D2103">
        <v>106</v>
      </c>
    </row>
    <row r="2104" spans="2:4" x14ac:dyDescent="0.25">
      <c r="B2104" t="str">
        <f t="shared" si="276"/>
        <v>NNN</v>
      </c>
      <c r="C2104" s="19">
        <v>41184</v>
      </c>
      <c r="D2104">
        <v>70</v>
      </c>
    </row>
    <row r="2105" spans="2:4" x14ac:dyDescent="0.25">
      <c r="B2105" t="str">
        <f t="shared" si="276"/>
        <v>NNN</v>
      </c>
      <c r="C2105" s="19">
        <v>41212</v>
      </c>
      <c r="D2105">
        <v>78</v>
      </c>
    </row>
    <row r="2106" spans="2:4" x14ac:dyDescent="0.25">
      <c r="B2106" t="str">
        <f t="shared" si="276"/>
        <v>NNN</v>
      </c>
      <c r="C2106" s="19">
        <v>41200</v>
      </c>
      <c r="D2106">
        <v>48</v>
      </c>
    </row>
    <row r="2107" spans="2:4" x14ac:dyDescent="0.25">
      <c r="B2107" t="str">
        <f t="shared" si="276"/>
        <v>NNN</v>
      </c>
      <c r="C2107" s="19">
        <v>40992</v>
      </c>
      <c r="D2107">
        <v>22</v>
      </c>
    </row>
    <row r="2108" spans="2:4" x14ac:dyDescent="0.25">
      <c r="B2108" t="str">
        <f t="shared" si="276"/>
        <v>NNN</v>
      </c>
      <c r="C2108" s="19">
        <v>41132</v>
      </c>
      <c r="D2108">
        <v>117</v>
      </c>
    </row>
    <row r="2109" spans="2:4" x14ac:dyDescent="0.25">
      <c r="B2109" t="str">
        <f t="shared" si="276"/>
        <v>NNN</v>
      </c>
      <c r="C2109" s="19">
        <v>41238</v>
      </c>
      <c r="D2109">
        <v>92</v>
      </c>
    </row>
    <row r="2110" spans="2:4" x14ac:dyDescent="0.25">
      <c r="B2110" t="str">
        <f t="shared" si="276"/>
        <v>NNN</v>
      </c>
      <c r="C2110" s="19">
        <v>41238</v>
      </c>
      <c r="D2110">
        <v>14</v>
      </c>
    </row>
    <row r="2111" spans="2:4" x14ac:dyDescent="0.25">
      <c r="B2111" t="s">
        <v>394</v>
      </c>
      <c r="C2111" s="19">
        <v>41007</v>
      </c>
      <c r="D2111">
        <v>68</v>
      </c>
    </row>
    <row r="2112" spans="2:4" x14ac:dyDescent="0.25">
      <c r="B2112" t="str">
        <f t="shared" ref="B2112:B2113" si="277">B2111</f>
        <v>KKK</v>
      </c>
      <c r="C2112" s="19">
        <v>41220</v>
      </c>
      <c r="D2112">
        <v>53</v>
      </c>
    </row>
    <row r="2113" spans="2:4" x14ac:dyDescent="0.25">
      <c r="B2113" t="str">
        <f t="shared" si="277"/>
        <v>KKK</v>
      </c>
      <c r="C2113" s="19">
        <v>41219</v>
      </c>
      <c r="D2113">
        <v>74</v>
      </c>
    </row>
    <row r="2114" spans="2:4" x14ac:dyDescent="0.25">
      <c r="B2114" t="s">
        <v>397</v>
      </c>
      <c r="C2114" s="19">
        <v>41059</v>
      </c>
      <c r="D2114">
        <v>102</v>
      </c>
    </row>
    <row r="2115" spans="2:4" x14ac:dyDescent="0.25">
      <c r="B2115" t="str">
        <f t="shared" ref="B2115:B2118" si="278">B2114</f>
        <v>PPP</v>
      </c>
      <c r="C2115" s="19">
        <v>41155</v>
      </c>
      <c r="D2115">
        <v>76</v>
      </c>
    </row>
    <row r="2116" spans="2:4" x14ac:dyDescent="0.25">
      <c r="B2116" t="str">
        <f t="shared" si="278"/>
        <v>PPP</v>
      </c>
      <c r="C2116" s="19">
        <v>41120</v>
      </c>
      <c r="D2116">
        <v>114</v>
      </c>
    </row>
    <row r="2117" spans="2:4" x14ac:dyDescent="0.25">
      <c r="B2117" t="str">
        <f t="shared" si="278"/>
        <v>PPP</v>
      </c>
      <c r="C2117" s="19">
        <v>41223</v>
      </c>
      <c r="D2117">
        <v>106</v>
      </c>
    </row>
    <row r="2118" spans="2:4" x14ac:dyDescent="0.25">
      <c r="B2118" t="str">
        <f t="shared" si="278"/>
        <v>PPP</v>
      </c>
      <c r="C2118" s="19">
        <v>41156</v>
      </c>
      <c r="D2118">
        <v>109</v>
      </c>
    </row>
    <row r="2119" spans="2:4" x14ac:dyDescent="0.25">
      <c r="B2119" t="s">
        <v>379</v>
      </c>
      <c r="C2119" s="19">
        <v>41223</v>
      </c>
      <c r="D2119">
        <v>20</v>
      </c>
    </row>
    <row r="2120" spans="2:4" x14ac:dyDescent="0.25">
      <c r="B2120" t="str">
        <f t="shared" ref="B2120:B2122" si="279">B2119</f>
        <v>JJJ</v>
      </c>
      <c r="C2120" s="19">
        <v>41038</v>
      </c>
      <c r="D2120">
        <v>39</v>
      </c>
    </row>
    <row r="2121" spans="2:4" x14ac:dyDescent="0.25">
      <c r="B2121" t="str">
        <f t="shared" si="279"/>
        <v>JJJ</v>
      </c>
      <c r="C2121" s="19">
        <v>41159</v>
      </c>
      <c r="D2121">
        <v>37</v>
      </c>
    </row>
    <row r="2122" spans="2:4" x14ac:dyDescent="0.25">
      <c r="B2122" t="str">
        <f t="shared" si="279"/>
        <v>JJJ</v>
      </c>
      <c r="C2122" s="19">
        <v>40910</v>
      </c>
      <c r="D2122">
        <v>94</v>
      </c>
    </row>
    <row r="2123" spans="2:4" x14ac:dyDescent="0.25">
      <c r="B2123" t="s">
        <v>399</v>
      </c>
      <c r="C2123" s="19">
        <v>40917</v>
      </c>
      <c r="D2123">
        <v>56</v>
      </c>
    </row>
    <row r="2124" spans="2:4" x14ac:dyDescent="0.25">
      <c r="B2124" t="str">
        <f t="shared" ref="B2124:B2125" si="280">B2123</f>
        <v>WWW</v>
      </c>
      <c r="C2124" s="19">
        <v>41153</v>
      </c>
      <c r="D2124">
        <v>33</v>
      </c>
    </row>
    <row r="2125" spans="2:4" x14ac:dyDescent="0.25">
      <c r="B2125" t="str">
        <f t="shared" si="280"/>
        <v>WWW</v>
      </c>
      <c r="C2125" s="19">
        <v>40972</v>
      </c>
      <c r="D2125">
        <v>27</v>
      </c>
    </row>
    <row r="2126" spans="2:4" x14ac:dyDescent="0.25">
      <c r="B2126" t="s">
        <v>396</v>
      </c>
      <c r="C2126" s="19">
        <v>41172</v>
      </c>
      <c r="D2126">
        <v>82</v>
      </c>
    </row>
    <row r="2127" spans="2:4" x14ac:dyDescent="0.25">
      <c r="B2127" t="str">
        <f>B2126</f>
        <v>YYY</v>
      </c>
      <c r="C2127" s="19">
        <v>41125</v>
      </c>
      <c r="D2127">
        <v>117</v>
      </c>
    </row>
    <row r="2128" spans="2:4" x14ac:dyDescent="0.25">
      <c r="B2128" t="s">
        <v>391</v>
      </c>
      <c r="C2128" s="19">
        <v>41198</v>
      </c>
      <c r="D2128">
        <v>69</v>
      </c>
    </row>
    <row r="2129" spans="2:4" x14ac:dyDescent="0.25">
      <c r="B2129" t="s">
        <v>382</v>
      </c>
      <c r="C2129" s="19">
        <v>41064</v>
      </c>
      <c r="D2129">
        <v>79</v>
      </c>
    </row>
    <row r="2130" spans="2:4" x14ac:dyDescent="0.25">
      <c r="B2130" t="str">
        <f t="shared" ref="B2130:B2139" si="281">B2129</f>
        <v>ZZZ</v>
      </c>
      <c r="C2130" s="19">
        <v>41085</v>
      </c>
      <c r="D2130">
        <v>92</v>
      </c>
    </row>
    <row r="2131" spans="2:4" x14ac:dyDescent="0.25">
      <c r="B2131" t="str">
        <f t="shared" si="281"/>
        <v>ZZZ</v>
      </c>
      <c r="C2131" s="19">
        <v>40950</v>
      </c>
      <c r="D2131">
        <v>120</v>
      </c>
    </row>
    <row r="2132" spans="2:4" x14ac:dyDescent="0.25">
      <c r="B2132" t="str">
        <f t="shared" si="281"/>
        <v>ZZZ</v>
      </c>
      <c r="C2132" s="19">
        <v>40991</v>
      </c>
      <c r="D2132">
        <v>7</v>
      </c>
    </row>
    <row r="2133" spans="2:4" x14ac:dyDescent="0.25">
      <c r="B2133" t="str">
        <f t="shared" si="281"/>
        <v>ZZZ</v>
      </c>
      <c r="C2133" s="19">
        <v>41077</v>
      </c>
      <c r="D2133">
        <v>12</v>
      </c>
    </row>
    <row r="2134" spans="2:4" x14ac:dyDescent="0.25">
      <c r="B2134" t="str">
        <f t="shared" si="281"/>
        <v>ZZZ</v>
      </c>
      <c r="C2134" s="19">
        <v>41170</v>
      </c>
      <c r="D2134">
        <v>26</v>
      </c>
    </row>
    <row r="2135" spans="2:4" x14ac:dyDescent="0.25">
      <c r="B2135" t="str">
        <f t="shared" si="281"/>
        <v>ZZZ</v>
      </c>
      <c r="C2135" s="19">
        <v>41033</v>
      </c>
      <c r="D2135">
        <v>27</v>
      </c>
    </row>
    <row r="2136" spans="2:4" x14ac:dyDescent="0.25">
      <c r="B2136" t="str">
        <f t="shared" si="281"/>
        <v>ZZZ</v>
      </c>
      <c r="C2136" s="19">
        <v>41259</v>
      </c>
      <c r="D2136">
        <v>79</v>
      </c>
    </row>
    <row r="2137" spans="2:4" x14ac:dyDescent="0.25">
      <c r="B2137" t="str">
        <f t="shared" si="281"/>
        <v>ZZZ</v>
      </c>
      <c r="C2137" s="19">
        <v>40927</v>
      </c>
      <c r="D2137">
        <v>42</v>
      </c>
    </row>
    <row r="2138" spans="2:4" x14ac:dyDescent="0.25">
      <c r="B2138" t="str">
        <f t="shared" si="281"/>
        <v>ZZZ</v>
      </c>
      <c r="C2138" s="19">
        <v>41022</v>
      </c>
      <c r="D2138">
        <v>79</v>
      </c>
    </row>
    <row r="2139" spans="2:4" x14ac:dyDescent="0.25">
      <c r="B2139" t="str">
        <f t="shared" si="281"/>
        <v>ZZZ</v>
      </c>
      <c r="C2139" s="19">
        <v>41168</v>
      </c>
      <c r="D2139">
        <v>78</v>
      </c>
    </row>
    <row r="2140" spans="2:4" x14ac:dyDescent="0.25">
      <c r="B2140" t="s">
        <v>385</v>
      </c>
      <c r="C2140" s="19">
        <v>40925</v>
      </c>
      <c r="D2140">
        <v>120</v>
      </c>
    </row>
    <row r="2141" spans="2:4" x14ac:dyDescent="0.25">
      <c r="B2141" t="str">
        <f t="shared" ref="B2141:B2143" si="282">B2140</f>
        <v>BBB</v>
      </c>
      <c r="C2141" s="19">
        <v>40960</v>
      </c>
      <c r="D2141">
        <v>21</v>
      </c>
    </row>
    <row r="2142" spans="2:4" x14ac:dyDescent="0.25">
      <c r="B2142" t="str">
        <f t="shared" si="282"/>
        <v>BBB</v>
      </c>
      <c r="C2142" s="19">
        <v>41138</v>
      </c>
      <c r="D2142">
        <v>17</v>
      </c>
    </row>
    <row r="2143" spans="2:4" x14ac:dyDescent="0.25">
      <c r="B2143" t="str">
        <f t="shared" si="282"/>
        <v>BBB</v>
      </c>
      <c r="C2143" s="19">
        <v>41153</v>
      </c>
      <c r="D2143">
        <v>35</v>
      </c>
    </row>
    <row r="2144" spans="2:4" x14ac:dyDescent="0.25">
      <c r="B2144" t="s">
        <v>399</v>
      </c>
      <c r="C2144" s="19">
        <v>41155</v>
      </c>
      <c r="D2144">
        <v>116</v>
      </c>
    </row>
    <row r="2145" spans="2:4" x14ac:dyDescent="0.25">
      <c r="B2145" t="str">
        <f t="shared" ref="B2145:B2151" si="283">B2144</f>
        <v>WWW</v>
      </c>
      <c r="C2145" s="19">
        <v>41048</v>
      </c>
      <c r="D2145">
        <v>40</v>
      </c>
    </row>
    <row r="2146" spans="2:4" x14ac:dyDescent="0.25">
      <c r="B2146" t="str">
        <f t="shared" si="283"/>
        <v>WWW</v>
      </c>
      <c r="C2146" s="19">
        <v>41013</v>
      </c>
      <c r="D2146">
        <v>32</v>
      </c>
    </row>
    <row r="2147" spans="2:4" x14ac:dyDescent="0.25">
      <c r="B2147" t="str">
        <f t="shared" si="283"/>
        <v>WWW</v>
      </c>
      <c r="C2147" s="19">
        <v>41124</v>
      </c>
      <c r="D2147">
        <v>56</v>
      </c>
    </row>
    <row r="2148" spans="2:4" x14ac:dyDescent="0.25">
      <c r="B2148" t="str">
        <f t="shared" si="283"/>
        <v>WWW</v>
      </c>
      <c r="C2148" s="19">
        <v>40923</v>
      </c>
      <c r="D2148">
        <v>61</v>
      </c>
    </row>
    <row r="2149" spans="2:4" x14ac:dyDescent="0.25">
      <c r="B2149" t="str">
        <f t="shared" si="283"/>
        <v>WWW</v>
      </c>
      <c r="C2149" s="19">
        <v>41261</v>
      </c>
      <c r="D2149">
        <v>15</v>
      </c>
    </row>
    <row r="2150" spans="2:4" x14ac:dyDescent="0.25">
      <c r="B2150" t="str">
        <f t="shared" si="283"/>
        <v>WWW</v>
      </c>
      <c r="C2150" s="19">
        <v>40985</v>
      </c>
      <c r="D2150">
        <v>35</v>
      </c>
    </row>
    <row r="2151" spans="2:4" x14ac:dyDescent="0.25">
      <c r="B2151" t="str">
        <f t="shared" si="283"/>
        <v>WWW</v>
      </c>
      <c r="C2151" s="19">
        <v>41240</v>
      </c>
      <c r="D2151">
        <v>26</v>
      </c>
    </row>
    <row r="2152" spans="2:4" x14ac:dyDescent="0.25">
      <c r="B2152" t="s">
        <v>386</v>
      </c>
      <c r="C2152" s="19">
        <v>40918</v>
      </c>
      <c r="D2152">
        <v>50</v>
      </c>
    </row>
    <row r="2153" spans="2:4" x14ac:dyDescent="0.25">
      <c r="B2153" t="str">
        <f t="shared" ref="B2153:B2159" si="284">B2152</f>
        <v>SSS</v>
      </c>
      <c r="C2153" s="19">
        <v>41157</v>
      </c>
      <c r="D2153">
        <v>80</v>
      </c>
    </row>
    <row r="2154" spans="2:4" x14ac:dyDescent="0.25">
      <c r="B2154" t="str">
        <f t="shared" si="284"/>
        <v>SSS</v>
      </c>
      <c r="C2154" s="19">
        <v>41043</v>
      </c>
      <c r="D2154">
        <v>15</v>
      </c>
    </row>
    <row r="2155" spans="2:4" x14ac:dyDescent="0.25">
      <c r="B2155" t="str">
        <f t="shared" si="284"/>
        <v>SSS</v>
      </c>
      <c r="C2155" s="19">
        <v>40991</v>
      </c>
      <c r="D2155">
        <v>63</v>
      </c>
    </row>
    <row r="2156" spans="2:4" x14ac:dyDescent="0.25">
      <c r="B2156" t="str">
        <f t="shared" si="284"/>
        <v>SSS</v>
      </c>
      <c r="C2156" s="19">
        <v>41220</v>
      </c>
      <c r="D2156">
        <v>14</v>
      </c>
    </row>
    <row r="2157" spans="2:4" x14ac:dyDescent="0.25">
      <c r="B2157" t="str">
        <f t="shared" si="284"/>
        <v>SSS</v>
      </c>
      <c r="C2157" s="19">
        <v>41055</v>
      </c>
      <c r="D2157">
        <v>86</v>
      </c>
    </row>
    <row r="2158" spans="2:4" x14ac:dyDescent="0.25">
      <c r="B2158" t="str">
        <f t="shared" si="284"/>
        <v>SSS</v>
      </c>
      <c r="C2158" s="19">
        <v>40974</v>
      </c>
      <c r="D2158">
        <v>112</v>
      </c>
    </row>
    <row r="2159" spans="2:4" x14ac:dyDescent="0.25">
      <c r="B2159" t="str">
        <f t="shared" si="284"/>
        <v>SSS</v>
      </c>
      <c r="C2159" s="19">
        <v>40942</v>
      </c>
      <c r="D2159">
        <v>93</v>
      </c>
    </row>
    <row r="2160" spans="2:4" x14ac:dyDescent="0.25">
      <c r="B2160" t="s">
        <v>384</v>
      </c>
      <c r="C2160" s="19">
        <v>40973</v>
      </c>
      <c r="D2160">
        <v>27</v>
      </c>
    </row>
    <row r="2161" spans="2:4" x14ac:dyDescent="0.25">
      <c r="B2161" t="str">
        <f t="shared" ref="B2161:B2164" si="285">B2160</f>
        <v>VVV</v>
      </c>
      <c r="C2161" s="19">
        <v>41088</v>
      </c>
      <c r="D2161">
        <v>78</v>
      </c>
    </row>
    <row r="2162" spans="2:4" x14ac:dyDescent="0.25">
      <c r="B2162" t="str">
        <f t="shared" si="285"/>
        <v>VVV</v>
      </c>
      <c r="C2162" s="19">
        <v>41180</v>
      </c>
      <c r="D2162">
        <v>55</v>
      </c>
    </row>
    <row r="2163" spans="2:4" x14ac:dyDescent="0.25">
      <c r="B2163" t="str">
        <f t="shared" si="285"/>
        <v>VVV</v>
      </c>
      <c r="C2163" s="19">
        <v>41115</v>
      </c>
      <c r="D2163">
        <v>80</v>
      </c>
    </row>
    <row r="2164" spans="2:4" x14ac:dyDescent="0.25">
      <c r="B2164" t="str">
        <f t="shared" si="285"/>
        <v>VVV</v>
      </c>
      <c r="C2164" s="19">
        <v>40954</v>
      </c>
      <c r="D2164">
        <v>35</v>
      </c>
    </row>
    <row r="2165" spans="2:4" x14ac:dyDescent="0.25">
      <c r="B2165" t="s">
        <v>392</v>
      </c>
      <c r="C2165" s="19">
        <v>41096</v>
      </c>
      <c r="D2165">
        <v>28</v>
      </c>
    </row>
    <row r="2166" spans="2:4" x14ac:dyDescent="0.25">
      <c r="B2166" t="str">
        <f t="shared" ref="B2166:B2173" si="286">B2165</f>
        <v>DDD</v>
      </c>
      <c r="C2166" s="19">
        <v>41092</v>
      </c>
      <c r="D2166">
        <v>33</v>
      </c>
    </row>
    <row r="2167" spans="2:4" x14ac:dyDescent="0.25">
      <c r="B2167" t="str">
        <f t="shared" si="286"/>
        <v>DDD</v>
      </c>
      <c r="C2167" s="19">
        <v>41147</v>
      </c>
      <c r="D2167">
        <v>54</v>
      </c>
    </row>
    <row r="2168" spans="2:4" x14ac:dyDescent="0.25">
      <c r="B2168" t="str">
        <f t="shared" si="286"/>
        <v>DDD</v>
      </c>
      <c r="C2168" s="19">
        <v>40941</v>
      </c>
      <c r="D2168">
        <v>27</v>
      </c>
    </row>
    <row r="2169" spans="2:4" x14ac:dyDescent="0.25">
      <c r="B2169" t="str">
        <f t="shared" si="286"/>
        <v>DDD</v>
      </c>
      <c r="C2169" s="19">
        <v>41162</v>
      </c>
      <c r="D2169">
        <v>114</v>
      </c>
    </row>
    <row r="2170" spans="2:4" x14ac:dyDescent="0.25">
      <c r="B2170" t="str">
        <f t="shared" si="286"/>
        <v>DDD</v>
      </c>
      <c r="C2170" s="19">
        <v>41134</v>
      </c>
      <c r="D2170">
        <v>55</v>
      </c>
    </row>
    <row r="2171" spans="2:4" x14ac:dyDescent="0.25">
      <c r="B2171" t="str">
        <f t="shared" si="286"/>
        <v>DDD</v>
      </c>
      <c r="C2171" s="19">
        <v>41076</v>
      </c>
      <c r="D2171">
        <v>87</v>
      </c>
    </row>
    <row r="2172" spans="2:4" x14ac:dyDescent="0.25">
      <c r="B2172" t="str">
        <f t="shared" si="286"/>
        <v>DDD</v>
      </c>
      <c r="C2172" s="19">
        <v>41049</v>
      </c>
      <c r="D2172">
        <v>78</v>
      </c>
    </row>
    <row r="2173" spans="2:4" x14ac:dyDescent="0.25">
      <c r="B2173" t="str">
        <f t="shared" si="286"/>
        <v>DDD</v>
      </c>
      <c r="C2173" s="19">
        <v>41239</v>
      </c>
      <c r="D2173">
        <v>54</v>
      </c>
    </row>
    <row r="2174" spans="2:4" x14ac:dyDescent="0.25">
      <c r="B2174" t="s">
        <v>381</v>
      </c>
      <c r="C2174" s="19">
        <v>41155</v>
      </c>
      <c r="D2174">
        <v>26</v>
      </c>
    </row>
    <row r="2175" spans="2:4" x14ac:dyDescent="0.25">
      <c r="B2175" t="str">
        <f t="shared" ref="B2175:B2178" si="287">B2174</f>
        <v>MMM</v>
      </c>
      <c r="C2175" s="19">
        <v>41073</v>
      </c>
      <c r="D2175">
        <v>104</v>
      </c>
    </row>
    <row r="2176" spans="2:4" x14ac:dyDescent="0.25">
      <c r="B2176" t="str">
        <f t="shared" si="287"/>
        <v>MMM</v>
      </c>
      <c r="C2176" s="19">
        <v>40917</v>
      </c>
      <c r="D2176">
        <v>34</v>
      </c>
    </row>
    <row r="2177" spans="2:4" x14ac:dyDescent="0.25">
      <c r="B2177" t="str">
        <f t="shared" si="287"/>
        <v>MMM</v>
      </c>
      <c r="C2177" s="19">
        <v>41061</v>
      </c>
      <c r="D2177">
        <v>62</v>
      </c>
    </row>
    <row r="2178" spans="2:4" x14ac:dyDescent="0.25">
      <c r="B2178" t="str">
        <f t="shared" si="287"/>
        <v>MMM</v>
      </c>
      <c r="C2178" s="19">
        <v>41200</v>
      </c>
      <c r="D2178">
        <v>34</v>
      </c>
    </row>
    <row r="2179" spans="2:4" x14ac:dyDescent="0.25">
      <c r="B2179" t="s">
        <v>383</v>
      </c>
      <c r="C2179" s="19">
        <v>41018</v>
      </c>
      <c r="D2179">
        <v>50</v>
      </c>
    </row>
    <row r="2180" spans="2:4" x14ac:dyDescent="0.25">
      <c r="B2180" t="s">
        <v>386</v>
      </c>
      <c r="C2180" s="19">
        <v>41167</v>
      </c>
      <c r="D2180">
        <v>39</v>
      </c>
    </row>
    <row r="2181" spans="2:4" x14ac:dyDescent="0.25">
      <c r="B2181" t="str">
        <f t="shared" ref="B2181:B2182" si="288">B2180</f>
        <v>SSS</v>
      </c>
      <c r="C2181" s="19">
        <v>41099</v>
      </c>
      <c r="D2181">
        <v>89</v>
      </c>
    </row>
    <row r="2182" spans="2:4" x14ac:dyDescent="0.25">
      <c r="B2182" t="str">
        <f t="shared" si="288"/>
        <v>SSS</v>
      </c>
      <c r="C2182" s="19">
        <v>40912</v>
      </c>
      <c r="D2182">
        <v>25</v>
      </c>
    </row>
    <row r="2183" spans="2:4" x14ac:dyDescent="0.25">
      <c r="B2183" t="s">
        <v>386</v>
      </c>
      <c r="C2183" s="19">
        <v>41024</v>
      </c>
      <c r="D2183">
        <v>114</v>
      </c>
    </row>
    <row r="2184" spans="2:4" x14ac:dyDescent="0.25">
      <c r="B2184" t="str">
        <f t="shared" ref="B2184:B2185" si="289">B2183</f>
        <v>SSS</v>
      </c>
      <c r="C2184" s="19">
        <v>41232</v>
      </c>
      <c r="D2184">
        <v>2</v>
      </c>
    </row>
    <row r="2185" spans="2:4" x14ac:dyDescent="0.25">
      <c r="B2185" t="str">
        <f t="shared" si="289"/>
        <v>SSS</v>
      </c>
      <c r="C2185" s="19">
        <v>41069</v>
      </c>
      <c r="D2185">
        <v>103</v>
      </c>
    </row>
    <row r="2186" spans="2:4" x14ac:dyDescent="0.25">
      <c r="B2186" t="s">
        <v>387</v>
      </c>
      <c r="C2186" s="19">
        <v>41099</v>
      </c>
      <c r="D2186">
        <v>32</v>
      </c>
    </row>
    <row r="2187" spans="2:4" x14ac:dyDescent="0.25">
      <c r="B2187" t="str">
        <f>B2186</f>
        <v>GGG</v>
      </c>
      <c r="C2187" s="19">
        <v>41111</v>
      </c>
      <c r="D2187">
        <v>61</v>
      </c>
    </row>
    <row r="2188" spans="2:4" x14ac:dyDescent="0.25">
      <c r="B2188" t="s">
        <v>382</v>
      </c>
      <c r="C2188" s="19">
        <v>41091</v>
      </c>
      <c r="D2188">
        <v>33</v>
      </c>
    </row>
    <row r="2189" spans="2:4" x14ac:dyDescent="0.25">
      <c r="B2189" t="str">
        <f t="shared" ref="B2189:B2197" si="290">B2188</f>
        <v>ZZZ</v>
      </c>
      <c r="C2189" s="19">
        <v>40943</v>
      </c>
      <c r="D2189">
        <v>81</v>
      </c>
    </row>
    <row r="2190" spans="2:4" x14ac:dyDescent="0.25">
      <c r="B2190" t="str">
        <f t="shared" si="290"/>
        <v>ZZZ</v>
      </c>
      <c r="C2190" s="19">
        <v>41215</v>
      </c>
      <c r="D2190">
        <v>52</v>
      </c>
    </row>
    <row r="2191" spans="2:4" x14ac:dyDescent="0.25">
      <c r="B2191" t="str">
        <f t="shared" si="290"/>
        <v>ZZZ</v>
      </c>
      <c r="C2191" s="19">
        <v>41032</v>
      </c>
      <c r="D2191">
        <v>117</v>
      </c>
    </row>
    <row r="2192" spans="2:4" x14ac:dyDescent="0.25">
      <c r="B2192" t="str">
        <f t="shared" si="290"/>
        <v>ZZZ</v>
      </c>
      <c r="C2192" s="19">
        <v>41199</v>
      </c>
      <c r="D2192">
        <v>116</v>
      </c>
    </row>
    <row r="2193" spans="2:4" x14ac:dyDescent="0.25">
      <c r="B2193" t="str">
        <f t="shared" si="290"/>
        <v>ZZZ</v>
      </c>
      <c r="C2193" s="19">
        <v>41032</v>
      </c>
      <c r="D2193">
        <v>76</v>
      </c>
    </row>
    <row r="2194" spans="2:4" x14ac:dyDescent="0.25">
      <c r="B2194" t="str">
        <f t="shared" si="290"/>
        <v>ZZZ</v>
      </c>
      <c r="C2194" s="19">
        <v>40924</v>
      </c>
      <c r="D2194">
        <v>31</v>
      </c>
    </row>
    <row r="2195" spans="2:4" x14ac:dyDescent="0.25">
      <c r="B2195" t="str">
        <f t="shared" si="290"/>
        <v>ZZZ</v>
      </c>
      <c r="C2195" s="19">
        <v>41102</v>
      </c>
      <c r="D2195">
        <v>65</v>
      </c>
    </row>
    <row r="2196" spans="2:4" x14ac:dyDescent="0.25">
      <c r="B2196" t="str">
        <f t="shared" si="290"/>
        <v>ZZZ</v>
      </c>
      <c r="C2196" s="19">
        <v>41029</v>
      </c>
      <c r="D2196">
        <v>46</v>
      </c>
    </row>
    <row r="2197" spans="2:4" x14ac:dyDescent="0.25">
      <c r="B2197" t="str">
        <f t="shared" si="290"/>
        <v>ZZZ</v>
      </c>
      <c r="C2197" s="19">
        <v>41198</v>
      </c>
      <c r="D2197">
        <v>28</v>
      </c>
    </row>
    <row r="2198" spans="2:4" x14ac:dyDescent="0.25">
      <c r="B2198" t="s">
        <v>392</v>
      </c>
      <c r="C2198" s="19">
        <v>41160</v>
      </c>
      <c r="D2198">
        <v>40</v>
      </c>
    </row>
    <row r="2199" spans="2:4" x14ac:dyDescent="0.25">
      <c r="B2199" t="str">
        <f t="shared" ref="B2199:B2207" si="291">B2198</f>
        <v>DDD</v>
      </c>
      <c r="C2199" s="19">
        <v>41065</v>
      </c>
      <c r="D2199">
        <v>82</v>
      </c>
    </row>
    <row r="2200" spans="2:4" x14ac:dyDescent="0.25">
      <c r="B2200" t="str">
        <f t="shared" si="291"/>
        <v>DDD</v>
      </c>
      <c r="C2200" s="19">
        <v>41191</v>
      </c>
      <c r="D2200">
        <v>30</v>
      </c>
    </row>
    <row r="2201" spans="2:4" x14ac:dyDescent="0.25">
      <c r="B2201" t="str">
        <f t="shared" si="291"/>
        <v>DDD</v>
      </c>
      <c r="C2201" s="19">
        <v>41246</v>
      </c>
      <c r="D2201">
        <v>39</v>
      </c>
    </row>
    <row r="2202" spans="2:4" x14ac:dyDescent="0.25">
      <c r="B2202" t="str">
        <f t="shared" si="291"/>
        <v>DDD</v>
      </c>
      <c r="C2202" s="19">
        <v>41005</v>
      </c>
      <c r="D2202">
        <v>33</v>
      </c>
    </row>
    <row r="2203" spans="2:4" x14ac:dyDescent="0.25">
      <c r="B2203" t="str">
        <f t="shared" si="291"/>
        <v>DDD</v>
      </c>
      <c r="C2203" s="19">
        <v>41266</v>
      </c>
      <c r="D2203">
        <v>29</v>
      </c>
    </row>
    <row r="2204" spans="2:4" x14ac:dyDescent="0.25">
      <c r="B2204" t="str">
        <f t="shared" si="291"/>
        <v>DDD</v>
      </c>
      <c r="C2204" s="19">
        <v>41212</v>
      </c>
      <c r="D2204">
        <v>11</v>
      </c>
    </row>
    <row r="2205" spans="2:4" x14ac:dyDescent="0.25">
      <c r="B2205" t="str">
        <f t="shared" si="291"/>
        <v>DDD</v>
      </c>
      <c r="C2205" s="19">
        <v>41020</v>
      </c>
      <c r="D2205">
        <v>96</v>
      </c>
    </row>
    <row r="2206" spans="2:4" x14ac:dyDescent="0.25">
      <c r="B2206" t="str">
        <f t="shared" si="291"/>
        <v>DDD</v>
      </c>
      <c r="C2206" s="19">
        <v>41187</v>
      </c>
      <c r="D2206">
        <v>107</v>
      </c>
    </row>
    <row r="2207" spans="2:4" x14ac:dyDescent="0.25">
      <c r="B2207" t="str">
        <f t="shared" si="291"/>
        <v>DDD</v>
      </c>
      <c r="C2207" s="19">
        <v>41025</v>
      </c>
      <c r="D2207">
        <v>39</v>
      </c>
    </row>
    <row r="2208" spans="2:4" x14ac:dyDescent="0.25">
      <c r="B2208" t="s">
        <v>385</v>
      </c>
      <c r="C2208" s="19">
        <v>41086</v>
      </c>
      <c r="D2208">
        <v>104</v>
      </c>
    </row>
    <row r="2209" spans="2:4" x14ac:dyDescent="0.25">
      <c r="B2209" t="s">
        <v>396</v>
      </c>
      <c r="C2209" s="19">
        <v>41141</v>
      </c>
      <c r="D2209">
        <v>115</v>
      </c>
    </row>
    <row r="2210" spans="2:4" x14ac:dyDescent="0.25">
      <c r="B2210" t="str">
        <f t="shared" ref="B2210:B2214" si="292">B2209</f>
        <v>YYY</v>
      </c>
      <c r="C2210" s="19">
        <v>40938</v>
      </c>
      <c r="D2210">
        <v>79</v>
      </c>
    </row>
    <row r="2211" spans="2:4" x14ac:dyDescent="0.25">
      <c r="B2211" t="str">
        <f t="shared" si="292"/>
        <v>YYY</v>
      </c>
      <c r="C2211" s="19">
        <v>40987</v>
      </c>
      <c r="D2211">
        <v>59</v>
      </c>
    </row>
    <row r="2212" spans="2:4" x14ac:dyDescent="0.25">
      <c r="B2212" t="str">
        <f t="shared" si="292"/>
        <v>YYY</v>
      </c>
      <c r="C2212" s="19">
        <v>41033</v>
      </c>
      <c r="D2212">
        <v>114</v>
      </c>
    </row>
    <row r="2213" spans="2:4" x14ac:dyDescent="0.25">
      <c r="B2213" t="str">
        <f t="shared" si="292"/>
        <v>YYY</v>
      </c>
      <c r="C2213" s="19">
        <v>41002</v>
      </c>
      <c r="D2213">
        <v>29</v>
      </c>
    </row>
    <row r="2214" spans="2:4" x14ac:dyDescent="0.25">
      <c r="B2214" t="str">
        <f t="shared" si="292"/>
        <v>YYY</v>
      </c>
      <c r="C2214" s="19">
        <v>40933</v>
      </c>
      <c r="D2214">
        <v>15</v>
      </c>
    </row>
    <row r="2215" spans="2:4" x14ac:dyDescent="0.25">
      <c r="B2215" t="s">
        <v>378</v>
      </c>
      <c r="C2215" s="19">
        <v>41064</v>
      </c>
      <c r="D2215">
        <v>84</v>
      </c>
    </row>
    <row r="2216" spans="2:4" x14ac:dyDescent="0.25">
      <c r="B2216" t="s">
        <v>384</v>
      </c>
      <c r="C2216" s="19">
        <v>41087</v>
      </c>
      <c r="D2216">
        <v>99</v>
      </c>
    </row>
    <row r="2217" spans="2:4" x14ac:dyDescent="0.25">
      <c r="B2217" t="str">
        <f t="shared" ref="B2217:B2225" si="293">B2216</f>
        <v>VVV</v>
      </c>
      <c r="C2217" s="19">
        <v>41240</v>
      </c>
      <c r="D2217">
        <v>70</v>
      </c>
    </row>
    <row r="2218" spans="2:4" x14ac:dyDescent="0.25">
      <c r="B2218" t="str">
        <f t="shared" si="293"/>
        <v>VVV</v>
      </c>
      <c r="C2218" s="19">
        <v>41026</v>
      </c>
      <c r="D2218">
        <v>59</v>
      </c>
    </row>
    <row r="2219" spans="2:4" x14ac:dyDescent="0.25">
      <c r="B2219" t="str">
        <f t="shared" si="293"/>
        <v>VVV</v>
      </c>
      <c r="C2219" s="19">
        <v>41166</v>
      </c>
      <c r="D2219">
        <v>91</v>
      </c>
    </row>
    <row r="2220" spans="2:4" x14ac:dyDescent="0.25">
      <c r="B2220" t="str">
        <f t="shared" si="293"/>
        <v>VVV</v>
      </c>
      <c r="C2220" s="19">
        <v>40956</v>
      </c>
      <c r="D2220">
        <v>23</v>
      </c>
    </row>
    <row r="2221" spans="2:4" x14ac:dyDescent="0.25">
      <c r="B2221" t="str">
        <f t="shared" si="293"/>
        <v>VVV</v>
      </c>
      <c r="C2221" s="19">
        <v>40990</v>
      </c>
      <c r="D2221">
        <v>83</v>
      </c>
    </row>
    <row r="2222" spans="2:4" x14ac:dyDescent="0.25">
      <c r="B2222" t="str">
        <f t="shared" si="293"/>
        <v>VVV</v>
      </c>
      <c r="C2222" s="19">
        <v>40980</v>
      </c>
      <c r="D2222">
        <v>95</v>
      </c>
    </row>
    <row r="2223" spans="2:4" x14ac:dyDescent="0.25">
      <c r="B2223" t="str">
        <f t="shared" si="293"/>
        <v>VVV</v>
      </c>
      <c r="C2223" s="19">
        <v>41210</v>
      </c>
      <c r="D2223">
        <v>47</v>
      </c>
    </row>
    <row r="2224" spans="2:4" x14ac:dyDescent="0.25">
      <c r="B2224" t="str">
        <f t="shared" si="293"/>
        <v>VVV</v>
      </c>
      <c r="C2224" s="19">
        <v>40968</v>
      </c>
      <c r="D2224">
        <v>118</v>
      </c>
    </row>
    <row r="2225" spans="2:4" x14ac:dyDescent="0.25">
      <c r="B2225" t="str">
        <f t="shared" si="293"/>
        <v>VVV</v>
      </c>
      <c r="C2225" s="19">
        <v>41011</v>
      </c>
      <c r="D2225">
        <v>102</v>
      </c>
    </row>
    <row r="2226" spans="2:4" x14ac:dyDescent="0.25">
      <c r="B2226" t="s">
        <v>383</v>
      </c>
      <c r="C2226" s="19">
        <v>41044</v>
      </c>
      <c r="D2226">
        <v>19</v>
      </c>
    </row>
    <row r="2227" spans="2:4" x14ac:dyDescent="0.25">
      <c r="B2227" t="str">
        <f t="shared" ref="B2227:B2228" si="294">B2226</f>
        <v>AAA</v>
      </c>
      <c r="C2227" s="19">
        <v>40967</v>
      </c>
      <c r="D2227">
        <v>29</v>
      </c>
    </row>
    <row r="2228" spans="2:4" x14ac:dyDescent="0.25">
      <c r="B2228" t="str">
        <f t="shared" si="294"/>
        <v>AAA</v>
      </c>
      <c r="C2228" s="19">
        <v>41100</v>
      </c>
      <c r="D2228">
        <v>8</v>
      </c>
    </row>
    <row r="2229" spans="2:4" x14ac:dyDescent="0.25">
      <c r="B2229" t="s">
        <v>385</v>
      </c>
      <c r="C2229" s="19">
        <v>41157</v>
      </c>
      <c r="D2229">
        <v>62</v>
      </c>
    </row>
    <row r="2230" spans="2:4" x14ac:dyDescent="0.25">
      <c r="B2230" t="str">
        <f t="shared" ref="B2230:B2234" si="295">B2229</f>
        <v>BBB</v>
      </c>
      <c r="C2230" s="19">
        <v>41165</v>
      </c>
      <c r="D2230">
        <v>116</v>
      </c>
    </row>
    <row r="2231" spans="2:4" x14ac:dyDescent="0.25">
      <c r="B2231" t="str">
        <f t="shared" si="295"/>
        <v>BBB</v>
      </c>
      <c r="C2231" s="19">
        <v>41133</v>
      </c>
      <c r="D2231">
        <v>76</v>
      </c>
    </row>
    <row r="2232" spans="2:4" x14ac:dyDescent="0.25">
      <c r="B2232" t="str">
        <f t="shared" si="295"/>
        <v>BBB</v>
      </c>
      <c r="C2232" s="19">
        <v>41108</v>
      </c>
      <c r="D2232">
        <v>15</v>
      </c>
    </row>
    <row r="2233" spans="2:4" x14ac:dyDescent="0.25">
      <c r="B2233" t="str">
        <f t="shared" si="295"/>
        <v>BBB</v>
      </c>
      <c r="C2233" s="19">
        <v>40933</v>
      </c>
      <c r="D2233">
        <v>120</v>
      </c>
    </row>
    <row r="2234" spans="2:4" x14ac:dyDescent="0.25">
      <c r="B2234" t="str">
        <f t="shared" si="295"/>
        <v>BBB</v>
      </c>
      <c r="C2234" s="19">
        <v>41182</v>
      </c>
      <c r="D2234">
        <v>47</v>
      </c>
    </row>
    <row r="2235" spans="2:4" x14ac:dyDescent="0.25">
      <c r="B2235" t="s">
        <v>384</v>
      </c>
      <c r="C2235" s="19">
        <v>41108</v>
      </c>
      <c r="D2235">
        <v>22</v>
      </c>
    </row>
    <row r="2236" spans="2:4" x14ac:dyDescent="0.25">
      <c r="B2236" t="str">
        <f t="shared" ref="B2236:B2237" si="296">B2235</f>
        <v>VVV</v>
      </c>
      <c r="C2236" s="19">
        <v>41090</v>
      </c>
      <c r="D2236">
        <v>114</v>
      </c>
    </row>
    <row r="2237" spans="2:4" x14ac:dyDescent="0.25">
      <c r="B2237" t="str">
        <f t="shared" si="296"/>
        <v>VVV</v>
      </c>
      <c r="C2237" s="19">
        <v>40957</v>
      </c>
      <c r="D2237">
        <v>58</v>
      </c>
    </row>
    <row r="2238" spans="2:4" x14ac:dyDescent="0.25">
      <c r="B2238" t="s">
        <v>382</v>
      </c>
      <c r="C2238" s="19">
        <v>41107</v>
      </c>
      <c r="D2238">
        <v>110</v>
      </c>
    </row>
    <row r="2239" spans="2:4" x14ac:dyDescent="0.25">
      <c r="B2239" t="str">
        <f t="shared" ref="B2239:B2249" si="297">B2238</f>
        <v>ZZZ</v>
      </c>
      <c r="C2239" s="19">
        <v>40943</v>
      </c>
      <c r="D2239">
        <v>81</v>
      </c>
    </row>
    <row r="2240" spans="2:4" x14ac:dyDescent="0.25">
      <c r="B2240" t="str">
        <f t="shared" si="297"/>
        <v>ZZZ</v>
      </c>
      <c r="C2240" s="19">
        <v>41201</v>
      </c>
      <c r="D2240">
        <v>28</v>
      </c>
    </row>
    <row r="2241" spans="2:4" x14ac:dyDescent="0.25">
      <c r="B2241" t="str">
        <f t="shared" si="297"/>
        <v>ZZZ</v>
      </c>
      <c r="C2241" s="19">
        <v>41154</v>
      </c>
      <c r="D2241">
        <v>96</v>
      </c>
    </row>
    <row r="2242" spans="2:4" x14ac:dyDescent="0.25">
      <c r="B2242" t="str">
        <f t="shared" si="297"/>
        <v>ZZZ</v>
      </c>
      <c r="C2242" s="19">
        <v>40985</v>
      </c>
      <c r="D2242">
        <v>73</v>
      </c>
    </row>
    <row r="2243" spans="2:4" x14ac:dyDescent="0.25">
      <c r="B2243" t="str">
        <f t="shared" si="297"/>
        <v>ZZZ</v>
      </c>
      <c r="C2243" s="19">
        <v>41118</v>
      </c>
      <c r="D2243">
        <v>58</v>
      </c>
    </row>
    <row r="2244" spans="2:4" x14ac:dyDescent="0.25">
      <c r="B2244" t="str">
        <f t="shared" si="297"/>
        <v>ZZZ</v>
      </c>
      <c r="C2244" s="19">
        <v>41207</v>
      </c>
      <c r="D2244">
        <v>105</v>
      </c>
    </row>
    <row r="2245" spans="2:4" x14ac:dyDescent="0.25">
      <c r="B2245" t="str">
        <f t="shared" si="297"/>
        <v>ZZZ</v>
      </c>
      <c r="C2245" s="19">
        <v>41120</v>
      </c>
      <c r="D2245">
        <v>49</v>
      </c>
    </row>
    <row r="2246" spans="2:4" x14ac:dyDescent="0.25">
      <c r="B2246" t="str">
        <f t="shared" si="297"/>
        <v>ZZZ</v>
      </c>
      <c r="C2246" s="19">
        <v>41028</v>
      </c>
      <c r="D2246">
        <v>64</v>
      </c>
    </row>
    <row r="2247" spans="2:4" x14ac:dyDescent="0.25">
      <c r="B2247" t="str">
        <f t="shared" si="297"/>
        <v>ZZZ</v>
      </c>
      <c r="C2247" s="19">
        <v>41146</v>
      </c>
      <c r="D2247">
        <v>111</v>
      </c>
    </row>
    <row r="2248" spans="2:4" x14ac:dyDescent="0.25">
      <c r="B2248" t="str">
        <f t="shared" si="297"/>
        <v>ZZZ</v>
      </c>
      <c r="C2248" s="19">
        <v>41211</v>
      </c>
      <c r="D2248">
        <v>8</v>
      </c>
    </row>
    <row r="2249" spans="2:4" x14ac:dyDescent="0.25">
      <c r="B2249" t="str">
        <f t="shared" si="297"/>
        <v>ZZZ</v>
      </c>
      <c r="C2249" s="19">
        <v>40924</v>
      </c>
      <c r="D2249">
        <v>76</v>
      </c>
    </row>
    <row r="2250" spans="2:4" x14ac:dyDescent="0.25">
      <c r="B2250" t="s">
        <v>389</v>
      </c>
      <c r="C2250" s="19">
        <v>41167</v>
      </c>
      <c r="D2250">
        <v>111</v>
      </c>
    </row>
    <row r="2251" spans="2:4" x14ac:dyDescent="0.25">
      <c r="B2251" t="str">
        <f t="shared" ref="B2251:B2252" si="298">B2250</f>
        <v>EEE</v>
      </c>
      <c r="C2251" s="19">
        <v>41182</v>
      </c>
      <c r="D2251">
        <v>91</v>
      </c>
    </row>
    <row r="2252" spans="2:4" x14ac:dyDescent="0.25">
      <c r="B2252" t="str">
        <f t="shared" si="298"/>
        <v>EEE</v>
      </c>
      <c r="C2252" s="19">
        <v>41234</v>
      </c>
      <c r="D2252">
        <v>20</v>
      </c>
    </row>
    <row r="2253" spans="2:4" x14ac:dyDescent="0.25">
      <c r="B2253" t="s">
        <v>395</v>
      </c>
      <c r="C2253" s="19">
        <v>41239</v>
      </c>
      <c r="D2253">
        <v>96</v>
      </c>
    </row>
    <row r="2254" spans="2:4" x14ac:dyDescent="0.25">
      <c r="B2254" t="s">
        <v>393</v>
      </c>
      <c r="C2254" s="19">
        <v>41127</v>
      </c>
      <c r="D2254">
        <v>68</v>
      </c>
    </row>
    <row r="2255" spans="2:4" x14ac:dyDescent="0.25">
      <c r="B2255" t="str">
        <f>B2254</f>
        <v>NNN</v>
      </c>
      <c r="C2255" s="19">
        <v>40968</v>
      </c>
      <c r="D2255">
        <v>113</v>
      </c>
    </row>
    <row r="2256" spans="2:4" x14ac:dyDescent="0.25">
      <c r="B2256" t="s">
        <v>391</v>
      </c>
      <c r="C2256" s="19">
        <v>41268</v>
      </c>
      <c r="D2256">
        <v>28</v>
      </c>
    </row>
    <row r="2257" spans="2:4" x14ac:dyDescent="0.25">
      <c r="B2257" t="str">
        <f t="shared" ref="B2257:B2258" si="299">B2256</f>
        <v>I I I</v>
      </c>
      <c r="C2257" s="19">
        <v>41006</v>
      </c>
      <c r="D2257">
        <v>14</v>
      </c>
    </row>
    <row r="2258" spans="2:4" x14ac:dyDescent="0.25">
      <c r="B2258" t="str">
        <f t="shared" si="299"/>
        <v>I I I</v>
      </c>
      <c r="C2258" s="19">
        <v>41178</v>
      </c>
      <c r="D2258">
        <v>29</v>
      </c>
    </row>
    <row r="2259" spans="2:4" x14ac:dyDescent="0.25">
      <c r="B2259" t="s">
        <v>384</v>
      </c>
      <c r="C2259" s="19">
        <v>40914</v>
      </c>
      <c r="D2259">
        <v>74</v>
      </c>
    </row>
    <row r="2260" spans="2:4" x14ac:dyDescent="0.25">
      <c r="B2260" t="str">
        <f t="shared" ref="B2260:B2264" si="300">B2259</f>
        <v>VVV</v>
      </c>
      <c r="C2260" s="19">
        <v>41014</v>
      </c>
      <c r="D2260">
        <v>80</v>
      </c>
    </row>
    <row r="2261" spans="2:4" x14ac:dyDescent="0.25">
      <c r="B2261" t="str">
        <f t="shared" si="300"/>
        <v>VVV</v>
      </c>
      <c r="C2261" s="19">
        <v>40949</v>
      </c>
      <c r="D2261">
        <v>47</v>
      </c>
    </row>
    <row r="2262" spans="2:4" x14ac:dyDescent="0.25">
      <c r="B2262" t="str">
        <f t="shared" si="300"/>
        <v>VVV</v>
      </c>
      <c r="C2262" s="19">
        <v>40922</v>
      </c>
      <c r="D2262">
        <v>73</v>
      </c>
    </row>
    <row r="2263" spans="2:4" x14ac:dyDescent="0.25">
      <c r="B2263" t="str">
        <f t="shared" si="300"/>
        <v>VVV</v>
      </c>
      <c r="C2263" s="19">
        <v>40948</v>
      </c>
      <c r="D2263">
        <v>115</v>
      </c>
    </row>
    <row r="2264" spans="2:4" x14ac:dyDescent="0.25">
      <c r="B2264" t="str">
        <f t="shared" si="300"/>
        <v>VVV</v>
      </c>
      <c r="C2264" s="19">
        <v>41199</v>
      </c>
      <c r="D2264">
        <v>63</v>
      </c>
    </row>
    <row r="2265" spans="2:4" x14ac:dyDescent="0.25">
      <c r="B2265" t="s">
        <v>380</v>
      </c>
      <c r="C2265" s="19">
        <v>41115</v>
      </c>
      <c r="D2265">
        <v>91</v>
      </c>
    </row>
    <row r="2266" spans="2:4" x14ac:dyDescent="0.25">
      <c r="B2266" t="str">
        <f t="shared" ref="B2266:B2274" si="301">B2265</f>
        <v>OOO</v>
      </c>
      <c r="C2266" s="19">
        <v>41130</v>
      </c>
      <c r="D2266">
        <v>70</v>
      </c>
    </row>
    <row r="2267" spans="2:4" x14ac:dyDescent="0.25">
      <c r="B2267" t="str">
        <f t="shared" si="301"/>
        <v>OOO</v>
      </c>
      <c r="C2267" s="19">
        <v>41242</v>
      </c>
      <c r="D2267">
        <v>16</v>
      </c>
    </row>
    <row r="2268" spans="2:4" x14ac:dyDescent="0.25">
      <c r="B2268" t="str">
        <f t="shared" si="301"/>
        <v>OOO</v>
      </c>
      <c r="C2268" s="19">
        <v>41105</v>
      </c>
      <c r="D2268">
        <v>74</v>
      </c>
    </row>
    <row r="2269" spans="2:4" x14ac:dyDescent="0.25">
      <c r="B2269" t="str">
        <f t="shared" si="301"/>
        <v>OOO</v>
      </c>
      <c r="C2269" s="19">
        <v>40996</v>
      </c>
      <c r="D2269">
        <v>96</v>
      </c>
    </row>
    <row r="2270" spans="2:4" x14ac:dyDescent="0.25">
      <c r="B2270" t="str">
        <f t="shared" si="301"/>
        <v>OOO</v>
      </c>
      <c r="C2270" s="19">
        <v>41235</v>
      </c>
      <c r="D2270">
        <v>58</v>
      </c>
    </row>
    <row r="2271" spans="2:4" x14ac:dyDescent="0.25">
      <c r="B2271" t="str">
        <f t="shared" si="301"/>
        <v>OOO</v>
      </c>
      <c r="C2271" s="19">
        <v>41218</v>
      </c>
      <c r="D2271">
        <v>113</v>
      </c>
    </row>
    <row r="2272" spans="2:4" x14ac:dyDescent="0.25">
      <c r="B2272" t="str">
        <f t="shared" si="301"/>
        <v>OOO</v>
      </c>
      <c r="C2272" s="19">
        <v>41056</v>
      </c>
      <c r="D2272">
        <v>109</v>
      </c>
    </row>
    <row r="2273" spans="2:4" x14ac:dyDescent="0.25">
      <c r="B2273" t="str">
        <f t="shared" si="301"/>
        <v>OOO</v>
      </c>
      <c r="C2273" s="19">
        <v>41115</v>
      </c>
      <c r="D2273">
        <v>85</v>
      </c>
    </row>
    <row r="2274" spans="2:4" x14ac:dyDescent="0.25">
      <c r="B2274" t="str">
        <f t="shared" si="301"/>
        <v>OOO</v>
      </c>
      <c r="C2274" s="19">
        <v>41194</v>
      </c>
      <c r="D2274">
        <v>82</v>
      </c>
    </row>
    <row r="2275" spans="2:4" x14ac:dyDescent="0.25">
      <c r="B2275" t="s">
        <v>395</v>
      </c>
      <c r="C2275" s="19">
        <v>41198</v>
      </c>
      <c r="D2275">
        <v>18</v>
      </c>
    </row>
    <row r="2276" spans="2:4" x14ac:dyDescent="0.25">
      <c r="B2276" t="str">
        <f t="shared" ref="B2276:B2283" si="302">B2275</f>
        <v>UUU</v>
      </c>
      <c r="C2276" s="19">
        <v>41080</v>
      </c>
      <c r="D2276">
        <v>51</v>
      </c>
    </row>
    <row r="2277" spans="2:4" x14ac:dyDescent="0.25">
      <c r="B2277" t="str">
        <f t="shared" si="302"/>
        <v>UUU</v>
      </c>
      <c r="C2277" s="19">
        <v>41034</v>
      </c>
      <c r="D2277">
        <v>98</v>
      </c>
    </row>
    <row r="2278" spans="2:4" x14ac:dyDescent="0.25">
      <c r="B2278" t="str">
        <f t="shared" si="302"/>
        <v>UUU</v>
      </c>
      <c r="C2278" s="19">
        <v>41141</v>
      </c>
      <c r="D2278">
        <v>66</v>
      </c>
    </row>
    <row r="2279" spans="2:4" x14ac:dyDescent="0.25">
      <c r="B2279" t="str">
        <f t="shared" si="302"/>
        <v>UUU</v>
      </c>
      <c r="C2279" s="19">
        <v>41043</v>
      </c>
      <c r="D2279">
        <v>81</v>
      </c>
    </row>
    <row r="2280" spans="2:4" x14ac:dyDescent="0.25">
      <c r="B2280" t="str">
        <f t="shared" si="302"/>
        <v>UUU</v>
      </c>
      <c r="C2280" s="19">
        <v>41026</v>
      </c>
      <c r="D2280">
        <v>36</v>
      </c>
    </row>
    <row r="2281" spans="2:4" x14ac:dyDescent="0.25">
      <c r="B2281" t="str">
        <f t="shared" si="302"/>
        <v>UUU</v>
      </c>
      <c r="C2281" s="19">
        <v>41077</v>
      </c>
      <c r="D2281">
        <v>106</v>
      </c>
    </row>
    <row r="2282" spans="2:4" x14ac:dyDescent="0.25">
      <c r="B2282" t="str">
        <f t="shared" si="302"/>
        <v>UUU</v>
      </c>
      <c r="C2282" s="19">
        <v>41001</v>
      </c>
      <c r="D2282">
        <v>50</v>
      </c>
    </row>
    <row r="2283" spans="2:4" x14ac:dyDescent="0.25">
      <c r="B2283" t="str">
        <f t="shared" si="302"/>
        <v>UUU</v>
      </c>
      <c r="C2283" s="19">
        <v>41068</v>
      </c>
      <c r="D2283">
        <v>7</v>
      </c>
    </row>
    <row r="2284" spans="2:4" x14ac:dyDescent="0.25">
      <c r="B2284" t="s">
        <v>399</v>
      </c>
      <c r="C2284" s="19">
        <v>40953</v>
      </c>
      <c r="D2284">
        <v>8</v>
      </c>
    </row>
    <row r="2285" spans="2:4" x14ac:dyDescent="0.25">
      <c r="B2285" t="str">
        <f t="shared" ref="B2285:B2291" si="303">B2284</f>
        <v>WWW</v>
      </c>
      <c r="C2285" s="19">
        <v>40982</v>
      </c>
      <c r="D2285">
        <v>83</v>
      </c>
    </row>
    <row r="2286" spans="2:4" x14ac:dyDescent="0.25">
      <c r="B2286" t="str">
        <f t="shared" si="303"/>
        <v>WWW</v>
      </c>
      <c r="C2286" s="19">
        <v>41246</v>
      </c>
      <c r="D2286">
        <v>87</v>
      </c>
    </row>
    <row r="2287" spans="2:4" x14ac:dyDescent="0.25">
      <c r="B2287" t="str">
        <f t="shared" si="303"/>
        <v>WWW</v>
      </c>
      <c r="C2287" s="19">
        <v>41158</v>
      </c>
      <c r="D2287">
        <v>25</v>
      </c>
    </row>
    <row r="2288" spans="2:4" x14ac:dyDescent="0.25">
      <c r="B2288" t="str">
        <f t="shared" si="303"/>
        <v>WWW</v>
      </c>
      <c r="C2288" s="19">
        <v>41208</v>
      </c>
      <c r="D2288">
        <v>65</v>
      </c>
    </row>
    <row r="2289" spans="2:4" x14ac:dyDescent="0.25">
      <c r="B2289" t="str">
        <f t="shared" si="303"/>
        <v>WWW</v>
      </c>
      <c r="C2289" s="19">
        <v>40967</v>
      </c>
      <c r="D2289">
        <v>57</v>
      </c>
    </row>
    <row r="2290" spans="2:4" x14ac:dyDescent="0.25">
      <c r="B2290" t="str">
        <f t="shared" si="303"/>
        <v>WWW</v>
      </c>
      <c r="C2290" s="19">
        <v>41244</v>
      </c>
      <c r="D2290">
        <v>17</v>
      </c>
    </row>
    <row r="2291" spans="2:4" x14ac:dyDescent="0.25">
      <c r="B2291" t="str">
        <f t="shared" si="303"/>
        <v>WWW</v>
      </c>
      <c r="C2291" s="19">
        <v>41034</v>
      </c>
      <c r="D2291">
        <v>34</v>
      </c>
    </row>
    <row r="2292" spans="2:4" x14ac:dyDescent="0.25">
      <c r="B2292" t="s">
        <v>379</v>
      </c>
      <c r="C2292" s="19">
        <v>40962</v>
      </c>
      <c r="D2292">
        <v>73</v>
      </c>
    </row>
    <row r="2293" spans="2:4" x14ac:dyDescent="0.25">
      <c r="B2293" t="s">
        <v>401</v>
      </c>
      <c r="C2293" s="19">
        <v>41103</v>
      </c>
      <c r="D2293">
        <v>58</v>
      </c>
    </row>
    <row r="2294" spans="2:4" x14ac:dyDescent="0.25">
      <c r="B2294" t="str">
        <f t="shared" ref="B2294:B2302" si="304">B2293</f>
        <v>RRR</v>
      </c>
      <c r="C2294" s="19">
        <v>40924</v>
      </c>
      <c r="D2294">
        <v>33</v>
      </c>
    </row>
    <row r="2295" spans="2:4" x14ac:dyDescent="0.25">
      <c r="B2295" t="str">
        <f t="shared" si="304"/>
        <v>RRR</v>
      </c>
      <c r="C2295" s="19">
        <v>40991</v>
      </c>
      <c r="D2295">
        <v>87</v>
      </c>
    </row>
    <row r="2296" spans="2:4" x14ac:dyDescent="0.25">
      <c r="B2296" t="str">
        <f t="shared" si="304"/>
        <v>RRR</v>
      </c>
      <c r="C2296" s="19">
        <v>41236</v>
      </c>
      <c r="D2296">
        <v>40</v>
      </c>
    </row>
    <row r="2297" spans="2:4" x14ac:dyDescent="0.25">
      <c r="B2297" t="str">
        <f t="shared" si="304"/>
        <v>RRR</v>
      </c>
      <c r="C2297" s="19">
        <v>41258</v>
      </c>
      <c r="D2297">
        <v>49</v>
      </c>
    </row>
    <row r="2298" spans="2:4" x14ac:dyDescent="0.25">
      <c r="B2298" t="str">
        <f t="shared" si="304"/>
        <v>RRR</v>
      </c>
      <c r="C2298" s="19">
        <v>41065</v>
      </c>
      <c r="D2298">
        <v>29</v>
      </c>
    </row>
    <row r="2299" spans="2:4" x14ac:dyDescent="0.25">
      <c r="B2299" t="str">
        <f t="shared" si="304"/>
        <v>RRR</v>
      </c>
      <c r="C2299" s="19">
        <v>40985</v>
      </c>
      <c r="D2299">
        <v>71</v>
      </c>
    </row>
    <row r="2300" spans="2:4" x14ac:dyDescent="0.25">
      <c r="B2300" t="str">
        <f t="shared" si="304"/>
        <v>RRR</v>
      </c>
      <c r="C2300" s="19">
        <v>40924</v>
      </c>
      <c r="D2300">
        <v>89</v>
      </c>
    </row>
    <row r="2301" spans="2:4" x14ac:dyDescent="0.25">
      <c r="B2301" t="str">
        <f t="shared" si="304"/>
        <v>RRR</v>
      </c>
      <c r="C2301" s="19">
        <v>41095</v>
      </c>
      <c r="D2301">
        <v>112</v>
      </c>
    </row>
    <row r="2302" spans="2:4" x14ac:dyDescent="0.25">
      <c r="B2302" t="str">
        <f t="shared" si="304"/>
        <v>RRR</v>
      </c>
      <c r="C2302" s="19">
        <v>41237</v>
      </c>
      <c r="D2302">
        <v>64</v>
      </c>
    </row>
    <row r="2303" spans="2:4" x14ac:dyDescent="0.25">
      <c r="B2303" t="s">
        <v>397</v>
      </c>
      <c r="C2303" s="19">
        <v>41221</v>
      </c>
      <c r="D2303">
        <v>59</v>
      </c>
    </row>
    <row r="2304" spans="2:4" x14ac:dyDescent="0.25">
      <c r="B2304" t="str">
        <f t="shared" ref="B2304:B2305" si="305">B2303</f>
        <v>PPP</v>
      </c>
      <c r="C2304" s="19">
        <v>41271</v>
      </c>
      <c r="D2304">
        <v>85</v>
      </c>
    </row>
    <row r="2305" spans="2:4" x14ac:dyDescent="0.25">
      <c r="B2305" t="str">
        <f t="shared" si="305"/>
        <v>PPP</v>
      </c>
      <c r="C2305" s="19">
        <v>40960</v>
      </c>
      <c r="D2305">
        <v>49</v>
      </c>
    </row>
    <row r="2306" spans="2:4" x14ac:dyDescent="0.25">
      <c r="B2306" t="s">
        <v>396</v>
      </c>
      <c r="C2306" s="19">
        <v>41263</v>
      </c>
      <c r="D2306">
        <v>36</v>
      </c>
    </row>
    <row r="2307" spans="2:4" x14ac:dyDescent="0.25">
      <c r="B2307" t="str">
        <f t="shared" ref="B2307:B2311" si="306">B2306</f>
        <v>YYY</v>
      </c>
      <c r="C2307" s="19">
        <v>40979</v>
      </c>
      <c r="D2307">
        <v>52</v>
      </c>
    </row>
    <row r="2308" spans="2:4" x14ac:dyDescent="0.25">
      <c r="B2308" t="str">
        <f t="shared" si="306"/>
        <v>YYY</v>
      </c>
      <c r="C2308" s="19">
        <v>40955</v>
      </c>
      <c r="D2308">
        <v>59</v>
      </c>
    </row>
    <row r="2309" spans="2:4" x14ac:dyDescent="0.25">
      <c r="B2309" t="str">
        <f t="shared" si="306"/>
        <v>YYY</v>
      </c>
      <c r="C2309" s="19">
        <v>41224</v>
      </c>
      <c r="D2309">
        <v>108</v>
      </c>
    </row>
    <row r="2310" spans="2:4" x14ac:dyDescent="0.25">
      <c r="B2310" t="str">
        <f t="shared" si="306"/>
        <v>YYY</v>
      </c>
      <c r="C2310" s="19">
        <v>40935</v>
      </c>
      <c r="D2310">
        <v>32</v>
      </c>
    </row>
    <row r="2311" spans="2:4" x14ac:dyDescent="0.25">
      <c r="B2311" t="str">
        <f t="shared" si="306"/>
        <v>YYY</v>
      </c>
      <c r="C2311" s="19">
        <v>41043</v>
      </c>
      <c r="D2311">
        <v>68</v>
      </c>
    </row>
    <row r="2312" spans="2:4" x14ac:dyDescent="0.25">
      <c r="B2312" t="s">
        <v>380</v>
      </c>
      <c r="C2312" s="19">
        <v>41042</v>
      </c>
      <c r="D2312">
        <v>3</v>
      </c>
    </row>
    <row r="2313" spans="2:4" x14ac:dyDescent="0.25">
      <c r="B2313" t="str">
        <f t="shared" ref="B2313:B2325" si="307">B2312</f>
        <v>OOO</v>
      </c>
      <c r="C2313" s="19">
        <v>41067</v>
      </c>
      <c r="D2313">
        <v>116</v>
      </c>
    </row>
    <row r="2314" spans="2:4" x14ac:dyDescent="0.25">
      <c r="B2314" t="str">
        <f t="shared" si="307"/>
        <v>OOO</v>
      </c>
      <c r="C2314" s="19">
        <v>41233</v>
      </c>
      <c r="D2314">
        <v>120</v>
      </c>
    </row>
    <row r="2315" spans="2:4" x14ac:dyDescent="0.25">
      <c r="B2315" t="str">
        <f t="shared" si="307"/>
        <v>OOO</v>
      </c>
      <c r="C2315" s="19">
        <v>41014</v>
      </c>
      <c r="D2315">
        <v>28</v>
      </c>
    </row>
    <row r="2316" spans="2:4" x14ac:dyDescent="0.25">
      <c r="B2316" t="str">
        <f t="shared" si="307"/>
        <v>OOO</v>
      </c>
      <c r="C2316" s="19">
        <v>40912</v>
      </c>
      <c r="D2316">
        <v>36</v>
      </c>
    </row>
    <row r="2317" spans="2:4" x14ac:dyDescent="0.25">
      <c r="B2317" t="str">
        <f t="shared" si="307"/>
        <v>OOO</v>
      </c>
      <c r="C2317" s="19">
        <v>41020</v>
      </c>
      <c r="D2317">
        <v>15</v>
      </c>
    </row>
    <row r="2318" spans="2:4" x14ac:dyDescent="0.25">
      <c r="B2318" t="str">
        <f t="shared" si="307"/>
        <v>OOO</v>
      </c>
      <c r="C2318" s="19">
        <v>40973</v>
      </c>
      <c r="D2318">
        <v>63</v>
      </c>
    </row>
    <row r="2319" spans="2:4" x14ac:dyDescent="0.25">
      <c r="B2319" t="str">
        <f t="shared" si="307"/>
        <v>OOO</v>
      </c>
      <c r="C2319" s="19">
        <v>41249</v>
      </c>
      <c r="D2319">
        <v>57</v>
      </c>
    </row>
    <row r="2320" spans="2:4" x14ac:dyDescent="0.25">
      <c r="B2320" t="str">
        <f t="shared" si="307"/>
        <v>OOO</v>
      </c>
      <c r="C2320" s="19">
        <v>41234</v>
      </c>
      <c r="D2320">
        <v>49</v>
      </c>
    </row>
    <row r="2321" spans="2:4" x14ac:dyDescent="0.25">
      <c r="B2321" t="str">
        <f t="shared" si="307"/>
        <v>OOO</v>
      </c>
      <c r="C2321" s="19">
        <v>41079</v>
      </c>
      <c r="D2321">
        <v>3</v>
      </c>
    </row>
    <row r="2322" spans="2:4" x14ac:dyDescent="0.25">
      <c r="B2322" t="str">
        <f t="shared" si="307"/>
        <v>OOO</v>
      </c>
      <c r="C2322" s="19">
        <v>41099</v>
      </c>
      <c r="D2322">
        <v>12</v>
      </c>
    </row>
    <row r="2323" spans="2:4" x14ac:dyDescent="0.25">
      <c r="B2323" t="str">
        <f t="shared" si="307"/>
        <v>OOO</v>
      </c>
      <c r="C2323" s="19">
        <v>41112</v>
      </c>
      <c r="D2323">
        <v>85</v>
      </c>
    </row>
    <row r="2324" spans="2:4" x14ac:dyDescent="0.25">
      <c r="B2324" t="str">
        <f t="shared" si="307"/>
        <v>OOO</v>
      </c>
      <c r="C2324" s="19">
        <v>41076</v>
      </c>
      <c r="D2324">
        <v>92</v>
      </c>
    </row>
    <row r="2325" spans="2:4" x14ac:dyDescent="0.25">
      <c r="B2325" t="str">
        <f t="shared" si="307"/>
        <v>OOO</v>
      </c>
      <c r="C2325" s="19">
        <v>41123</v>
      </c>
      <c r="D2325">
        <v>8</v>
      </c>
    </row>
    <row r="2326" spans="2:4" x14ac:dyDescent="0.25">
      <c r="B2326" t="s">
        <v>401</v>
      </c>
      <c r="C2326" s="19">
        <v>41075</v>
      </c>
      <c r="D2326">
        <v>91</v>
      </c>
    </row>
    <row r="2327" spans="2:4" x14ac:dyDescent="0.25">
      <c r="B2327" t="str">
        <f t="shared" ref="B2327:B2331" si="308">B2326</f>
        <v>RRR</v>
      </c>
      <c r="C2327" s="19">
        <v>40985</v>
      </c>
      <c r="D2327">
        <v>4</v>
      </c>
    </row>
    <row r="2328" spans="2:4" x14ac:dyDescent="0.25">
      <c r="B2328" t="str">
        <f t="shared" si="308"/>
        <v>RRR</v>
      </c>
      <c r="C2328" s="19">
        <v>41103</v>
      </c>
      <c r="D2328">
        <v>110</v>
      </c>
    </row>
    <row r="2329" spans="2:4" x14ac:dyDescent="0.25">
      <c r="B2329" t="str">
        <f t="shared" si="308"/>
        <v>RRR</v>
      </c>
      <c r="C2329" s="19">
        <v>41136</v>
      </c>
      <c r="D2329">
        <v>117</v>
      </c>
    </row>
    <row r="2330" spans="2:4" x14ac:dyDescent="0.25">
      <c r="B2330" t="str">
        <f t="shared" si="308"/>
        <v>RRR</v>
      </c>
      <c r="C2330" s="19">
        <v>41240</v>
      </c>
      <c r="D2330">
        <v>22</v>
      </c>
    </row>
    <row r="2331" spans="2:4" x14ac:dyDescent="0.25">
      <c r="B2331" t="str">
        <f t="shared" si="308"/>
        <v>RRR</v>
      </c>
      <c r="C2331" s="19">
        <v>41012</v>
      </c>
      <c r="D2331">
        <v>67</v>
      </c>
    </row>
    <row r="2332" spans="2:4" x14ac:dyDescent="0.25">
      <c r="B2332" t="s">
        <v>393</v>
      </c>
      <c r="C2332" s="19">
        <v>41225</v>
      </c>
      <c r="D2332">
        <v>24</v>
      </c>
    </row>
    <row r="2333" spans="2:4" x14ac:dyDescent="0.25">
      <c r="B2333" t="s">
        <v>379</v>
      </c>
      <c r="C2333" s="19">
        <v>41248</v>
      </c>
      <c r="D2333">
        <v>11</v>
      </c>
    </row>
    <row r="2334" spans="2:4" x14ac:dyDescent="0.25">
      <c r="B2334" t="str">
        <f t="shared" ref="B2334:B2336" si="309">B2333</f>
        <v>JJJ</v>
      </c>
      <c r="C2334" s="19">
        <v>41060</v>
      </c>
      <c r="D2334">
        <v>86</v>
      </c>
    </row>
    <row r="2335" spans="2:4" x14ac:dyDescent="0.25">
      <c r="B2335" t="str">
        <f t="shared" si="309"/>
        <v>JJJ</v>
      </c>
      <c r="C2335" s="19">
        <v>40968</v>
      </c>
      <c r="D2335">
        <v>30</v>
      </c>
    </row>
    <row r="2336" spans="2:4" x14ac:dyDescent="0.25">
      <c r="B2336" t="str">
        <f t="shared" si="309"/>
        <v>JJJ</v>
      </c>
      <c r="C2336" s="19">
        <v>41124</v>
      </c>
      <c r="D2336">
        <v>18</v>
      </c>
    </row>
    <row r="2337" spans="2:4" x14ac:dyDescent="0.25">
      <c r="B2337" t="s">
        <v>382</v>
      </c>
      <c r="C2337" s="19">
        <v>41158</v>
      </c>
      <c r="D2337">
        <v>23</v>
      </c>
    </row>
    <row r="2338" spans="2:4" x14ac:dyDescent="0.25">
      <c r="B2338" t="str">
        <f t="shared" ref="B2338:B2342" si="310">B2337</f>
        <v>ZZZ</v>
      </c>
      <c r="C2338" s="19">
        <v>41258</v>
      </c>
      <c r="D2338">
        <v>99</v>
      </c>
    </row>
    <row r="2339" spans="2:4" x14ac:dyDescent="0.25">
      <c r="B2339" t="str">
        <f t="shared" si="310"/>
        <v>ZZZ</v>
      </c>
      <c r="C2339" s="19">
        <v>41076</v>
      </c>
      <c r="D2339">
        <v>3</v>
      </c>
    </row>
    <row r="2340" spans="2:4" x14ac:dyDescent="0.25">
      <c r="B2340" t="str">
        <f t="shared" si="310"/>
        <v>ZZZ</v>
      </c>
      <c r="C2340" s="19">
        <v>40944</v>
      </c>
      <c r="D2340">
        <v>116</v>
      </c>
    </row>
    <row r="2341" spans="2:4" x14ac:dyDescent="0.25">
      <c r="B2341" t="str">
        <f t="shared" si="310"/>
        <v>ZZZ</v>
      </c>
      <c r="C2341" s="19">
        <v>40926</v>
      </c>
      <c r="D2341">
        <v>7</v>
      </c>
    </row>
    <row r="2342" spans="2:4" x14ac:dyDescent="0.25">
      <c r="B2342" t="str">
        <f t="shared" si="310"/>
        <v>ZZZ</v>
      </c>
      <c r="C2342" s="19">
        <v>41090</v>
      </c>
      <c r="D2342">
        <v>18</v>
      </c>
    </row>
    <row r="2343" spans="2:4" x14ac:dyDescent="0.25">
      <c r="B2343" t="s">
        <v>391</v>
      </c>
      <c r="C2343" s="19">
        <v>40920</v>
      </c>
      <c r="D2343">
        <v>49</v>
      </c>
    </row>
    <row r="2344" spans="2:4" x14ac:dyDescent="0.25">
      <c r="B2344" t="str">
        <f>B2343</f>
        <v>I I I</v>
      </c>
      <c r="C2344" s="19">
        <v>41093</v>
      </c>
      <c r="D2344">
        <v>65</v>
      </c>
    </row>
    <row r="2345" spans="2:4" x14ac:dyDescent="0.25">
      <c r="B2345" t="s">
        <v>383</v>
      </c>
      <c r="C2345" s="19">
        <v>41193</v>
      </c>
      <c r="D2345">
        <v>56</v>
      </c>
    </row>
    <row r="2346" spans="2:4" x14ac:dyDescent="0.25">
      <c r="B2346" t="str">
        <f t="shared" ref="B2346:B2349" si="311">B2345</f>
        <v>AAA</v>
      </c>
      <c r="C2346" s="19">
        <v>41270</v>
      </c>
      <c r="D2346">
        <v>8</v>
      </c>
    </row>
    <row r="2347" spans="2:4" x14ac:dyDescent="0.25">
      <c r="B2347" t="str">
        <f t="shared" si="311"/>
        <v>AAA</v>
      </c>
      <c r="C2347" s="19">
        <v>40911</v>
      </c>
      <c r="D2347">
        <v>35</v>
      </c>
    </row>
    <row r="2348" spans="2:4" x14ac:dyDescent="0.25">
      <c r="B2348" t="str">
        <f t="shared" si="311"/>
        <v>AAA</v>
      </c>
      <c r="C2348" s="19">
        <v>41084</v>
      </c>
      <c r="D2348">
        <v>56</v>
      </c>
    </row>
    <row r="2349" spans="2:4" x14ac:dyDescent="0.25">
      <c r="B2349" t="str">
        <f t="shared" si="311"/>
        <v>AAA</v>
      </c>
      <c r="C2349" s="19">
        <v>40924</v>
      </c>
      <c r="D2349">
        <v>4</v>
      </c>
    </row>
    <row r="2350" spans="2:4" x14ac:dyDescent="0.25">
      <c r="B2350" t="s">
        <v>389</v>
      </c>
      <c r="C2350" s="19">
        <v>40924</v>
      </c>
      <c r="D2350">
        <v>81</v>
      </c>
    </row>
    <row r="2351" spans="2:4" x14ac:dyDescent="0.25">
      <c r="B2351" t="str">
        <f t="shared" ref="B2351:B2352" si="312">B2350</f>
        <v>EEE</v>
      </c>
      <c r="C2351" s="19">
        <v>41262</v>
      </c>
      <c r="D2351">
        <v>60</v>
      </c>
    </row>
    <row r="2352" spans="2:4" x14ac:dyDescent="0.25">
      <c r="B2352" t="str">
        <f t="shared" si="312"/>
        <v>EEE</v>
      </c>
      <c r="C2352" s="19">
        <v>41187</v>
      </c>
      <c r="D2352">
        <v>56</v>
      </c>
    </row>
    <row r="2353" spans="2:4" x14ac:dyDescent="0.25">
      <c r="B2353" t="s">
        <v>387</v>
      </c>
      <c r="C2353" s="19">
        <v>40961</v>
      </c>
      <c r="D2353">
        <v>107</v>
      </c>
    </row>
    <row r="2354" spans="2:4" x14ac:dyDescent="0.25">
      <c r="B2354" t="str">
        <f t="shared" ref="B2354:B2361" si="313">B2353</f>
        <v>GGG</v>
      </c>
      <c r="C2354" s="19">
        <v>41018</v>
      </c>
      <c r="D2354">
        <v>95</v>
      </c>
    </row>
    <row r="2355" spans="2:4" x14ac:dyDescent="0.25">
      <c r="B2355" t="str">
        <f t="shared" si="313"/>
        <v>GGG</v>
      </c>
      <c r="C2355" s="19">
        <v>41029</v>
      </c>
      <c r="D2355">
        <v>19</v>
      </c>
    </row>
    <row r="2356" spans="2:4" x14ac:dyDescent="0.25">
      <c r="B2356" t="str">
        <f t="shared" si="313"/>
        <v>GGG</v>
      </c>
      <c r="C2356" s="19">
        <v>41207</v>
      </c>
      <c r="D2356">
        <v>70</v>
      </c>
    </row>
    <row r="2357" spans="2:4" x14ac:dyDescent="0.25">
      <c r="B2357" t="str">
        <f t="shared" si="313"/>
        <v>GGG</v>
      </c>
      <c r="C2357" s="19">
        <v>41039</v>
      </c>
      <c r="D2357">
        <v>41</v>
      </c>
    </row>
    <row r="2358" spans="2:4" x14ac:dyDescent="0.25">
      <c r="B2358" t="str">
        <f t="shared" si="313"/>
        <v>GGG</v>
      </c>
      <c r="C2358" s="19">
        <v>40983</v>
      </c>
      <c r="D2358">
        <v>35</v>
      </c>
    </row>
    <row r="2359" spans="2:4" x14ac:dyDescent="0.25">
      <c r="B2359" t="str">
        <f t="shared" si="313"/>
        <v>GGG</v>
      </c>
      <c r="C2359" s="19">
        <v>41184</v>
      </c>
      <c r="D2359">
        <v>13</v>
      </c>
    </row>
    <row r="2360" spans="2:4" x14ac:dyDescent="0.25">
      <c r="B2360" t="str">
        <f t="shared" si="313"/>
        <v>GGG</v>
      </c>
      <c r="C2360" s="19">
        <v>40915</v>
      </c>
      <c r="D2360">
        <v>107</v>
      </c>
    </row>
    <row r="2361" spans="2:4" x14ac:dyDescent="0.25">
      <c r="B2361" t="str">
        <f t="shared" si="313"/>
        <v>GGG</v>
      </c>
      <c r="C2361" s="19">
        <v>41178</v>
      </c>
      <c r="D2361">
        <v>7</v>
      </c>
    </row>
    <row r="2362" spans="2:4" x14ac:dyDescent="0.25">
      <c r="B2362" t="s">
        <v>387</v>
      </c>
      <c r="C2362" s="19">
        <v>41176</v>
      </c>
      <c r="D2362">
        <v>43</v>
      </c>
    </row>
    <row r="2363" spans="2:4" x14ac:dyDescent="0.25">
      <c r="B2363" t="str">
        <f>B2362</f>
        <v>GGG</v>
      </c>
      <c r="C2363" s="19">
        <v>41271</v>
      </c>
      <c r="D2363">
        <v>16</v>
      </c>
    </row>
    <row r="2364" spans="2:4" x14ac:dyDescent="0.25">
      <c r="B2364" t="s">
        <v>395</v>
      </c>
      <c r="C2364" s="19">
        <v>41240</v>
      </c>
      <c r="D2364">
        <v>50</v>
      </c>
    </row>
    <row r="2365" spans="2:4" x14ac:dyDescent="0.25">
      <c r="B2365" t="str">
        <f>B2364</f>
        <v>UUU</v>
      </c>
      <c r="C2365" s="19">
        <v>40933</v>
      </c>
      <c r="D2365">
        <v>15</v>
      </c>
    </row>
    <row r="2366" spans="2:4" x14ac:dyDescent="0.25">
      <c r="B2366" t="s">
        <v>382</v>
      </c>
      <c r="C2366" s="19">
        <v>41018</v>
      </c>
      <c r="D2366">
        <v>26</v>
      </c>
    </row>
    <row r="2367" spans="2:4" x14ac:dyDescent="0.25">
      <c r="B2367" t="str">
        <f>B2366</f>
        <v>ZZZ</v>
      </c>
      <c r="C2367" s="19">
        <v>41204</v>
      </c>
      <c r="D2367">
        <v>26</v>
      </c>
    </row>
    <row r="2368" spans="2:4" x14ac:dyDescent="0.25">
      <c r="B2368" t="s">
        <v>386</v>
      </c>
      <c r="C2368" s="19">
        <v>41264</v>
      </c>
      <c r="D2368">
        <v>101</v>
      </c>
    </row>
    <row r="2369" spans="2:4" x14ac:dyDescent="0.25">
      <c r="B2369" t="str">
        <f t="shared" ref="B2369:B2370" si="314">B2368</f>
        <v>SSS</v>
      </c>
      <c r="C2369" s="19">
        <v>40963</v>
      </c>
      <c r="D2369">
        <v>11</v>
      </c>
    </row>
    <row r="2370" spans="2:4" x14ac:dyDescent="0.25">
      <c r="B2370" t="str">
        <f t="shared" si="314"/>
        <v>SSS</v>
      </c>
      <c r="C2370" s="19">
        <v>40994</v>
      </c>
      <c r="D2370">
        <v>71</v>
      </c>
    </row>
    <row r="2371" spans="2:4" x14ac:dyDescent="0.25">
      <c r="B2371" t="s">
        <v>380</v>
      </c>
      <c r="C2371" s="19">
        <v>41113</v>
      </c>
      <c r="D2371">
        <v>7</v>
      </c>
    </row>
    <row r="2372" spans="2:4" x14ac:dyDescent="0.25">
      <c r="B2372" t="str">
        <f t="shared" ref="B2372:B2373" si="315">B2371</f>
        <v>OOO</v>
      </c>
      <c r="C2372" s="19">
        <v>41082</v>
      </c>
      <c r="D2372">
        <v>32</v>
      </c>
    </row>
    <row r="2373" spans="2:4" x14ac:dyDescent="0.25">
      <c r="B2373" t="str">
        <f t="shared" si="315"/>
        <v>OOO</v>
      </c>
      <c r="C2373" s="19">
        <v>41152</v>
      </c>
      <c r="D2373">
        <v>6</v>
      </c>
    </row>
    <row r="2374" spans="2:4" x14ac:dyDescent="0.25">
      <c r="B2374" t="s">
        <v>381</v>
      </c>
      <c r="C2374" s="19">
        <v>40984</v>
      </c>
      <c r="D2374">
        <v>117</v>
      </c>
    </row>
    <row r="2375" spans="2:4" x14ac:dyDescent="0.25">
      <c r="B2375" t="str">
        <f t="shared" ref="B2375:B2377" si="316">B2374</f>
        <v>MMM</v>
      </c>
      <c r="C2375" s="19">
        <v>41091</v>
      </c>
      <c r="D2375">
        <v>118</v>
      </c>
    </row>
    <row r="2376" spans="2:4" x14ac:dyDescent="0.25">
      <c r="B2376" t="str">
        <f t="shared" si="316"/>
        <v>MMM</v>
      </c>
      <c r="C2376" s="19">
        <v>41138</v>
      </c>
      <c r="D2376">
        <v>120</v>
      </c>
    </row>
    <row r="2377" spans="2:4" x14ac:dyDescent="0.25">
      <c r="B2377" t="str">
        <f t="shared" si="316"/>
        <v>MMM</v>
      </c>
      <c r="C2377" s="19">
        <v>40967</v>
      </c>
      <c r="D2377">
        <v>19</v>
      </c>
    </row>
    <row r="2378" spans="2:4" x14ac:dyDescent="0.25">
      <c r="B2378" t="s">
        <v>379</v>
      </c>
      <c r="C2378" s="19">
        <v>41166</v>
      </c>
      <c r="D2378">
        <v>82</v>
      </c>
    </row>
    <row r="2379" spans="2:4" x14ac:dyDescent="0.25">
      <c r="B2379" t="str">
        <f t="shared" ref="B2379:B2380" si="317">B2378</f>
        <v>JJJ</v>
      </c>
      <c r="C2379" s="19">
        <v>41139</v>
      </c>
      <c r="D2379">
        <v>27</v>
      </c>
    </row>
    <row r="2380" spans="2:4" x14ac:dyDescent="0.25">
      <c r="B2380" t="str">
        <f t="shared" si="317"/>
        <v>JJJ</v>
      </c>
      <c r="C2380" s="19">
        <v>41021</v>
      </c>
      <c r="D2380">
        <v>16</v>
      </c>
    </row>
    <row r="2381" spans="2:4" x14ac:dyDescent="0.25">
      <c r="B2381" t="s">
        <v>384</v>
      </c>
      <c r="C2381" s="19">
        <v>41251</v>
      </c>
      <c r="D2381">
        <v>48</v>
      </c>
    </row>
    <row r="2382" spans="2:4" x14ac:dyDescent="0.25">
      <c r="B2382" t="str">
        <f t="shared" ref="B2382:B2385" si="318">B2381</f>
        <v>VVV</v>
      </c>
      <c r="C2382" s="19">
        <v>40909</v>
      </c>
      <c r="D2382">
        <v>82</v>
      </c>
    </row>
    <row r="2383" spans="2:4" x14ac:dyDescent="0.25">
      <c r="B2383" t="str">
        <f t="shared" si="318"/>
        <v>VVV</v>
      </c>
      <c r="C2383" s="19">
        <v>41270</v>
      </c>
      <c r="D2383">
        <v>26</v>
      </c>
    </row>
    <row r="2384" spans="2:4" x14ac:dyDescent="0.25">
      <c r="B2384" t="str">
        <f t="shared" si="318"/>
        <v>VVV</v>
      </c>
      <c r="C2384" s="19">
        <v>41126</v>
      </c>
      <c r="D2384">
        <v>23</v>
      </c>
    </row>
    <row r="2385" spans="2:4" x14ac:dyDescent="0.25">
      <c r="B2385" t="str">
        <f t="shared" si="318"/>
        <v>VVV</v>
      </c>
      <c r="C2385" s="19">
        <v>41127</v>
      </c>
      <c r="D2385">
        <v>16</v>
      </c>
    </row>
    <row r="2386" spans="2:4" x14ac:dyDescent="0.25">
      <c r="B2386" t="s">
        <v>401</v>
      </c>
      <c r="C2386" s="19">
        <v>41079</v>
      </c>
      <c r="D2386">
        <v>76</v>
      </c>
    </row>
    <row r="2387" spans="2:4" x14ac:dyDescent="0.25">
      <c r="B2387" t="str">
        <f t="shared" ref="B2387:B2396" si="319">B2386</f>
        <v>RRR</v>
      </c>
      <c r="C2387" s="19">
        <v>40967</v>
      </c>
      <c r="D2387">
        <v>84</v>
      </c>
    </row>
    <row r="2388" spans="2:4" x14ac:dyDescent="0.25">
      <c r="B2388" t="str">
        <f t="shared" si="319"/>
        <v>RRR</v>
      </c>
      <c r="C2388" s="19">
        <v>40934</v>
      </c>
      <c r="D2388">
        <v>43</v>
      </c>
    </row>
    <row r="2389" spans="2:4" x14ac:dyDescent="0.25">
      <c r="B2389" t="str">
        <f t="shared" si="319"/>
        <v>RRR</v>
      </c>
      <c r="C2389" s="19">
        <v>41155</v>
      </c>
      <c r="D2389">
        <v>108</v>
      </c>
    </row>
    <row r="2390" spans="2:4" x14ac:dyDescent="0.25">
      <c r="B2390" t="str">
        <f t="shared" si="319"/>
        <v>RRR</v>
      </c>
      <c r="C2390" s="19">
        <v>41071</v>
      </c>
      <c r="D2390">
        <v>52</v>
      </c>
    </row>
    <row r="2391" spans="2:4" x14ac:dyDescent="0.25">
      <c r="B2391" t="str">
        <f t="shared" si="319"/>
        <v>RRR</v>
      </c>
      <c r="C2391" s="19">
        <v>40951</v>
      </c>
      <c r="D2391">
        <v>86</v>
      </c>
    </row>
    <row r="2392" spans="2:4" x14ac:dyDescent="0.25">
      <c r="B2392" t="str">
        <f t="shared" si="319"/>
        <v>RRR</v>
      </c>
      <c r="C2392" s="19">
        <v>41080</v>
      </c>
      <c r="D2392">
        <v>94</v>
      </c>
    </row>
    <row r="2393" spans="2:4" x14ac:dyDescent="0.25">
      <c r="B2393" t="str">
        <f t="shared" si="319"/>
        <v>RRR</v>
      </c>
      <c r="C2393" s="19">
        <v>41132</v>
      </c>
      <c r="D2393">
        <v>107</v>
      </c>
    </row>
    <row r="2394" spans="2:4" x14ac:dyDescent="0.25">
      <c r="B2394" t="str">
        <f t="shared" si="319"/>
        <v>RRR</v>
      </c>
      <c r="C2394" s="19">
        <v>41110</v>
      </c>
      <c r="D2394">
        <v>7</v>
      </c>
    </row>
    <row r="2395" spans="2:4" x14ac:dyDescent="0.25">
      <c r="B2395" t="str">
        <f t="shared" si="319"/>
        <v>RRR</v>
      </c>
      <c r="C2395" s="19">
        <v>41044</v>
      </c>
      <c r="D2395">
        <v>87</v>
      </c>
    </row>
    <row r="2396" spans="2:4" x14ac:dyDescent="0.25">
      <c r="B2396" t="str">
        <f t="shared" si="319"/>
        <v>RRR</v>
      </c>
      <c r="C2396" s="19">
        <v>41185</v>
      </c>
      <c r="D2396">
        <v>49</v>
      </c>
    </row>
    <row r="2397" spans="2:4" x14ac:dyDescent="0.25">
      <c r="B2397" t="s">
        <v>378</v>
      </c>
      <c r="C2397" s="19">
        <v>41010</v>
      </c>
      <c r="D2397">
        <v>22</v>
      </c>
    </row>
    <row r="2398" spans="2:4" x14ac:dyDescent="0.25">
      <c r="B2398" t="str">
        <f t="shared" ref="B2398:B2402" si="320">B2397</f>
        <v>LLL</v>
      </c>
      <c r="C2398" s="19">
        <v>41136</v>
      </c>
      <c r="D2398">
        <v>8</v>
      </c>
    </row>
    <row r="2399" spans="2:4" x14ac:dyDescent="0.25">
      <c r="B2399" t="str">
        <f t="shared" si="320"/>
        <v>LLL</v>
      </c>
      <c r="C2399" s="19">
        <v>40910</v>
      </c>
      <c r="D2399">
        <v>3</v>
      </c>
    </row>
    <row r="2400" spans="2:4" x14ac:dyDescent="0.25">
      <c r="B2400" t="str">
        <f t="shared" si="320"/>
        <v>LLL</v>
      </c>
      <c r="C2400" s="19">
        <v>41182</v>
      </c>
      <c r="D2400">
        <v>31</v>
      </c>
    </row>
    <row r="2401" spans="2:4" x14ac:dyDescent="0.25">
      <c r="B2401" t="str">
        <f t="shared" si="320"/>
        <v>LLL</v>
      </c>
      <c r="C2401" s="19">
        <v>41272</v>
      </c>
      <c r="D2401">
        <v>59</v>
      </c>
    </row>
    <row r="2402" spans="2:4" x14ac:dyDescent="0.25">
      <c r="B2402" t="str">
        <f t="shared" si="320"/>
        <v>LLL</v>
      </c>
      <c r="C2402" s="19">
        <v>41187</v>
      </c>
      <c r="D2402">
        <v>71</v>
      </c>
    </row>
    <row r="2403" spans="2:4" x14ac:dyDescent="0.25">
      <c r="B2403" t="s">
        <v>393</v>
      </c>
      <c r="C2403" s="19">
        <v>40945</v>
      </c>
      <c r="D2403">
        <v>88</v>
      </c>
    </row>
    <row r="2404" spans="2:4" x14ac:dyDescent="0.25">
      <c r="B2404" t="str">
        <f t="shared" ref="B2404:B2408" si="321">B2403</f>
        <v>NNN</v>
      </c>
      <c r="C2404" s="19">
        <v>41197</v>
      </c>
      <c r="D2404">
        <v>50</v>
      </c>
    </row>
    <row r="2405" spans="2:4" x14ac:dyDescent="0.25">
      <c r="B2405" t="str">
        <f t="shared" si="321"/>
        <v>NNN</v>
      </c>
      <c r="C2405" s="19">
        <v>41038</v>
      </c>
      <c r="D2405">
        <v>69</v>
      </c>
    </row>
    <row r="2406" spans="2:4" x14ac:dyDescent="0.25">
      <c r="B2406" t="str">
        <f t="shared" si="321"/>
        <v>NNN</v>
      </c>
      <c r="C2406" s="19">
        <v>41039</v>
      </c>
      <c r="D2406">
        <v>79</v>
      </c>
    </row>
    <row r="2407" spans="2:4" x14ac:dyDescent="0.25">
      <c r="B2407" t="str">
        <f t="shared" si="321"/>
        <v>NNN</v>
      </c>
      <c r="C2407" s="19">
        <v>40999</v>
      </c>
      <c r="D2407">
        <v>32</v>
      </c>
    </row>
    <row r="2408" spans="2:4" x14ac:dyDescent="0.25">
      <c r="B2408" t="str">
        <f t="shared" si="321"/>
        <v>NNN</v>
      </c>
      <c r="C2408" s="19">
        <v>41027</v>
      </c>
      <c r="D2408">
        <v>82</v>
      </c>
    </row>
    <row r="2409" spans="2:4" x14ac:dyDescent="0.25">
      <c r="B2409" t="s">
        <v>393</v>
      </c>
      <c r="C2409" s="19">
        <v>41165</v>
      </c>
      <c r="D2409">
        <v>55</v>
      </c>
    </row>
    <row r="2410" spans="2:4" x14ac:dyDescent="0.25">
      <c r="B2410" t="s">
        <v>381</v>
      </c>
      <c r="C2410" s="19">
        <v>41149</v>
      </c>
      <c r="D2410">
        <v>17</v>
      </c>
    </row>
    <row r="2411" spans="2:4" x14ac:dyDescent="0.25">
      <c r="B2411" t="str">
        <f t="shared" ref="B2411:B2415" si="322">B2410</f>
        <v>MMM</v>
      </c>
      <c r="C2411" s="19">
        <v>41161</v>
      </c>
      <c r="D2411">
        <v>68</v>
      </c>
    </row>
    <row r="2412" spans="2:4" x14ac:dyDescent="0.25">
      <c r="B2412" t="str">
        <f t="shared" si="322"/>
        <v>MMM</v>
      </c>
      <c r="C2412" s="19">
        <v>41148</v>
      </c>
      <c r="D2412">
        <v>15</v>
      </c>
    </row>
    <row r="2413" spans="2:4" x14ac:dyDescent="0.25">
      <c r="B2413" t="str">
        <f t="shared" si="322"/>
        <v>MMM</v>
      </c>
      <c r="C2413" s="19">
        <v>41089</v>
      </c>
      <c r="D2413">
        <v>74</v>
      </c>
    </row>
    <row r="2414" spans="2:4" x14ac:dyDescent="0.25">
      <c r="B2414" t="str">
        <f t="shared" si="322"/>
        <v>MMM</v>
      </c>
      <c r="C2414" s="19">
        <v>41238</v>
      </c>
      <c r="D2414">
        <v>44</v>
      </c>
    </row>
    <row r="2415" spans="2:4" x14ac:dyDescent="0.25">
      <c r="B2415" t="str">
        <f t="shared" si="322"/>
        <v>MMM</v>
      </c>
      <c r="C2415" s="19">
        <v>41128</v>
      </c>
      <c r="D2415">
        <v>15</v>
      </c>
    </row>
    <row r="2416" spans="2:4" x14ac:dyDescent="0.25">
      <c r="B2416" t="s">
        <v>384</v>
      </c>
      <c r="C2416" s="19">
        <v>41070</v>
      </c>
      <c r="D2416">
        <v>78</v>
      </c>
    </row>
    <row r="2417" spans="2:4" x14ac:dyDescent="0.25">
      <c r="B2417" t="str">
        <f t="shared" ref="B2417:B2426" si="323">B2416</f>
        <v>VVV</v>
      </c>
      <c r="C2417" s="19">
        <v>40934</v>
      </c>
      <c r="D2417">
        <v>111</v>
      </c>
    </row>
    <row r="2418" spans="2:4" x14ac:dyDescent="0.25">
      <c r="B2418" t="str">
        <f t="shared" si="323"/>
        <v>VVV</v>
      </c>
      <c r="C2418" s="19">
        <v>41029</v>
      </c>
      <c r="D2418">
        <v>25</v>
      </c>
    </row>
    <row r="2419" spans="2:4" x14ac:dyDescent="0.25">
      <c r="B2419" t="str">
        <f t="shared" si="323"/>
        <v>VVV</v>
      </c>
      <c r="C2419" s="19">
        <v>41228</v>
      </c>
      <c r="D2419">
        <v>60</v>
      </c>
    </row>
    <row r="2420" spans="2:4" x14ac:dyDescent="0.25">
      <c r="B2420" t="str">
        <f t="shared" si="323"/>
        <v>VVV</v>
      </c>
      <c r="C2420" s="19">
        <v>41140</v>
      </c>
      <c r="D2420">
        <v>112</v>
      </c>
    </row>
    <row r="2421" spans="2:4" x14ac:dyDescent="0.25">
      <c r="B2421" t="str">
        <f t="shared" si="323"/>
        <v>VVV</v>
      </c>
      <c r="C2421" s="19">
        <v>41094</v>
      </c>
      <c r="D2421">
        <v>99</v>
      </c>
    </row>
    <row r="2422" spans="2:4" x14ac:dyDescent="0.25">
      <c r="B2422" t="str">
        <f t="shared" si="323"/>
        <v>VVV</v>
      </c>
      <c r="C2422" s="19">
        <v>41177</v>
      </c>
      <c r="D2422">
        <v>68</v>
      </c>
    </row>
    <row r="2423" spans="2:4" x14ac:dyDescent="0.25">
      <c r="B2423" t="str">
        <f t="shared" si="323"/>
        <v>VVV</v>
      </c>
      <c r="C2423" s="19">
        <v>41202</v>
      </c>
      <c r="D2423">
        <v>79</v>
      </c>
    </row>
    <row r="2424" spans="2:4" x14ac:dyDescent="0.25">
      <c r="B2424" t="str">
        <f t="shared" si="323"/>
        <v>VVV</v>
      </c>
      <c r="C2424" s="19">
        <v>41065</v>
      </c>
      <c r="D2424">
        <v>11</v>
      </c>
    </row>
    <row r="2425" spans="2:4" x14ac:dyDescent="0.25">
      <c r="B2425" t="str">
        <f t="shared" si="323"/>
        <v>VVV</v>
      </c>
      <c r="C2425" s="19">
        <v>40914</v>
      </c>
      <c r="D2425">
        <v>104</v>
      </c>
    </row>
    <row r="2426" spans="2:4" x14ac:dyDescent="0.25">
      <c r="B2426" t="str">
        <f t="shared" si="323"/>
        <v>VVV</v>
      </c>
      <c r="C2426" s="19">
        <v>41037</v>
      </c>
      <c r="D2426">
        <v>86</v>
      </c>
    </row>
    <row r="2427" spans="2:4" x14ac:dyDescent="0.25">
      <c r="B2427" t="s">
        <v>384</v>
      </c>
      <c r="C2427" s="19">
        <v>41160</v>
      </c>
      <c r="D2427">
        <v>7</v>
      </c>
    </row>
    <row r="2428" spans="2:4" x14ac:dyDescent="0.25">
      <c r="B2428" t="str">
        <f>B2427</f>
        <v>VVV</v>
      </c>
      <c r="C2428" s="19">
        <v>41087</v>
      </c>
      <c r="D2428">
        <v>39</v>
      </c>
    </row>
    <row r="2429" spans="2:4" x14ac:dyDescent="0.25">
      <c r="B2429" t="s">
        <v>397</v>
      </c>
      <c r="C2429" s="19">
        <v>41155</v>
      </c>
      <c r="D2429">
        <v>101</v>
      </c>
    </row>
    <row r="2430" spans="2:4" x14ac:dyDescent="0.25">
      <c r="B2430" t="str">
        <f t="shared" ref="B2430:B2437" si="324">B2429</f>
        <v>PPP</v>
      </c>
      <c r="C2430" s="19">
        <v>40983</v>
      </c>
      <c r="D2430">
        <v>101</v>
      </c>
    </row>
    <row r="2431" spans="2:4" x14ac:dyDescent="0.25">
      <c r="B2431" t="str">
        <f t="shared" si="324"/>
        <v>PPP</v>
      </c>
      <c r="C2431" s="19">
        <v>41092</v>
      </c>
      <c r="D2431">
        <v>28</v>
      </c>
    </row>
    <row r="2432" spans="2:4" x14ac:dyDescent="0.25">
      <c r="B2432" t="str">
        <f t="shared" si="324"/>
        <v>PPP</v>
      </c>
      <c r="C2432" s="19">
        <v>41021</v>
      </c>
      <c r="D2432">
        <v>58</v>
      </c>
    </row>
    <row r="2433" spans="2:4" x14ac:dyDescent="0.25">
      <c r="B2433" t="str">
        <f t="shared" si="324"/>
        <v>PPP</v>
      </c>
      <c r="C2433" s="19">
        <v>41098</v>
      </c>
      <c r="D2433">
        <v>87</v>
      </c>
    </row>
    <row r="2434" spans="2:4" x14ac:dyDescent="0.25">
      <c r="B2434" t="str">
        <f t="shared" si="324"/>
        <v>PPP</v>
      </c>
      <c r="C2434" s="19">
        <v>41076</v>
      </c>
      <c r="D2434">
        <v>110</v>
      </c>
    </row>
    <row r="2435" spans="2:4" x14ac:dyDescent="0.25">
      <c r="B2435" t="str">
        <f t="shared" si="324"/>
        <v>PPP</v>
      </c>
      <c r="C2435" s="19">
        <v>40964</v>
      </c>
      <c r="D2435">
        <v>21</v>
      </c>
    </row>
    <row r="2436" spans="2:4" x14ac:dyDescent="0.25">
      <c r="B2436" t="str">
        <f t="shared" si="324"/>
        <v>PPP</v>
      </c>
      <c r="C2436" s="19">
        <v>41227</v>
      </c>
      <c r="D2436">
        <v>4</v>
      </c>
    </row>
    <row r="2437" spans="2:4" x14ac:dyDescent="0.25">
      <c r="B2437" t="str">
        <f t="shared" si="324"/>
        <v>PPP</v>
      </c>
      <c r="C2437" s="19">
        <v>40953</v>
      </c>
      <c r="D2437">
        <v>50</v>
      </c>
    </row>
    <row r="2438" spans="2:4" x14ac:dyDescent="0.25">
      <c r="B2438" t="s">
        <v>398</v>
      </c>
      <c r="C2438" s="19">
        <v>40963</v>
      </c>
      <c r="D2438">
        <v>105</v>
      </c>
    </row>
    <row r="2439" spans="2:4" x14ac:dyDescent="0.25">
      <c r="B2439" t="str">
        <f t="shared" ref="B2439:B2440" si="325">B2438</f>
        <v>FFF</v>
      </c>
      <c r="C2439" s="19">
        <v>41006</v>
      </c>
      <c r="D2439">
        <v>61</v>
      </c>
    </row>
    <row r="2440" spans="2:4" x14ac:dyDescent="0.25">
      <c r="B2440" t="str">
        <f t="shared" si="325"/>
        <v>FFF</v>
      </c>
      <c r="C2440" s="19">
        <v>41176</v>
      </c>
      <c r="D2440">
        <v>23</v>
      </c>
    </row>
    <row r="2441" spans="2:4" x14ac:dyDescent="0.25">
      <c r="B2441" t="s">
        <v>392</v>
      </c>
      <c r="C2441" s="19">
        <v>41090</v>
      </c>
      <c r="D2441">
        <v>86</v>
      </c>
    </row>
    <row r="2442" spans="2:4" x14ac:dyDescent="0.25">
      <c r="B2442" t="str">
        <f t="shared" ref="B2442:B2446" si="326">B2441</f>
        <v>DDD</v>
      </c>
      <c r="C2442" s="19">
        <v>41256</v>
      </c>
      <c r="D2442">
        <v>49</v>
      </c>
    </row>
    <row r="2443" spans="2:4" x14ac:dyDescent="0.25">
      <c r="B2443" t="str">
        <f t="shared" si="326"/>
        <v>DDD</v>
      </c>
      <c r="C2443" s="19">
        <v>41095</v>
      </c>
      <c r="D2443">
        <v>18</v>
      </c>
    </row>
    <row r="2444" spans="2:4" x14ac:dyDescent="0.25">
      <c r="B2444" t="str">
        <f t="shared" si="326"/>
        <v>DDD</v>
      </c>
      <c r="C2444" s="19">
        <v>41040</v>
      </c>
      <c r="D2444">
        <v>7</v>
      </c>
    </row>
    <row r="2445" spans="2:4" x14ac:dyDescent="0.25">
      <c r="B2445" t="str">
        <f t="shared" si="326"/>
        <v>DDD</v>
      </c>
      <c r="C2445" s="19">
        <v>41076</v>
      </c>
      <c r="D2445">
        <v>95</v>
      </c>
    </row>
    <row r="2446" spans="2:4" x14ac:dyDescent="0.25">
      <c r="B2446" t="str">
        <f t="shared" si="326"/>
        <v>DDD</v>
      </c>
      <c r="C2446" s="19">
        <v>41074</v>
      </c>
      <c r="D2446">
        <v>56</v>
      </c>
    </row>
    <row r="2447" spans="2:4" x14ac:dyDescent="0.25">
      <c r="B2447" t="s">
        <v>397</v>
      </c>
      <c r="C2447" s="19">
        <v>40914</v>
      </c>
      <c r="D2447">
        <v>6</v>
      </c>
    </row>
    <row r="2448" spans="2:4" x14ac:dyDescent="0.25">
      <c r="B2448" t="s">
        <v>385</v>
      </c>
      <c r="C2448" s="19">
        <v>41131</v>
      </c>
      <c r="D2448">
        <v>80</v>
      </c>
    </row>
    <row r="2449" spans="2:4" x14ac:dyDescent="0.25">
      <c r="B2449" t="str">
        <f t="shared" ref="B2449:B2456" si="327">B2448</f>
        <v>BBB</v>
      </c>
      <c r="C2449" s="19">
        <v>41242</v>
      </c>
      <c r="D2449">
        <v>18</v>
      </c>
    </row>
    <row r="2450" spans="2:4" x14ac:dyDescent="0.25">
      <c r="B2450" t="str">
        <f t="shared" si="327"/>
        <v>BBB</v>
      </c>
      <c r="C2450" s="19">
        <v>41218</v>
      </c>
      <c r="D2450">
        <v>32</v>
      </c>
    </row>
    <row r="2451" spans="2:4" x14ac:dyDescent="0.25">
      <c r="B2451" t="str">
        <f t="shared" si="327"/>
        <v>BBB</v>
      </c>
      <c r="C2451" s="19">
        <v>41086</v>
      </c>
      <c r="D2451">
        <v>28</v>
      </c>
    </row>
    <row r="2452" spans="2:4" x14ac:dyDescent="0.25">
      <c r="B2452" t="str">
        <f t="shared" si="327"/>
        <v>BBB</v>
      </c>
      <c r="C2452" s="19">
        <v>41162</v>
      </c>
      <c r="D2452">
        <v>77</v>
      </c>
    </row>
    <row r="2453" spans="2:4" x14ac:dyDescent="0.25">
      <c r="B2453" t="str">
        <f t="shared" si="327"/>
        <v>BBB</v>
      </c>
      <c r="C2453" s="19">
        <v>41231</v>
      </c>
      <c r="D2453">
        <v>94</v>
      </c>
    </row>
    <row r="2454" spans="2:4" x14ac:dyDescent="0.25">
      <c r="B2454" t="str">
        <f t="shared" si="327"/>
        <v>BBB</v>
      </c>
      <c r="C2454" s="19">
        <v>41036</v>
      </c>
      <c r="D2454">
        <v>63</v>
      </c>
    </row>
    <row r="2455" spans="2:4" x14ac:dyDescent="0.25">
      <c r="B2455" t="str">
        <f t="shared" si="327"/>
        <v>BBB</v>
      </c>
      <c r="C2455" s="19">
        <v>41194</v>
      </c>
      <c r="D2455">
        <v>29</v>
      </c>
    </row>
    <row r="2456" spans="2:4" x14ac:dyDescent="0.25">
      <c r="B2456" t="str">
        <f t="shared" si="327"/>
        <v>BBB</v>
      </c>
      <c r="C2456" s="19">
        <v>41158</v>
      </c>
      <c r="D2456">
        <v>109</v>
      </c>
    </row>
    <row r="2457" spans="2:4" x14ac:dyDescent="0.25">
      <c r="B2457" t="s">
        <v>403</v>
      </c>
      <c r="C2457" s="19">
        <v>41043</v>
      </c>
      <c r="D2457">
        <v>30</v>
      </c>
    </row>
    <row r="2458" spans="2:4" x14ac:dyDescent="0.25">
      <c r="B2458" t="str">
        <f t="shared" ref="B2458:B2467" si="328">B2457</f>
        <v>XXX</v>
      </c>
      <c r="C2458" s="19">
        <v>41141</v>
      </c>
      <c r="D2458">
        <v>90</v>
      </c>
    </row>
    <row r="2459" spans="2:4" x14ac:dyDescent="0.25">
      <c r="B2459" t="str">
        <f t="shared" si="328"/>
        <v>XXX</v>
      </c>
      <c r="C2459" s="19">
        <v>40986</v>
      </c>
      <c r="D2459">
        <v>109</v>
      </c>
    </row>
    <row r="2460" spans="2:4" x14ac:dyDescent="0.25">
      <c r="B2460" t="str">
        <f t="shared" si="328"/>
        <v>XXX</v>
      </c>
      <c r="C2460" s="19">
        <v>41193</v>
      </c>
      <c r="D2460">
        <v>12</v>
      </c>
    </row>
    <row r="2461" spans="2:4" x14ac:dyDescent="0.25">
      <c r="B2461" t="str">
        <f t="shared" si="328"/>
        <v>XXX</v>
      </c>
      <c r="C2461" s="19">
        <v>41002</v>
      </c>
      <c r="D2461">
        <v>17</v>
      </c>
    </row>
    <row r="2462" spans="2:4" x14ac:dyDescent="0.25">
      <c r="B2462" t="str">
        <f t="shared" si="328"/>
        <v>XXX</v>
      </c>
      <c r="C2462" s="19">
        <v>41007</v>
      </c>
      <c r="D2462">
        <v>113</v>
      </c>
    </row>
    <row r="2463" spans="2:4" x14ac:dyDescent="0.25">
      <c r="B2463" t="str">
        <f t="shared" si="328"/>
        <v>XXX</v>
      </c>
      <c r="C2463" s="19">
        <v>41255</v>
      </c>
      <c r="D2463">
        <v>14</v>
      </c>
    </row>
    <row r="2464" spans="2:4" x14ac:dyDescent="0.25">
      <c r="B2464" t="str">
        <f t="shared" si="328"/>
        <v>XXX</v>
      </c>
      <c r="C2464" s="19">
        <v>40968</v>
      </c>
      <c r="D2464">
        <v>47</v>
      </c>
    </row>
    <row r="2465" spans="2:4" x14ac:dyDescent="0.25">
      <c r="B2465" t="str">
        <f t="shared" si="328"/>
        <v>XXX</v>
      </c>
      <c r="C2465" s="19">
        <v>41251</v>
      </c>
      <c r="D2465">
        <v>111</v>
      </c>
    </row>
    <row r="2466" spans="2:4" x14ac:dyDescent="0.25">
      <c r="B2466" t="str">
        <f t="shared" si="328"/>
        <v>XXX</v>
      </c>
      <c r="C2466" s="19">
        <v>41043</v>
      </c>
      <c r="D2466">
        <v>4</v>
      </c>
    </row>
    <row r="2467" spans="2:4" x14ac:dyDescent="0.25">
      <c r="B2467" t="str">
        <f t="shared" si="328"/>
        <v>XXX</v>
      </c>
      <c r="C2467" s="19">
        <v>41143</v>
      </c>
      <c r="D2467">
        <v>105</v>
      </c>
    </row>
    <row r="2468" spans="2:4" x14ac:dyDescent="0.25">
      <c r="B2468" t="s">
        <v>382</v>
      </c>
      <c r="C2468" s="19">
        <v>41072</v>
      </c>
      <c r="D2468">
        <v>69</v>
      </c>
    </row>
    <row r="2469" spans="2:4" x14ac:dyDescent="0.25">
      <c r="B2469" t="str">
        <f t="shared" ref="B2469:B2480" si="329">B2468</f>
        <v>ZZZ</v>
      </c>
      <c r="C2469" s="19">
        <v>41141</v>
      </c>
      <c r="D2469">
        <v>103</v>
      </c>
    </row>
    <row r="2470" spans="2:4" x14ac:dyDescent="0.25">
      <c r="B2470" t="str">
        <f t="shared" si="329"/>
        <v>ZZZ</v>
      </c>
      <c r="C2470" s="19">
        <v>41105</v>
      </c>
      <c r="D2470">
        <v>120</v>
      </c>
    </row>
    <row r="2471" spans="2:4" x14ac:dyDescent="0.25">
      <c r="B2471" t="str">
        <f t="shared" si="329"/>
        <v>ZZZ</v>
      </c>
      <c r="C2471" s="19">
        <v>41075</v>
      </c>
      <c r="D2471">
        <v>51</v>
      </c>
    </row>
    <row r="2472" spans="2:4" x14ac:dyDescent="0.25">
      <c r="B2472" t="str">
        <f t="shared" si="329"/>
        <v>ZZZ</v>
      </c>
      <c r="C2472" s="19">
        <v>41194</v>
      </c>
      <c r="D2472">
        <v>105</v>
      </c>
    </row>
    <row r="2473" spans="2:4" x14ac:dyDescent="0.25">
      <c r="B2473" t="str">
        <f t="shared" si="329"/>
        <v>ZZZ</v>
      </c>
      <c r="C2473" s="19">
        <v>40940</v>
      </c>
      <c r="D2473">
        <v>65</v>
      </c>
    </row>
    <row r="2474" spans="2:4" x14ac:dyDescent="0.25">
      <c r="B2474" t="str">
        <f t="shared" si="329"/>
        <v>ZZZ</v>
      </c>
      <c r="C2474" s="19">
        <v>41115</v>
      </c>
      <c r="D2474">
        <v>1</v>
      </c>
    </row>
    <row r="2475" spans="2:4" x14ac:dyDescent="0.25">
      <c r="B2475" t="str">
        <f t="shared" si="329"/>
        <v>ZZZ</v>
      </c>
      <c r="C2475" s="19">
        <v>41271</v>
      </c>
      <c r="D2475">
        <v>91</v>
      </c>
    </row>
    <row r="2476" spans="2:4" x14ac:dyDescent="0.25">
      <c r="B2476" t="str">
        <f t="shared" si="329"/>
        <v>ZZZ</v>
      </c>
      <c r="C2476" s="19">
        <v>41180</v>
      </c>
      <c r="D2476">
        <v>4</v>
      </c>
    </row>
    <row r="2477" spans="2:4" x14ac:dyDescent="0.25">
      <c r="B2477" t="str">
        <f t="shared" si="329"/>
        <v>ZZZ</v>
      </c>
      <c r="C2477" s="19">
        <v>41051</v>
      </c>
      <c r="D2477">
        <v>111</v>
      </c>
    </row>
    <row r="2478" spans="2:4" x14ac:dyDescent="0.25">
      <c r="B2478" t="str">
        <f t="shared" si="329"/>
        <v>ZZZ</v>
      </c>
      <c r="C2478" s="19">
        <v>40989</v>
      </c>
      <c r="D2478">
        <v>64</v>
      </c>
    </row>
    <row r="2479" spans="2:4" x14ac:dyDescent="0.25">
      <c r="B2479" t="str">
        <f t="shared" si="329"/>
        <v>ZZZ</v>
      </c>
      <c r="C2479" s="19">
        <v>41119</v>
      </c>
      <c r="D2479">
        <v>76</v>
      </c>
    </row>
    <row r="2480" spans="2:4" x14ac:dyDescent="0.25">
      <c r="B2480" t="str">
        <f t="shared" si="329"/>
        <v>ZZZ</v>
      </c>
      <c r="C2480" s="19">
        <v>41159</v>
      </c>
      <c r="D2480">
        <v>115</v>
      </c>
    </row>
    <row r="2481" spans="2:4" x14ac:dyDescent="0.25">
      <c r="B2481" t="s">
        <v>396</v>
      </c>
      <c r="C2481" s="19">
        <v>40909</v>
      </c>
      <c r="D2481">
        <v>58</v>
      </c>
    </row>
    <row r="2482" spans="2:4" x14ac:dyDescent="0.25">
      <c r="B2482" t="str">
        <f t="shared" ref="B2482:B2494" si="330">B2481</f>
        <v>YYY</v>
      </c>
      <c r="C2482" s="19">
        <v>41130</v>
      </c>
      <c r="D2482">
        <v>103</v>
      </c>
    </row>
    <row r="2483" spans="2:4" x14ac:dyDescent="0.25">
      <c r="B2483" t="str">
        <f t="shared" si="330"/>
        <v>YYY</v>
      </c>
      <c r="C2483" s="19">
        <v>41140</v>
      </c>
      <c r="D2483">
        <v>43</v>
      </c>
    </row>
    <row r="2484" spans="2:4" x14ac:dyDescent="0.25">
      <c r="B2484" t="str">
        <f t="shared" si="330"/>
        <v>YYY</v>
      </c>
      <c r="C2484" s="19">
        <v>41215</v>
      </c>
      <c r="D2484">
        <v>85</v>
      </c>
    </row>
    <row r="2485" spans="2:4" x14ac:dyDescent="0.25">
      <c r="B2485" t="str">
        <f t="shared" si="330"/>
        <v>YYY</v>
      </c>
      <c r="C2485" s="19">
        <v>41158</v>
      </c>
      <c r="D2485">
        <v>28</v>
      </c>
    </row>
    <row r="2486" spans="2:4" x14ac:dyDescent="0.25">
      <c r="B2486" t="str">
        <f t="shared" si="330"/>
        <v>YYY</v>
      </c>
      <c r="C2486" s="19">
        <v>41217</v>
      </c>
      <c r="D2486">
        <v>21</v>
      </c>
    </row>
    <row r="2487" spans="2:4" x14ac:dyDescent="0.25">
      <c r="B2487" t="str">
        <f t="shared" si="330"/>
        <v>YYY</v>
      </c>
      <c r="C2487" s="19">
        <v>41171</v>
      </c>
      <c r="D2487">
        <v>58</v>
      </c>
    </row>
    <row r="2488" spans="2:4" x14ac:dyDescent="0.25">
      <c r="B2488" t="str">
        <f t="shared" si="330"/>
        <v>YYY</v>
      </c>
      <c r="C2488" s="19">
        <v>41208</v>
      </c>
      <c r="D2488">
        <v>112</v>
      </c>
    </row>
    <row r="2489" spans="2:4" x14ac:dyDescent="0.25">
      <c r="B2489" t="str">
        <f t="shared" si="330"/>
        <v>YYY</v>
      </c>
      <c r="C2489" s="19">
        <v>41174</v>
      </c>
      <c r="D2489">
        <v>72</v>
      </c>
    </row>
    <row r="2490" spans="2:4" x14ac:dyDescent="0.25">
      <c r="B2490" t="str">
        <f t="shared" si="330"/>
        <v>YYY</v>
      </c>
      <c r="C2490" s="19">
        <v>41136</v>
      </c>
      <c r="D2490">
        <v>30</v>
      </c>
    </row>
    <row r="2491" spans="2:4" x14ac:dyDescent="0.25">
      <c r="B2491" t="str">
        <f t="shared" si="330"/>
        <v>YYY</v>
      </c>
      <c r="C2491" s="19">
        <v>41005</v>
      </c>
      <c r="D2491">
        <v>114</v>
      </c>
    </row>
    <row r="2492" spans="2:4" x14ac:dyDescent="0.25">
      <c r="B2492" t="str">
        <f t="shared" si="330"/>
        <v>YYY</v>
      </c>
      <c r="C2492" s="19">
        <v>41044</v>
      </c>
      <c r="D2492">
        <v>12</v>
      </c>
    </row>
    <row r="2493" spans="2:4" x14ac:dyDescent="0.25">
      <c r="B2493" t="str">
        <f t="shared" si="330"/>
        <v>YYY</v>
      </c>
      <c r="C2493" s="19">
        <v>41237</v>
      </c>
      <c r="D2493">
        <v>35</v>
      </c>
    </row>
    <row r="2494" spans="2:4" x14ac:dyDescent="0.25">
      <c r="B2494" t="str">
        <f t="shared" si="330"/>
        <v>YYY</v>
      </c>
      <c r="C2494" s="19">
        <v>41261</v>
      </c>
      <c r="D2494">
        <v>13</v>
      </c>
    </row>
    <row r="2495" spans="2:4" x14ac:dyDescent="0.25">
      <c r="B2495" t="s">
        <v>401</v>
      </c>
      <c r="C2495" s="19">
        <v>41245</v>
      </c>
      <c r="D2495">
        <v>85</v>
      </c>
    </row>
    <row r="2496" spans="2:4" x14ac:dyDescent="0.25">
      <c r="B2496" t="s">
        <v>393</v>
      </c>
      <c r="C2496" s="19">
        <v>41019</v>
      </c>
      <c r="D2496">
        <v>114</v>
      </c>
    </row>
    <row r="2497" spans="2:4" x14ac:dyDescent="0.25">
      <c r="B2497" t="str">
        <f t="shared" ref="B2497:B2505" si="331">B2496</f>
        <v>NNN</v>
      </c>
      <c r="C2497" s="19">
        <v>41016</v>
      </c>
      <c r="D2497">
        <v>108</v>
      </c>
    </row>
    <row r="2498" spans="2:4" x14ac:dyDescent="0.25">
      <c r="B2498" t="str">
        <f t="shared" si="331"/>
        <v>NNN</v>
      </c>
      <c r="C2498" s="19">
        <v>41131</v>
      </c>
      <c r="D2498">
        <v>59</v>
      </c>
    </row>
    <row r="2499" spans="2:4" x14ac:dyDescent="0.25">
      <c r="B2499" t="str">
        <f t="shared" si="331"/>
        <v>NNN</v>
      </c>
      <c r="C2499" s="19">
        <v>40921</v>
      </c>
      <c r="D2499">
        <v>1</v>
      </c>
    </row>
    <row r="2500" spans="2:4" x14ac:dyDescent="0.25">
      <c r="B2500" t="str">
        <f t="shared" si="331"/>
        <v>NNN</v>
      </c>
      <c r="C2500" s="19">
        <v>41178</v>
      </c>
      <c r="D2500">
        <v>7</v>
      </c>
    </row>
    <row r="2501" spans="2:4" x14ac:dyDescent="0.25">
      <c r="B2501" t="str">
        <f t="shared" si="331"/>
        <v>NNN</v>
      </c>
      <c r="C2501" s="19">
        <v>41050</v>
      </c>
      <c r="D2501">
        <v>72</v>
      </c>
    </row>
    <row r="2502" spans="2:4" x14ac:dyDescent="0.25">
      <c r="B2502" t="str">
        <f t="shared" si="331"/>
        <v>NNN</v>
      </c>
      <c r="C2502" s="19">
        <v>41043</v>
      </c>
      <c r="D2502">
        <v>21</v>
      </c>
    </row>
    <row r="2503" spans="2:4" x14ac:dyDescent="0.25">
      <c r="B2503" t="str">
        <f t="shared" si="331"/>
        <v>NNN</v>
      </c>
      <c r="C2503" s="19">
        <v>40986</v>
      </c>
      <c r="D2503">
        <v>106</v>
      </c>
    </row>
    <row r="2504" spans="2:4" x14ac:dyDescent="0.25">
      <c r="B2504" t="str">
        <f t="shared" si="331"/>
        <v>NNN</v>
      </c>
      <c r="C2504" s="19">
        <v>40986</v>
      </c>
      <c r="D2504">
        <v>119</v>
      </c>
    </row>
    <row r="2505" spans="2:4" x14ac:dyDescent="0.25">
      <c r="B2505" t="str">
        <f t="shared" si="331"/>
        <v>NNN</v>
      </c>
      <c r="C2505" s="19">
        <v>40969</v>
      </c>
      <c r="D2505">
        <v>62</v>
      </c>
    </row>
    <row r="2506" spans="2:4" x14ac:dyDescent="0.25">
      <c r="B2506" t="s">
        <v>398</v>
      </c>
      <c r="C2506" s="19">
        <v>41000</v>
      </c>
      <c r="D2506">
        <v>85</v>
      </c>
    </row>
    <row r="2507" spans="2:4" x14ac:dyDescent="0.25">
      <c r="B2507" t="str">
        <f t="shared" ref="B2507:B2511" si="332">B2506</f>
        <v>FFF</v>
      </c>
      <c r="C2507" s="19">
        <v>40943</v>
      </c>
      <c r="D2507">
        <v>48</v>
      </c>
    </row>
    <row r="2508" spans="2:4" x14ac:dyDescent="0.25">
      <c r="B2508" t="str">
        <f t="shared" si="332"/>
        <v>FFF</v>
      </c>
      <c r="C2508" s="19">
        <v>40973</v>
      </c>
      <c r="D2508">
        <v>71</v>
      </c>
    </row>
    <row r="2509" spans="2:4" x14ac:dyDescent="0.25">
      <c r="B2509" t="str">
        <f t="shared" si="332"/>
        <v>FFF</v>
      </c>
      <c r="C2509" s="19">
        <v>41071</v>
      </c>
      <c r="D2509">
        <v>109</v>
      </c>
    </row>
    <row r="2510" spans="2:4" x14ac:dyDescent="0.25">
      <c r="B2510" t="str">
        <f t="shared" si="332"/>
        <v>FFF</v>
      </c>
      <c r="C2510" s="19">
        <v>41135</v>
      </c>
      <c r="D2510">
        <v>31</v>
      </c>
    </row>
    <row r="2511" spans="2:4" x14ac:dyDescent="0.25">
      <c r="B2511" t="str">
        <f t="shared" si="332"/>
        <v>FFF</v>
      </c>
      <c r="C2511" s="19">
        <v>41046</v>
      </c>
      <c r="D2511">
        <v>89</v>
      </c>
    </row>
    <row r="2512" spans="2:4" x14ac:dyDescent="0.25">
      <c r="B2512" t="s">
        <v>382</v>
      </c>
      <c r="C2512" s="19">
        <v>41062</v>
      </c>
      <c r="D2512">
        <v>115</v>
      </c>
    </row>
    <row r="2513" spans="2:4" x14ac:dyDescent="0.25">
      <c r="B2513" t="str">
        <f t="shared" ref="B2513:B2514" si="333">B2512</f>
        <v>ZZZ</v>
      </c>
      <c r="C2513" s="19">
        <v>40969</v>
      </c>
      <c r="D2513">
        <v>70</v>
      </c>
    </row>
    <row r="2514" spans="2:4" x14ac:dyDescent="0.25">
      <c r="B2514" t="str">
        <f t="shared" si="333"/>
        <v>ZZZ</v>
      </c>
      <c r="C2514" s="19">
        <v>41038</v>
      </c>
      <c r="D2514">
        <v>70</v>
      </c>
    </row>
    <row r="2515" spans="2:4" x14ac:dyDescent="0.25">
      <c r="B2515" t="s">
        <v>379</v>
      </c>
      <c r="C2515" s="19">
        <v>41146</v>
      </c>
      <c r="D2515">
        <v>109</v>
      </c>
    </row>
    <row r="2516" spans="2:4" x14ac:dyDescent="0.25">
      <c r="B2516" t="str">
        <f t="shared" ref="B2516:B2528" si="334">B2515</f>
        <v>JJJ</v>
      </c>
      <c r="C2516" s="19">
        <v>40935</v>
      </c>
      <c r="D2516">
        <v>15</v>
      </c>
    </row>
    <row r="2517" spans="2:4" x14ac:dyDescent="0.25">
      <c r="B2517" t="str">
        <f t="shared" si="334"/>
        <v>JJJ</v>
      </c>
      <c r="C2517" s="19">
        <v>41152</v>
      </c>
      <c r="D2517">
        <v>35</v>
      </c>
    </row>
    <row r="2518" spans="2:4" x14ac:dyDescent="0.25">
      <c r="B2518" t="str">
        <f t="shared" si="334"/>
        <v>JJJ</v>
      </c>
      <c r="C2518" s="19">
        <v>40938</v>
      </c>
      <c r="D2518">
        <v>4</v>
      </c>
    </row>
    <row r="2519" spans="2:4" x14ac:dyDescent="0.25">
      <c r="B2519" t="str">
        <f t="shared" si="334"/>
        <v>JJJ</v>
      </c>
      <c r="C2519" s="19">
        <v>40989</v>
      </c>
      <c r="D2519">
        <v>66</v>
      </c>
    </row>
    <row r="2520" spans="2:4" x14ac:dyDescent="0.25">
      <c r="B2520" t="str">
        <f t="shared" si="334"/>
        <v>JJJ</v>
      </c>
      <c r="C2520" s="19">
        <v>41063</v>
      </c>
      <c r="D2520">
        <v>34</v>
      </c>
    </row>
    <row r="2521" spans="2:4" x14ac:dyDescent="0.25">
      <c r="B2521" t="str">
        <f t="shared" si="334"/>
        <v>JJJ</v>
      </c>
      <c r="C2521" s="19">
        <v>41108</v>
      </c>
      <c r="D2521">
        <v>83</v>
      </c>
    </row>
    <row r="2522" spans="2:4" x14ac:dyDescent="0.25">
      <c r="B2522" t="str">
        <f t="shared" si="334"/>
        <v>JJJ</v>
      </c>
      <c r="C2522" s="19">
        <v>40911</v>
      </c>
      <c r="D2522">
        <v>60</v>
      </c>
    </row>
    <row r="2523" spans="2:4" x14ac:dyDescent="0.25">
      <c r="B2523" t="str">
        <f t="shared" si="334"/>
        <v>JJJ</v>
      </c>
      <c r="C2523" s="19">
        <v>41208</v>
      </c>
      <c r="D2523">
        <v>47</v>
      </c>
    </row>
    <row r="2524" spans="2:4" x14ac:dyDescent="0.25">
      <c r="B2524" t="str">
        <f t="shared" si="334"/>
        <v>JJJ</v>
      </c>
      <c r="C2524" s="19">
        <v>41015</v>
      </c>
      <c r="D2524">
        <v>91</v>
      </c>
    </row>
    <row r="2525" spans="2:4" x14ac:dyDescent="0.25">
      <c r="B2525" t="str">
        <f t="shared" si="334"/>
        <v>JJJ</v>
      </c>
      <c r="C2525" s="19">
        <v>41099</v>
      </c>
      <c r="D2525">
        <v>81</v>
      </c>
    </row>
    <row r="2526" spans="2:4" x14ac:dyDescent="0.25">
      <c r="B2526" t="str">
        <f t="shared" si="334"/>
        <v>JJJ</v>
      </c>
      <c r="C2526" s="19">
        <v>41027</v>
      </c>
      <c r="D2526">
        <v>110</v>
      </c>
    </row>
    <row r="2527" spans="2:4" x14ac:dyDescent="0.25">
      <c r="B2527" t="str">
        <f t="shared" si="334"/>
        <v>JJJ</v>
      </c>
      <c r="C2527" s="19">
        <v>41146</v>
      </c>
      <c r="D2527">
        <v>29</v>
      </c>
    </row>
    <row r="2528" spans="2:4" x14ac:dyDescent="0.25">
      <c r="B2528" t="str">
        <f t="shared" si="334"/>
        <v>JJJ</v>
      </c>
      <c r="C2528" s="19">
        <v>41230</v>
      </c>
      <c r="D2528">
        <v>97</v>
      </c>
    </row>
    <row r="2529" spans="2:4" x14ac:dyDescent="0.25">
      <c r="B2529" t="s">
        <v>388</v>
      </c>
      <c r="C2529" s="19">
        <v>41103</v>
      </c>
      <c r="D2529">
        <v>95</v>
      </c>
    </row>
    <row r="2530" spans="2:4" x14ac:dyDescent="0.25">
      <c r="B2530" t="str">
        <f t="shared" ref="B2530:B2534" si="335">B2529</f>
        <v>CCC</v>
      </c>
      <c r="C2530" s="19">
        <v>41079</v>
      </c>
      <c r="D2530">
        <v>88</v>
      </c>
    </row>
    <row r="2531" spans="2:4" x14ac:dyDescent="0.25">
      <c r="B2531" t="str">
        <f t="shared" si="335"/>
        <v>CCC</v>
      </c>
      <c r="C2531" s="19">
        <v>40942</v>
      </c>
      <c r="D2531">
        <v>21</v>
      </c>
    </row>
    <row r="2532" spans="2:4" x14ac:dyDescent="0.25">
      <c r="B2532" t="str">
        <f t="shared" si="335"/>
        <v>CCC</v>
      </c>
      <c r="C2532" s="19">
        <v>40994</v>
      </c>
      <c r="D2532">
        <v>57</v>
      </c>
    </row>
    <row r="2533" spans="2:4" x14ac:dyDescent="0.25">
      <c r="B2533" t="str">
        <f t="shared" si="335"/>
        <v>CCC</v>
      </c>
      <c r="C2533" s="19">
        <v>40943</v>
      </c>
      <c r="D2533">
        <v>51</v>
      </c>
    </row>
    <row r="2534" spans="2:4" x14ac:dyDescent="0.25">
      <c r="B2534" t="str">
        <f t="shared" si="335"/>
        <v>CCC</v>
      </c>
      <c r="C2534" s="19">
        <v>41250</v>
      </c>
      <c r="D2534">
        <v>17</v>
      </c>
    </row>
    <row r="2535" spans="2:4" x14ac:dyDescent="0.25">
      <c r="B2535" t="s">
        <v>390</v>
      </c>
      <c r="C2535" s="19">
        <v>40963</v>
      </c>
      <c r="D2535">
        <v>43</v>
      </c>
    </row>
    <row r="2536" spans="2:4" x14ac:dyDescent="0.25">
      <c r="B2536" t="str">
        <f>B2535</f>
        <v>QQQ</v>
      </c>
      <c r="C2536" s="19">
        <v>41055</v>
      </c>
      <c r="D2536">
        <v>119</v>
      </c>
    </row>
    <row r="2537" spans="2:4" x14ac:dyDescent="0.25">
      <c r="B2537" t="s">
        <v>390</v>
      </c>
      <c r="C2537" s="19">
        <v>41120</v>
      </c>
      <c r="D2537">
        <v>40</v>
      </c>
    </row>
    <row r="2538" spans="2:4" x14ac:dyDescent="0.25">
      <c r="B2538" t="str">
        <f>B2537</f>
        <v>QQQ</v>
      </c>
      <c r="C2538" s="19">
        <v>41175</v>
      </c>
      <c r="D2538">
        <v>58</v>
      </c>
    </row>
    <row r="2539" spans="2:4" x14ac:dyDescent="0.25">
      <c r="B2539" t="s">
        <v>398</v>
      </c>
      <c r="C2539" s="19">
        <v>40929</v>
      </c>
      <c r="D2539">
        <v>61</v>
      </c>
    </row>
    <row r="2540" spans="2:4" x14ac:dyDescent="0.25">
      <c r="B2540" t="str">
        <f t="shared" ref="B2540:B2541" si="336">B2539</f>
        <v>FFF</v>
      </c>
      <c r="C2540" s="19">
        <v>41147</v>
      </c>
      <c r="D2540">
        <v>18</v>
      </c>
    </row>
    <row r="2541" spans="2:4" x14ac:dyDescent="0.25">
      <c r="B2541" t="str">
        <f t="shared" si="336"/>
        <v>FFF</v>
      </c>
      <c r="C2541" s="19">
        <v>41124</v>
      </c>
      <c r="D2541">
        <v>19</v>
      </c>
    </row>
    <row r="2542" spans="2:4" x14ac:dyDescent="0.25">
      <c r="B2542" t="s">
        <v>398</v>
      </c>
      <c r="C2542" s="19">
        <v>41112</v>
      </c>
      <c r="D2542">
        <v>99</v>
      </c>
    </row>
    <row r="2543" spans="2:4" x14ac:dyDescent="0.25">
      <c r="B2543" t="str">
        <f>B2542</f>
        <v>FFF</v>
      </c>
      <c r="C2543" s="19">
        <v>41040</v>
      </c>
      <c r="D2543">
        <v>56</v>
      </c>
    </row>
    <row r="2544" spans="2:4" x14ac:dyDescent="0.25">
      <c r="B2544" t="s">
        <v>395</v>
      </c>
      <c r="C2544" s="19">
        <v>41128</v>
      </c>
      <c r="D2544">
        <v>80</v>
      </c>
    </row>
    <row r="2545" spans="2:4" x14ac:dyDescent="0.25">
      <c r="B2545" t="str">
        <f t="shared" ref="B2545:B2555" si="337">B2544</f>
        <v>UUU</v>
      </c>
      <c r="C2545" s="19">
        <v>41189</v>
      </c>
      <c r="D2545">
        <v>62</v>
      </c>
    </row>
    <row r="2546" spans="2:4" x14ac:dyDescent="0.25">
      <c r="B2546" t="str">
        <f t="shared" si="337"/>
        <v>UUU</v>
      </c>
      <c r="C2546" s="19">
        <v>40934</v>
      </c>
      <c r="D2546">
        <v>61</v>
      </c>
    </row>
    <row r="2547" spans="2:4" x14ac:dyDescent="0.25">
      <c r="B2547" t="str">
        <f t="shared" si="337"/>
        <v>UUU</v>
      </c>
      <c r="C2547" s="19">
        <v>41185</v>
      </c>
      <c r="D2547">
        <v>66</v>
      </c>
    </row>
    <row r="2548" spans="2:4" x14ac:dyDescent="0.25">
      <c r="B2548" t="str">
        <f t="shared" si="337"/>
        <v>UUU</v>
      </c>
      <c r="C2548" s="19">
        <v>41218</v>
      </c>
      <c r="D2548">
        <v>111</v>
      </c>
    </row>
    <row r="2549" spans="2:4" x14ac:dyDescent="0.25">
      <c r="B2549" t="str">
        <f t="shared" si="337"/>
        <v>UUU</v>
      </c>
      <c r="C2549" s="19">
        <v>41002</v>
      </c>
      <c r="D2549">
        <v>75</v>
      </c>
    </row>
    <row r="2550" spans="2:4" x14ac:dyDescent="0.25">
      <c r="B2550" t="str">
        <f t="shared" si="337"/>
        <v>UUU</v>
      </c>
      <c r="C2550" s="19">
        <v>41097</v>
      </c>
      <c r="D2550">
        <v>7</v>
      </c>
    </row>
    <row r="2551" spans="2:4" x14ac:dyDescent="0.25">
      <c r="B2551" t="str">
        <f t="shared" si="337"/>
        <v>UUU</v>
      </c>
      <c r="C2551" s="19">
        <v>40980</v>
      </c>
      <c r="D2551">
        <v>65</v>
      </c>
    </row>
    <row r="2552" spans="2:4" x14ac:dyDescent="0.25">
      <c r="B2552" t="str">
        <f t="shared" si="337"/>
        <v>UUU</v>
      </c>
      <c r="C2552" s="19">
        <v>40925</v>
      </c>
      <c r="D2552">
        <v>33</v>
      </c>
    </row>
    <row r="2553" spans="2:4" x14ac:dyDescent="0.25">
      <c r="B2553" t="str">
        <f t="shared" si="337"/>
        <v>UUU</v>
      </c>
      <c r="C2553" s="19">
        <v>41237</v>
      </c>
      <c r="D2553">
        <v>68</v>
      </c>
    </row>
    <row r="2554" spans="2:4" x14ac:dyDescent="0.25">
      <c r="B2554" t="str">
        <f t="shared" si="337"/>
        <v>UUU</v>
      </c>
      <c r="C2554" s="19">
        <v>40973</v>
      </c>
      <c r="D2554">
        <v>23</v>
      </c>
    </row>
    <row r="2555" spans="2:4" x14ac:dyDescent="0.25">
      <c r="B2555" t="str">
        <f t="shared" si="337"/>
        <v>UUU</v>
      </c>
      <c r="C2555" s="19">
        <v>41244</v>
      </c>
      <c r="D2555">
        <v>79</v>
      </c>
    </row>
    <row r="2556" spans="2:4" x14ac:dyDescent="0.25">
      <c r="B2556" t="s">
        <v>381</v>
      </c>
      <c r="C2556" s="19">
        <v>40912</v>
      </c>
      <c r="D2556">
        <v>101</v>
      </c>
    </row>
    <row r="2557" spans="2:4" x14ac:dyDescent="0.25">
      <c r="B2557" t="str">
        <f t="shared" ref="B2557:B2564" si="338">B2556</f>
        <v>MMM</v>
      </c>
      <c r="C2557" s="19">
        <v>41209</v>
      </c>
      <c r="D2557">
        <v>71</v>
      </c>
    </row>
    <row r="2558" spans="2:4" x14ac:dyDescent="0.25">
      <c r="B2558" t="str">
        <f t="shared" si="338"/>
        <v>MMM</v>
      </c>
      <c r="C2558" s="19">
        <v>41061</v>
      </c>
      <c r="D2558">
        <v>86</v>
      </c>
    </row>
    <row r="2559" spans="2:4" x14ac:dyDescent="0.25">
      <c r="B2559" t="str">
        <f t="shared" si="338"/>
        <v>MMM</v>
      </c>
      <c r="C2559" s="19">
        <v>41162</v>
      </c>
      <c r="D2559">
        <v>54</v>
      </c>
    </row>
    <row r="2560" spans="2:4" x14ac:dyDescent="0.25">
      <c r="B2560" t="str">
        <f t="shared" si="338"/>
        <v>MMM</v>
      </c>
      <c r="C2560" s="19">
        <v>41164</v>
      </c>
      <c r="D2560">
        <v>52</v>
      </c>
    </row>
    <row r="2561" spans="2:4" x14ac:dyDescent="0.25">
      <c r="B2561" t="str">
        <f t="shared" si="338"/>
        <v>MMM</v>
      </c>
      <c r="C2561" s="19">
        <v>40975</v>
      </c>
      <c r="D2561">
        <v>107</v>
      </c>
    </row>
    <row r="2562" spans="2:4" x14ac:dyDescent="0.25">
      <c r="B2562" t="str">
        <f t="shared" si="338"/>
        <v>MMM</v>
      </c>
      <c r="C2562" s="19">
        <v>41025</v>
      </c>
      <c r="D2562">
        <v>13</v>
      </c>
    </row>
    <row r="2563" spans="2:4" x14ac:dyDescent="0.25">
      <c r="B2563" t="str">
        <f t="shared" si="338"/>
        <v>MMM</v>
      </c>
      <c r="C2563" s="19">
        <v>41216</v>
      </c>
      <c r="D2563">
        <v>2</v>
      </c>
    </row>
    <row r="2564" spans="2:4" x14ac:dyDescent="0.25">
      <c r="B2564" t="str">
        <f t="shared" si="338"/>
        <v>MMM</v>
      </c>
      <c r="C2564" s="19">
        <v>40919</v>
      </c>
      <c r="D2564">
        <v>75</v>
      </c>
    </row>
    <row r="2565" spans="2:4" x14ac:dyDescent="0.25">
      <c r="B2565" t="s">
        <v>389</v>
      </c>
      <c r="C2565" s="19">
        <v>40995</v>
      </c>
      <c r="D2565">
        <v>64</v>
      </c>
    </row>
    <row r="2566" spans="2:4" x14ac:dyDescent="0.25">
      <c r="B2566" t="s">
        <v>384</v>
      </c>
      <c r="C2566" s="19">
        <v>41121</v>
      </c>
      <c r="D2566">
        <v>64</v>
      </c>
    </row>
    <row r="2567" spans="2:4" x14ac:dyDescent="0.25">
      <c r="B2567" t="str">
        <f>B2566</f>
        <v>VVV</v>
      </c>
      <c r="C2567" s="19">
        <v>41178</v>
      </c>
      <c r="D2567">
        <v>116</v>
      </c>
    </row>
    <row r="2568" spans="2:4" x14ac:dyDescent="0.25">
      <c r="B2568" t="s">
        <v>391</v>
      </c>
      <c r="C2568" s="19">
        <v>41172</v>
      </c>
      <c r="D2568">
        <v>70</v>
      </c>
    </row>
    <row r="2569" spans="2:4" x14ac:dyDescent="0.25">
      <c r="B2569" t="s">
        <v>382</v>
      </c>
      <c r="C2569" s="19">
        <v>41170</v>
      </c>
      <c r="D2569">
        <v>37</v>
      </c>
    </row>
    <row r="2570" spans="2:4" x14ac:dyDescent="0.25">
      <c r="B2570" t="str">
        <f t="shared" ref="B2570:B2579" si="339">B2569</f>
        <v>ZZZ</v>
      </c>
      <c r="C2570" s="19">
        <v>41169</v>
      </c>
      <c r="D2570">
        <v>9</v>
      </c>
    </row>
    <row r="2571" spans="2:4" x14ac:dyDescent="0.25">
      <c r="B2571" t="str">
        <f t="shared" si="339"/>
        <v>ZZZ</v>
      </c>
      <c r="C2571" s="19">
        <v>41061</v>
      </c>
      <c r="D2571">
        <v>63</v>
      </c>
    </row>
    <row r="2572" spans="2:4" x14ac:dyDescent="0.25">
      <c r="B2572" t="str">
        <f t="shared" si="339"/>
        <v>ZZZ</v>
      </c>
      <c r="C2572" s="19">
        <v>41033</v>
      </c>
      <c r="D2572">
        <v>26</v>
      </c>
    </row>
    <row r="2573" spans="2:4" x14ac:dyDescent="0.25">
      <c r="B2573" t="str">
        <f t="shared" si="339"/>
        <v>ZZZ</v>
      </c>
      <c r="C2573" s="19">
        <v>41155</v>
      </c>
      <c r="D2573">
        <v>103</v>
      </c>
    </row>
    <row r="2574" spans="2:4" x14ac:dyDescent="0.25">
      <c r="B2574" t="str">
        <f t="shared" si="339"/>
        <v>ZZZ</v>
      </c>
      <c r="C2574" s="19">
        <v>41248</v>
      </c>
      <c r="D2574">
        <v>60</v>
      </c>
    </row>
    <row r="2575" spans="2:4" x14ac:dyDescent="0.25">
      <c r="B2575" t="str">
        <f t="shared" si="339"/>
        <v>ZZZ</v>
      </c>
      <c r="C2575" s="19">
        <v>41240</v>
      </c>
      <c r="D2575">
        <v>34</v>
      </c>
    </row>
    <row r="2576" spans="2:4" x14ac:dyDescent="0.25">
      <c r="B2576" t="str">
        <f t="shared" si="339"/>
        <v>ZZZ</v>
      </c>
      <c r="C2576" s="19">
        <v>41202</v>
      </c>
      <c r="D2576">
        <v>93</v>
      </c>
    </row>
    <row r="2577" spans="2:4" x14ac:dyDescent="0.25">
      <c r="B2577" t="str">
        <f t="shared" si="339"/>
        <v>ZZZ</v>
      </c>
      <c r="C2577" s="19">
        <v>41109</v>
      </c>
      <c r="D2577">
        <v>56</v>
      </c>
    </row>
    <row r="2578" spans="2:4" x14ac:dyDescent="0.25">
      <c r="B2578" t="str">
        <f t="shared" si="339"/>
        <v>ZZZ</v>
      </c>
      <c r="C2578" s="19">
        <v>41032</v>
      </c>
      <c r="D2578">
        <v>17</v>
      </c>
    </row>
    <row r="2579" spans="2:4" x14ac:dyDescent="0.25">
      <c r="B2579" t="str">
        <f t="shared" si="339"/>
        <v>ZZZ</v>
      </c>
      <c r="C2579" s="19">
        <v>41114</v>
      </c>
      <c r="D2579">
        <v>117</v>
      </c>
    </row>
    <row r="2580" spans="2:4" x14ac:dyDescent="0.25">
      <c r="B2580" t="s">
        <v>398</v>
      </c>
      <c r="C2580" s="19">
        <v>41236</v>
      </c>
      <c r="D2580">
        <v>29</v>
      </c>
    </row>
    <row r="2581" spans="2:4" x14ac:dyDescent="0.25">
      <c r="B2581" t="str">
        <f>B2580</f>
        <v>FFF</v>
      </c>
      <c r="C2581" s="19">
        <v>40953</v>
      </c>
      <c r="D2581">
        <v>30</v>
      </c>
    </row>
    <row r="2582" spans="2:4" x14ac:dyDescent="0.25">
      <c r="B2582" t="s">
        <v>389</v>
      </c>
      <c r="C2582" s="19">
        <v>40941</v>
      </c>
      <c r="D2582">
        <v>95</v>
      </c>
    </row>
    <row r="2583" spans="2:4" x14ac:dyDescent="0.25">
      <c r="B2583" t="s">
        <v>379</v>
      </c>
      <c r="C2583" s="19">
        <v>41170</v>
      </c>
      <c r="D2583">
        <v>24</v>
      </c>
    </row>
    <row r="2584" spans="2:4" x14ac:dyDescent="0.25">
      <c r="B2584" t="str">
        <f t="shared" ref="B2584:B2585" si="340">B2583</f>
        <v>JJJ</v>
      </c>
      <c r="C2584" s="19">
        <v>40974</v>
      </c>
      <c r="D2584">
        <v>89</v>
      </c>
    </row>
    <row r="2585" spans="2:4" x14ac:dyDescent="0.25">
      <c r="B2585" t="str">
        <f t="shared" si="340"/>
        <v>JJJ</v>
      </c>
      <c r="C2585" s="19">
        <v>41115</v>
      </c>
      <c r="D2585">
        <v>38</v>
      </c>
    </row>
    <row r="2586" spans="2:4" x14ac:dyDescent="0.25">
      <c r="B2586" t="s">
        <v>395</v>
      </c>
      <c r="C2586" s="19">
        <v>41048</v>
      </c>
      <c r="D2586">
        <v>19</v>
      </c>
    </row>
    <row r="2587" spans="2:4" x14ac:dyDescent="0.25">
      <c r="B2587" t="str">
        <f t="shared" ref="B2587:B2591" si="341">B2586</f>
        <v>UUU</v>
      </c>
      <c r="C2587" s="19">
        <v>41222</v>
      </c>
      <c r="D2587">
        <v>98</v>
      </c>
    </row>
    <row r="2588" spans="2:4" x14ac:dyDescent="0.25">
      <c r="B2588" t="str">
        <f t="shared" si="341"/>
        <v>UUU</v>
      </c>
      <c r="C2588" s="19">
        <v>41113</v>
      </c>
      <c r="D2588">
        <v>13</v>
      </c>
    </row>
    <row r="2589" spans="2:4" x14ac:dyDescent="0.25">
      <c r="B2589" t="str">
        <f t="shared" si="341"/>
        <v>UUU</v>
      </c>
      <c r="C2589" s="19">
        <v>41020</v>
      </c>
      <c r="D2589">
        <v>103</v>
      </c>
    </row>
    <row r="2590" spans="2:4" x14ac:dyDescent="0.25">
      <c r="B2590" t="str">
        <f t="shared" si="341"/>
        <v>UUU</v>
      </c>
      <c r="C2590" s="19">
        <v>41209</v>
      </c>
      <c r="D2590">
        <v>40</v>
      </c>
    </row>
    <row r="2591" spans="2:4" x14ac:dyDescent="0.25">
      <c r="B2591" t="str">
        <f t="shared" si="341"/>
        <v>UUU</v>
      </c>
      <c r="C2591" s="19">
        <v>41145</v>
      </c>
      <c r="D2591">
        <v>1</v>
      </c>
    </row>
    <row r="2592" spans="2:4" x14ac:dyDescent="0.25">
      <c r="B2592" t="s">
        <v>385</v>
      </c>
      <c r="C2592" s="19">
        <v>40981</v>
      </c>
      <c r="D2592">
        <v>23</v>
      </c>
    </row>
    <row r="2593" spans="2:4" x14ac:dyDescent="0.25">
      <c r="B2593" t="str">
        <f t="shared" ref="B2593:B2603" si="342">B2592</f>
        <v>BBB</v>
      </c>
      <c r="C2593" s="19">
        <v>41245</v>
      </c>
      <c r="D2593">
        <v>14</v>
      </c>
    </row>
    <row r="2594" spans="2:4" x14ac:dyDescent="0.25">
      <c r="B2594" t="str">
        <f t="shared" si="342"/>
        <v>BBB</v>
      </c>
      <c r="C2594" s="19">
        <v>41272</v>
      </c>
      <c r="D2594">
        <v>70</v>
      </c>
    </row>
    <row r="2595" spans="2:4" x14ac:dyDescent="0.25">
      <c r="B2595" t="str">
        <f t="shared" si="342"/>
        <v>BBB</v>
      </c>
      <c r="C2595" s="19">
        <v>41257</v>
      </c>
      <c r="D2595">
        <v>6</v>
      </c>
    </row>
    <row r="2596" spans="2:4" x14ac:dyDescent="0.25">
      <c r="B2596" t="str">
        <f t="shared" si="342"/>
        <v>BBB</v>
      </c>
      <c r="C2596" s="19">
        <v>40960</v>
      </c>
      <c r="D2596">
        <v>68</v>
      </c>
    </row>
    <row r="2597" spans="2:4" x14ac:dyDescent="0.25">
      <c r="B2597" t="str">
        <f t="shared" si="342"/>
        <v>BBB</v>
      </c>
      <c r="C2597" s="19">
        <v>41152</v>
      </c>
      <c r="D2597">
        <v>31</v>
      </c>
    </row>
    <row r="2598" spans="2:4" x14ac:dyDescent="0.25">
      <c r="B2598" t="str">
        <f t="shared" si="342"/>
        <v>BBB</v>
      </c>
      <c r="C2598" s="19">
        <v>41168</v>
      </c>
      <c r="D2598">
        <v>28</v>
      </c>
    </row>
    <row r="2599" spans="2:4" x14ac:dyDescent="0.25">
      <c r="B2599" t="str">
        <f t="shared" si="342"/>
        <v>BBB</v>
      </c>
      <c r="C2599" s="19">
        <v>41175</v>
      </c>
      <c r="D2599">
        <v>25</v>
      </c>
    </row>
    <row r="2600" spans="2:4" x14ac:dyDescent="0.25">
      <c r="B2600" t="str">
        <f t="shared" si="342"/>
        <v>BBB</v>
      </c>
      <c r="C2600" s="19">
        <v>41054</v>
      </c>
      <c r="D2600">
        <v>8</v>
      </c>
    </row>
    <row r="2601" spans="2:4" x14ac:dyDescent="0.25">
      <c r="B2601" t="str">
        <f t="shared" si="342"/>
        <v>BBB</v>
      </c>
      <c r="C2601" s="19">
        <v>41115</v>
      </c>
      <c r="D2601">
        <v>113</v>
      </c>
    </row>
    <row r="2602" spans="2:4" x14ac:dyDescent="0.25">
      <c r="B2602" t="str">
        <f t="shared" si="342"/>
        <v>BBB</v>
      </c>
      <c r="C2602" s="19">
        <v>41021</v>
      </c>
      <c r="D2602">
        <v>9</v>
      </c>
    </row>
    <row r="2603" spans="2:4" x14ac:dyDescent="0.25">
      <c r="B2603" t="str">
        <f t="shared" si="342"/>
        <v>BBB</v>
      </c>
      <c r="C2603" s="19">
        <v>41139</v>
      </c>
      <c r="D2603">
        <v>80</v>
      </c>
    </row>
    <row r="2604" spans="2:4" x14ac:dyDescent="0.25">
      <c r="B2604" t="s">
        <v>383</v>
      </c>
      <c r="C2604" s="19">
        <v>41119</v>
      </c>
      <c r="D2604">
        <v>32</v>
      </c>
    </row>
    <row r="2605" spans="2:4" x14ac:dyDescent="0.25">
      <c r="B2605" t="str">
        <f t="shared" ref="B2605:B2615" si="343">B2604</f>
        <v>AAA</v>
      </c>
      <c r="C2605" s="19">
        <v>41147</v>
      </c>
      <c r="D2605">
        <v>66</v>
      </c>
    </row>
    <row r="2606" spans="2:4" x14ac:dyDescent="0.25">
      <c r="B2606" t="str">
        <f t="shared" si="343"/>
        <v>AAA</v>
      </c>
      <c r="C2606" s="19">
        <v>41254</v>
      </c>
      <c r="D2606">
        <v>112</v>
      </c>
    </row>
    <row r="2607" spans="2:4" x14ac:dyDescent="0.25">
      <c r="B2607" t="str">
        <f t="shared" si="343"/>
        <v>AAA</v>
      </c>
      <c r="C2607" s="19">
        <v>41206</v>
      </c>
      <c r="D2607">
        <v>85</v>
      </c>
    </row>
    <row r="2608" spans="2:4" x14ac:dyDescent="0.25">
      <c r="B2608" t="str">
        <f t="shared" si="343"/>
        <v>AAA</v>
      </c>
      <c r="C2608" s="19">
        <v>40977</v>
      </c>
      <c r="D2608">
        <v>76</v>
      </c>
    </row>
    <row r="2609" spans="2:4" x14ac:dyDescent="0.25">
      <c r="B2609" t="str">
        <f t="shared" si="343"/>
        <v>AAA</v>
      </c>
      <c r="C2609" s="19">
        <v>41145</v>
      </c>
      <c r="D2609">
        <v>117</v>
      </c>
    </row>
    <row r="2610" spans="2:4" x14ac:dyDescent="0.25">
      <c r="B2610" t="str">
        <f t="shared" si="343"/>
        <v>AAA</v>
      </c>
      <c r="C2610" s="19">
        <v>40930</v>
      </c>
      <c r="D2610">
        <v>63</v>
      </c>
    </row>
    <row r="2611" spans="2:4" x14ac:dyDescent="0.25">
      <c r="B2611" t="str">
        <f t="shared" si="343"/>
        <v>AAA</v>
      </c>
      <c r="C2611" s="19">
        <v>40909</v>
      </c>
      <c r="D2611">
        <v>32</v>
      </c>
    </row>
    <row r="2612" spans="2:4" x14ac:dyDescent="0.25">
      <c r="B2612" t="str">
        <f t="shared" si="343"/>
        <v>AAA</v>
      </c>
      <c r="C2612" s="19">
        <v>41049</v>
      </c>
      <c r="D2612">
        <v>44</v>
      </c>
    </row>
    <row r="2613" spans="2:4" x14ac:dyDescent="0.25">
      <c r="B2613" t="str">
        <f t="shared" si="343"/>
        <v>AAA</v>
      </c>
      <c r="C2613" s="19">
        <v>41241</v>
      </c>
      <c r="D2613">
        <v>38</v>
      </c>
    </row>
    <row r="2614" spans="2:4" x14ac:dyDescent="0.25">
      <c r="B2614" t="str">
        <f t="shared" si="343"/>
        <v>AAA</v>
      </c>
      <c r="C2614" s="19">
        <v>41039</v>
      </c>
      <c r="D2614">
        <v>102</v>
      </c>
    </row>
    <row r="2615" spans="2:4" x14ac:dyDescent="0.25">
      <c r="B2615" t="str">
        <f t="shared" si="343"/>
        <v>AAA</v>
      </c>
      <c r="C2615" s="19">
        <v>40987</v>
      </c>
      <c r="D2615">
        <v>91</v>
      </c>
    </row>
    <row r="2616" spans="2:4" x14ac:dyDescent="0.25">
      <c r="B2616" t="s">
        <v>401</v>
      </c>
      <c r="C2616" s="19">
        <v>41146</v>
      </c>
      <c r="D2616">
        <v>17</v>
      </c>
    </row>
    <row r="2617" spans="2:4" x14ac:dyDescent="0.25">
      <c r="B2617" t="str">
        <f t="shared" ref="B2617:B2619" si="344">B2616</f>
        <v>RRR</v>
      </c>
      <c r="C2617" s="19">
        <v>41001</v>
      </c>
      <c r="D2617">
        <v>39</v>
      </c>
    </row>
    <row r="2618" spans="2:4" x14ac:dyDescent="0.25">
      <c r="B2618" t="str">
        <f t="shared" si="344"/>
        <v>RRR</v>
      </c>
      <c r="C2618" s="19">
        <v>40941</v>
      </c>
      <c r="D2618">
        <v>40</v>
      </c>
    </row>
    <row r="2619" spans="2:4" x14ac:dyDescent="0.25">
      <c r="B2619" t="str">
        <f t="shared" si="344"/>
        <v>RRR</v>
      </c>
      <c r="C2619" s="19">
        <v>41063</v>
      </c>
      <c r="D2619">
        <v>95</v>
      </c>
    </row>
    <row r="2620" spans="2:4" x14ac:dyDescent="0.25">
      <c r="B2620" t="s">
        <v>382</v>
      </c>
      <c r="C2620" s="19">
        <v>41079</v>
      </c>
      <c r="D2620">
        <v>3</v>
      </c>
    </row>
    <row r="2621" spans="2:4" x14ac:dyDescent="0.25">
      <c r="B2621" t="str">
        <f t="shared" ref="B2621:B2624" si="345">B2620</f>
        <v>ZZZ</v>
      </c>
      <c r="C2621" s="19">
        <v>41027</v>
      </c>
      <c r="D2621">
        <v>56</v>
      </c>
    </row>
    <row r="2622" spans="2:4" x14ac:dyDescent="0.25">
      <c r="B2622" t="str">
        <f t="shared" si="345"/>
        <v>ZZZ</v>
      </c>
      <c r="C2622" s="19">
        <v>41030</v>
      </c>
      <c r="D2622">
        <v>39</v>
      </c>
    </row>
    <row r="2623" spans="2:4" x14ac:dyDescent="0.25">
      <c r="B2623" t="str">
        <f t="shared" si="345"/>
        <v>ZZZ</v>
      </c>
      <c r="C2623" s="19">
        <v>41261</v>
      </c>
      <c r="D2623">
        <v>114</v>
      </c>
    </row>
    <row r="2624" spans="2:4" x14ac:dyDescent="0.25">
      <c r="B2624" t="str">
        <f t="shared" si="345"/>
        <v>ZZZ</v>
      </c>
      <c r="C2624" s="19">
        <v>41209</v>
      </c>
      <c r="D2624">
        <v>73</v>
      </c>
    </row>
    <row r="2625" spans="2:4" x14ac:dyDescent="0.25">
      <c r="B2625" t="s">
        <v>393</v>
      </c>
      <c r="C2625" s="19">
        <v>41087</v>
      </c>
      <c r="D2625">
        <v>78</v>
      </c>
    </row>
    <row r="2626" spans="2:4" x14ac:dyDescent="0.25">
      <c r="B2626" t="str">
        <f t="shared" ref="B2626:B2629" si="346">B2625</f>
        <v>NNN</v>
      </c>
      <c r="C2626" s="19">
        <v>40949</v>
      </c>
      <c r="D2626">
        <v>68</v>
      </c>
    </row>
    <row r="2627" spans="2:4" x14ac:dyDescent="0.25">
      <c r="B2627" t="str">
        <f t="shared" si="346"/>
        <v>NNN</v>
      </c>
      <c r="C2627" s="19">
        <v>41248</v>
      </c>
      <c r="D2627">
        <v>74</v>
      </c>
    </row>
    <row r="2628" spans="2:4" x14ac:dyDescent="0.25">
      <c r="B2628" t="str">
        <f t="shared" si="346"/>
        <v>NNN</v>
      </c>
      <c r="C2628" s="19">
        <v>41112</v>
      </c>
      <c r="D2628">
        <v>34</v>
      </c>
    </row>
    <row r="2629" spans="2:4" x14ac:dyDescent="0.25">
      <c r="B2629" t="str">
        <f t="shared" si="346"/>
        <v>NNN</v>
      </c>
      <c r="C2629" s="19">
        <v>41097</v>
      </c>
      <c r="D2629">
        <v>107</v>
      </c>
    </row>
    <row r="2630" spans="2:4" x14ac:dyDescent="0.25">
      <c r="B2630" t="s">
        <v>386</v>
      </c>
      <c r="C2630" s="19">
        <v>41093</v>
      </c>
      <c r="D2630">
        <v>54</v>
      </c>
    </row>
    <row r="2631" spans="2:4" x14ac:dyDescent="0.25">
      <c r="B2631" t="str">
        <f t="shared" ref="B2631:B2633" si="347">B2630</f>
        <v>SSS</v>
      </c>
      <c r="C2631" s="19">
        <v>41044</v>
      </c>
      <c r="D2631">
        <v>71</v>
      </c>
    </row>
    <row r="2632" spans="2:4" x14ac:dyDescent="0.25">
      <c r="B2632" t="str">
        <f t="shared" si="347"/>
        <v>SSS</v>
      </c>
      <c r="C2632" s="19">
        <v>41073</v>
      </c>
      <c r="D2632">
        <v>105</v>
      </c>
    </row>
    <row r="2633" spans="2:4" x14ac:dyDescent="0.25">
      <c r="B2633" t="str">
        <f t="shared" si="347"/>
        <v>SSS</v>
      </c>
      <c r="C2633" s="19">
        <v>41058</v>
      </c>
      <c r="D2633">
        <v>33</v>
      </c>
    </row>
    <row r="2634" spans="2:4" x14ac:dyDescent="0.25">
      <c r="B2634" t="s">
        <v>397</v>
      </c>
      <c r="C2634" s="19">
        <v>41220</v>
      </c>
      <c r="D2634">
        <v>50</v>
      </c>
    </row>
    <row r="2635" spans="2:4" x14ac:dyDescent="0.25">
      <c r="B2635" t="str">
        <f>B2634</f>
        <v>PPP</v>
      </c>
      <c r="C2635" s="19">
        <v>41091</v>
      </c>
      <c r="D2635">
        <v>50</v>
      </c>
    </row>
    <row r="2636" spans="2:4" x14ac:dyDescent="0.25">
      <c r="B2636" t="s">
        <v>380</v>
      </c>
      <c r="C2636" s="19">
        <v>41080</v>
      </c>
      <c r="D2636">
        <v>54</v>
      </c>
    </row>
    <row r="2637" spans="2:4" x14ac:dyDescent="0.25">
      <c r="B2637" t="str">
        <f t="shared" ref="B2637:B2643" si="348">B2636</f>
        <v>OOO</v>
      </c>
      <c r="C2637" s="19">
        <v>41086</v>
      </c>
      <c r="D2637">
        <v>93</v>
      </c>
    </row>
    <row r="2638" spans="2:4" x14ac:dyDescent="0.25">
      <c r="B2638" t="str">
        <f t="shared" si="348"/>
        <v>OOO</v>
      </c>
      <c r="C2638" s="19">
        <v>40967</v>
      </c>
      <c r="D2638">
        <v>36</v>
      </c>
    </row>
    <row r="2639" spans="2:4" x14ac:dyDescent="0.25">
      <c r="B2639" t="str">
        <f t="shared" si="348"/>
        <v>OOO</v>
      </c>
      <c r="C2639" s="19">
        <v>41038</v>
      </c>
      <c r="D2639">
        <v>92</v>
      </c>
    </row>
    <row r="2640" spans="2:4" x14ac:dyDescent="0.25">
      <c r="B2640" t="str">
        <f t="shared" si="348"/>
        <v>OOO</v>
      </c>
      <c r="C2640" s="19">
        <v>40968</v>
      </c>
      <c r="D2640">
        <v>55</v>
      </c>
    </row>
    <row r="2641" spans="2:4" x14ac:dyDescent="0.25">
      <c r="B2641" t="str">
        <f t="shared" si="348"/>
        <v>OOO</v>
      </c>
      <c r="C2641" s="19">
        <v>41055</v>
      </c>
      <c r="D2641">
        <v>51</v>
      </c>
    </row>
    <row r="2642" spans="2:4" x14ac:dyDescent="0.25">
      <c r="B2642" t="str">
        <f t="shared" si="348"/>
        <v>OOO</v>
      </c>
      <c r="C2642" s="19">
        <v>41152</v>
      </c>
      <c r="D2642">
        <v>85</v>
      </c>
    </row>
    <row r="2643" spans="2:4" x14ac:dyDescent="0.25">
      <c r="B2643" t="str">
        <f t="shared" si="348"/>
        <v>OOO</v>
      </c>
      <c r="C2643" s="19">
        <v>41230</v>
      </c>
      <c r="D2643">
        <v>47</v>
      </c>
    </row>
    <row r="2644" spans="2:4" x14ac:dyDescent="0.25">
      <c r="B2644" t="s">
        <v>397</v>
      </c>
      <c r="C2644" s="19">
        <v>40929</v>
      </c>
      <c r="D2644">
        <v>1</v>
      </c>
    </row>
    <row r="2645" spans="2:4" x14ac:dyDescent="0.25">
      <c r="B2645" t="str">
        <f t="shared" ref="B2645:B2656" si="349">B2644</f>
        <v>PPP</v>
      </c>
      <c r="C2645" s="19">
        <v>41208</v>
      </c>
      <c r="D2645">
        <v>82</v>
      </c>
    </row>
    <row r="2646" spans="2:4" x14ac:dyDescent="0.25">
      <c r="B2646" t="str">
        <f t="shared" si="349"/>
        <v>PPP</v>
      </c>
      <c r="C2646" s="19">
        <v>41259</v>
      </c>
      <c r="D2646">
        <v>14</v>
      </c>
    </row>
    <row r="2647" spans="2:4" x14ac:dyDescent="0.25">
      <c r="B2647" t="str">
        <f t="shared" si="349"/>
        <v>PPP</v>
      </c>
      <c r="C2647" s="19">
        <v>41178</v>
      </c>
      <c r="D2647">
        <v>73</v>
      </c>
    </row>
    <row r="2648" spans="2:4" x14ac:dyDescent="0.25">
      <c r="B2648" t="str">
        <f t="shared" si="349"/>
        <v>PPP</v>
      </c>
      <c r="C2648" s="19">
        <v>41057</v>
      </c>
      <c r="D2648">
        <v>119</v>
      </c>
    </row>
    <row r="2649" spans="2:4" x14ac:dyDescent="0.25">
      <c r="B2649" t="str">
        <f t="shared" si="349"/>
        <v>PPP</v>
      </c>
      <c r="C2649" s="19">
        <v>41166</v>
      </c>
      <c r="D2649">
        <v>67</v>
      </c>
    </row>
    <row r="2650" spans="2:4" x14ac:dyDescent="0.25">
      <c r="B2650" t="str">
        <f t="shared" si="349"/>
        <v>PPP</v>
      </c>
      <c r="C2650" s="19">
        <v>41000</v>
      </c>
      <c r="D2650">
        <v>36</v>
      </c>
    </row>
    <row r="2651" spans="2:4" x14ac:dyDescent="0.25">
      <c r="B2651" t="str">
        <f t="shared" si="349"/>
        <v>PPP</v>
      </c>
      <c r="C2651" s="19">
        <v>40967</v>
      </c>
      <c r="D2651">
        <v>38</v>
      </c>
    </row>
    <row r="2652" spans="2:4" x14ac:dyDescent="0.25">
      <c r="B2652" t="str">
        <f t="shared" si="349"/>
        <v>PPP</v>
      </c>
      <c r="C2652" s="19">
        <v>41151</v>
      </c>
      <c r="D2652">
        <v>107</v>
      </c>
    </row>
    <row r="2653" spans="2:4" x14ac:dyDescent="0.25">
      <c r="B2653" t="str">
        <f t="shared" si="349"/>
        <v>PPP</v>
      </c>
      <c r="C2653" s="19">
        <v>40953</v>
      </c>
      <c r="D2653">
        <v>13</v>
      </c>
    </row>
    <row r="2654" spans="2:4" x14ac:dyDescent="0.25">
      <c r="B2654" t="str">
        <f t="shared" si="349"/>
        <v>PPP</v>
      </c>
      <c r="C2654" s="19">
        <v>41150</v>
      </c>
      <c r="D2654">
        <v>22</v>
      </c>
    </row>
    <row r="2655" spans="2:4" x14ac:dyDescent="0.25">
      <c r="B2655" t="str">
        <f t="shared" si="349"/>
        <v>PPP</v>
      </c>
      <c r="C2655" s="19">
        <v>41190</v>
      </c>
      <c r="D2655">
        <v>71</v>
      </c>
    </row>
    <row r="2656" spans="2:4" x14ac:dyDescent="0.25">
      <c r="B2656" t="str">
        <f t="shared" si="349"/>
        <v>PPP</v>
      </c>
      <c r="C2656" s="19">
        <v>41085</v>
      </c>
      <c r="D2656">
        <v>55</v>
      </c>
    </row>
    <row r="2657" spans="2:4" x14ac:dyDescent="0.25">
      <c r="B2657" t="s">
        <v>398</v>
      </c>
      <c r="C2657" s="19">
        <v>41115</v>
      </c>
      <c r="D2657">
        <v>4</v>
      </c>
    </row>
    <row r="2658" spans="2:4" x14ac:dyDescent="0.25">
      <c r="B2658" t="str">
        <f t="shared" ref="B2658:B2667" si="350">B2657</f>
        <v>FFF</v>
      </c>
      <c r="C2658" s="19">
        <v>40989</v>
      </c>
      <c r="D2658">
        <v>94</v>
      </c>
    </row>
    <row r="2659" spans="2:4" x14ac:dyDescent="0.25">
      <c r="B2659" t="str">
        <f t="shared" si="350"/>
        <v>FFF</v>
      </c>
      <c r="C2659" s="19">
        <v>41067</v>
      </c>
      <c r="D2659">
        <v>35</v>
      </c>
    </row>
    <row r="2660" spans="2:4" x14ac:dyDescent="0.25">
      <c r="B2660" t="str">
        <f t="shared" si="350"/>
        <v>FFF</v>
      </c>
      <c r="C2660" s="19">
        <v>41167</v>
      </c>
      <c r="D2660">
        <v>10</v>
      </c>
    </row>
    <row r="2661" spans="2:4" x14ac:dyDescent="0.25">
      <c r="B2661" t="str">
        <f t="shared" si="350"/>
        <v>FFF</v>
      </c>
      <c r="C2661" s="19">
        <v>41056</v>
      </c>
      <c r="D2661">
        <v>24</v>
      </c>
    </row>
    <row r="2662" spans="2:4" x14ac:dyDescent="0.25">
      <c r="B2662" t="str">
        <f t="shared" si="350"/>
        <v>FFF</v>
      </c>
      <c r="C2662" s="19">
        <v>41254</v>
      </c>
      <c r="D2662">
        <v>40</v>
      </c>
    </row>
    <row r="2663" spans="2:4" x14ac:dyDescent="0.25">
      <c r="B2663" t="str">
        <f t="shared" si="350"/>
        <v>FFF</v>
      </c>
      <c r="C2663" s="19">
        <v>41260</v>
      </c>
      <c r="D2663">
        <v>43</v>
      </c>
    </row>
    <row r="2664" spans="2:4" x14ac:dyDescent="0.25">
      <c r="B2664" t="str">
        <f t="shared" si="350"/>
        <v>FFF</v>
      </c>
      <c r="C2664" s="19">
        <v>41271</v>
      </c>
      <c r="D2664">
        <v>96</v>
      </c>
    </row>
    <row r="2665" spans="2:4" x14ac:dyDescent="0.25">
      <c r="B2665" t="str">
        <f t="shared" si="350"/>
        <v>FFF</v>
      </c>
      <c r="C2665" s="19">
        <v>40972</v>
      </c>
      <c r="D2665">
        <v>66</v>
      </c>
    </row>
    <row r="2666" spans="2:4" x14ac:dyDescent="0.25">
      <c r="B2666" t="str">
        <f t="shared" si="350"/>
        <v>FFF</v>
      </c>
      <c r="C2666" s="19">
        <v>41084</v>
      </c>
      <c r="D2666">
        <v>58</v>
      </c>
    </row>
    <row r="2667" spans="2:4" x14ac:dyDescent="0.25">
      <c r="B2667" t="str">
        <f t="shared" si="350"/>
        <v>FFF</v>
      </c>
      <c r="C2667" s="19">
        <v>40957</v>
      </c>
      <c r="D2667">
        <v>25</v>
      </c>
    </row>
    <row r="2668" spans="2:4" x14ac:dyDescent="0.25">
      <c r="B2668" t="s">
        <v>383</v>
      </c>
      <c r="C2668" s="19">
        <v>41026</v>
      </c>
      <c r="D2668">
        <v>49</v>
      </c>
    </row>
    <row r="2669" spans="2:4" x14ac:dyDescent="0.25">
      <c r="B2669" t="s">
        <v>385</v>
      </c>
      <c r="C2669" s="19">
        <v>41011</v>
      </c>
      <c r="D2669">
        <v>92</v>
      </c>
    </row>
    <row r="2670" spans="2:4" x14ac:dyDescent="0.25">
      <c r="B2670" t="str">
        <f t="shared" ref="B2670:B2672" si="351">B2669</f>
        <v>BBB</v>
      </c>
      <c r="C2670" s="19">
        <v>41253</v>
      </c>
      <c r="D2670">
        <v>116</v>
      </c>
    </row>
    <row r="2671" spans="2:4" x14ac:dyDescent="0.25">
      <c r="B2671" t="str">
        <f t="shared" si="351"/>
        <v>BBB</v>
      </c>
      <c r="C2671" s="19">
        <v>40938</v>
      </c>
      <c r="D2671">
        <v>91</v>
      </c>
    </row>
    <row r="2672" spans="2:4" x14ac:dyDescent="0.25">
      <c r="B2672" t="str">
        <f t="shared" si="351"/>
        <v>BBB</v>
      </c>
      <c r="C2672" s="19">
        <v>40955</v>
      </c>
      <c r="D2672">
        <v>119</v>
      </c>
    </row>
    <row r="2673" spans="2:4" x14ac:dyDescent="0.25">
      <c r="B2673" t="s">
        <v>392</v>
      </c>
      <c r="C2673" s="19">
        <v>41240</v>
      </c>
      <c r="D2673">
        <v>94</v>
      </c>
    </row>
    <row r="2674" spans="2:4" x14ac:dyDescent="0.25">
      <c r="B2674" t="str">
        <f t="shared" ref="B2674:B2676" si="352">B2673</f>
        <v>DDD</v>
      </c>
      <c r="C2674" s="19">
        <v>41148</v>
      </c>
      <c r="D2674">
        <v>117</v>
      </c>
    </row>
    <row r="2675" spans="2:4" x14ac:dyDescent="0.25">
      <c r="B2675" t="str">
        <f t="shared" si="352"/>
        <v>DDD</v>
      </c>
      <c r="C2675" s="19">
        <v>40996</v>
      </c>
      <c r="D2675">
        <v>69</v>
      </c>
    </row>
    <row r="2676" spans="2:4" x14ac:dyDescent="0.25">
      <c r="B2676" t="str">
        <f t="shared" si="352"/>
        <v>DDD</v>
      </c>
      <c r="C2676" s="19">
        <v>41186</v>
      </c>
      <c r="D2676">
        <v>78</v>
      </c>
    </row>
    <row r="2677" spans="2:4" x14ac:dyDescent="0.25">
      <c r="B2677" t="s">
        <v>385</v>
      </c>
      <c r="C2677" s="19">
        <v>40915</v>
      </c>
      <c r="D2677">
        <v>66</v>
      </c>
    </row>
    <row r="2678" spans="2:4" x14ac:dyDescent="0.25">
      <c r="B2678" t="str">
        <f t="shared" ref="B2678:B2681" si="353">B2677</f>
        <v>BBB</v>
      </c>
      <c r="C2678" s="19">
        <v>41051</v>
      </c>
      <c r="D2678">
        <v>5</v>
      </c>
    </row>
    <row r="2679" spans="2:4" x14ac:dyDescent="0.25">
      <c r="B2679" t="str">
        <f t="shared" si="353"/>
        <v>BBB</v>
      </c>
      <c r="C2679" s="19">
        <v>41244</v>
      </c>
      <c r="D2679">
        <v>73</v>
      </c>
    </row>
    <row r="2680" spans="2:4" x14ac:dyDescent="0.25">
      <c r="B2680" t="str">
        <f t="shared" si="353"/>
        <v>BBB</v>
      </c>
      <c r="C2680" s="19">
        <v>41145</v>
      </c>
      <c r="D2680">
        <v>4</v>
      </c>
    </row>
    <row r="2681" spans="2:4" x14ac:dyDescent="0.25">
      <c r="B2681" t="str">
        <f t="shared" si="353"/>
        <v>BBB</v>
      </c>
      <c r="C2681" s="19">
        <v>41250</v>
      </c>
      <c r="D2681">
        <v>37</v>
      </c>
    </row>
    <row r="2682" spans="2:4" x14ac:dyDescent="0.25">
      <c r="B2682" t="s">
        <v>390</v>
      </c>
      <c r="C2682" s="19">
        <v>41219</v>
      </c>
      <c r="D2682">
        <v>47</v>
      </c>
    </row>
    <row r="2683" spans="2:4" x14ac:dyDescent="0.25">
      <c r="B2683" t="str">
        <f t="shared" ref="B2683:B2687" si="354">B2682</f>
        <v>QQQ</v>
      </c>
      <c r="C2683" s="19">
        <v>40923</v>
      </c>
      <c r="D2683">
        <v>42</v>
      </c>
    </row>
    <row r="2684" spans="2:4" x14ac:dyDescent="0.25">
      <c r="B2684" t="str">
        <f t="shared" si="354"/>
        <v>QQQ</v>
      </c>
      <c r="C2684" s="19">
        <v>41206</v>
      </c>
      <c r="D2684">
        <v>53</v>
      </c>
    </row>
    <row r="2685" spans="2:4" x14ac:dyDescent="0.25">
      <c r="B2685" t="str">
        <f t="shared" si="354"/>
        <v>QQQ</v>
      </c>
      <c r="C2685" s="19">
        <v>41026</v>
      </c>
      <c r="D2685">
        <v>66</v>
      </c>
    </row>
    <row r="2686" spans="2:4" x14ac:dyDescent="0.25">
      <c r="B2686" t="str">
        <f t="shared" si="354"/>
        <v>QQQ</v>
      </c>
      <c r="C2686" s="19">
        <v>41023</v>
      </c>
      <c r="D2686">
        <v>33</v>
      </c>
    </row>
    <row r="2687" spans="2:4" x14ac:dyDescent="0.25">
      <c r="B2687" t="str">
        <f t="shared" si="354"/>
        <v>QQQ</v>
      </c>
      <c r="C2687" s="19">
        <v>41045</v>
      </c>
      <c r="D2687">
        <v>5</v>
      </c>
    </row>
    <row r="2688" spans="2:4" x14ac:dyDescent="0.25">
      <c r="B2688" t="s">
        <v>399</v>
      </c>
      <c r="C2688" s="19">
        <v>41128</v>
      </c>
      <c r="D2688">
        <v>58</v>
      </c>
    </row>
    <row r="2689" spans="2:4" x14ac:dyDescent="0.25">
      <c r="B2689" t="s">
        <v>379</v>
      </c>
      <c r="C2689" s="19">
        <v>41230</v>
      </c>
      <c r="D2689">
        <v>72</v>
      </c>
    </row>
    <row r="2690" spans="2:4" x14ac:dyDescent="0.25">
      <c r="B2690" t="str">
        <f t="shared" ref="B2690:B2693" si="355">B2689</f>
        <v>JJJ</v>
      </c>
      <c r="C2690" s="19">
        <v>41042</v>
      </c>
      <c r="D2690">
        <v>92</v>
      </c>
    </row>
    <row r="2691" spans="2:4" x14ac:dyDescent="0.25">
      <c r="B2691" t="str">
        <f t="shared" si="355"/>
        <v>JJJ</v>
      </c>
      <c r="C2691" s="19">
        <v>41202</v>
      </c>
      <c r="D2691">
        <v>40</v>
      </c>
    </row>
    <row r="2692" spans="2:4" x14ac:dyDescent="0.25">
      <c r="B2692" t="str">
        <f t="shared" si="355"/>
        <v>JJJ</v>
      </c>
      <c r="C2692" s="19">
        <v>41255</v>
      </c>
      <c r="D2692">
        <v>29</v>
      </c>
    </row>
    <row r="2693" spans="2:4" x14ac:dyDescent="0.25">
      <c r="B2693" t="str">
        <f t="shared" si="355"/>
        <v>JJJ</v>
      </c>
      <c r="C2693" s="19">
        <v>41215</v>
      </c>
      <c r="D2693">
        <v>77</v>
      </c>
    </row>
    <row r="2694" spans="2:4" x14ac:dyDescent="0.25">
      <c r="B2694" t="s">
        <v>381</v>
      </c>
      <c r="C2694" s="19">
        <v>40935</v>
      </c>
      <c r="D2694">
        <v>76</v>
      </c>
    </row>
    <row r="2695" spans="2:4" x14ac:dyDescent="0.25">
      <c r="B2695" t="str">
        <f t="shared" ref="B2695:B2698" si="356">B2694</f>
        <v>MMM</v>
      </c>
      <c r="C2695" s="19">
        <v>40947</v>
      </c>
      <c r="D2695">
        <v>18</v>
      </c>
    </row>
    <row r="2696" spans="2:4" x14ac:dyDescent="0.25">
      <c r="B2696" t="str">
        <f t="shared" si="356"/>
        <v>MMM</v>
      </c>
      <c r="C2696" s="19">
        <v>41203</v>
      </c>
      <c r="D2696">
        <v>29</v>
      </c>
    </row>
    <row r="2697" spans="2:4" x14ac:dyDescent="0.25">
      <c r="B2697" t="str">
        <f t="shared" si="356"/>
        <v>MMM</v>
      </c>
      <c r="C2697" s="19">
        <v>41085</v>
      </c>
      <c r="D2697">
        <v>17</v>
      </c>
    </row>
    <row r="2698" spans="2:4" x14ac:dyDescent="0.25">
      <c r="B2698" t="str">
        <f t="shared" si="356"/>
        <v>MMM</v>
      </c>
      <c r="C2698" s="19">
        <v>41068</v>
      </c>
      <c r="D2698">
        <v>33</v>
      </c>
    </row>
    <row r="2699" spans="2:4" x14ac:dyDescent="0.25">
      <c r="B2699" t="s">
        <v>393</v>
      </c>
      <c r="C2699" s="19">
        <v>41103</v>
      </c>
      <c r="D2699">
        <v>29</v>
      </c>
    </row>
    <row r="2700" spans="2:4" x14ac:dyDescent="0.25">
      <c r="B2700" t="str">
        <f t="shared" ref="B2700:B2701" si="357">B2699</f>
        <v>NNN</v>
      </c>
      <c r="C2700" s="19">
        <v>41132</v>
      </c>
      <c r="D2700">
        <v>105</v>
      </c>
    </row>
    <row r="2701" spans="2:4" x14ac:dyDescent="0.25">
      <c r="B2701" t="str">
        <f t="shared" si="357"/>
        <v>NNN</v>
      </c>
      <c r="C2701" s="19">
        <v>41034</v>
      </c>
      <c r="D2701">
        <v>33</v>
      </c>
    </row>
    <row r="2702" spans="2:4" x14ac:dyDescent="0.25">
      <c r="B2702" t="s">
        <v>390</v>
      </c>
      <c r="C2702" s="19">
        <v>41089</v>
      </c>
      <c r="D2702">
        <v>107</v>
      </c>
    </row>
    <row r="2703" spans="2:4" x14ac:dyDescent="0.25">
      <c r="B2703" t="s">
        <v>380</v>
      </c>
      <c r="C2703" s="19">
        <v>41015</v>
      </c>
      <c r="D2703">
        <v>99</v>
      </c>
    </row>
    <row r="2704" spans="2:4" x14ac:dyDescent="0.25">
      <c r="B2704" t="str">
        <f>B2703</f>
        <v>OOO</v>
      </c>
      <c r="C2704" s="19">
        <v>41101</v>
      </c>
      <c r="D2704">
        <v>55</v>
      </c>
    </row>
    <row r="2705" spans="2:4" x14ac:dyDescent="0.25">
      <c r="B2705" t="s">
        <v>397</v>
      </c>
      <c r="C2705" s="19">
        <v>41017</v>
      </c>
      <c r="D2705">
        <v>37</v>
      </c>
    </row>
    <row r="2706" spans="2:4" x14ac:dyDescent="0.25">
      <c r="B2706" t="str">
        <f t="shared" ref="B2706:B2708" si="358">B2705</f>
        <v>PPP</v>
      </c>
      <c r="C2706" s="19">
        <v>41216</v>
      </c>
      <c r="D2706">
        <v>106</v>
      </c>
    </row>
    <row r="2707" spans="2:4" x14ac:dyDescent="0.25">
      <c r="B2707" t="str">
        <f t="shared" si="358"/>
        <v>PPP</v>
      </c>
      <c r="C2707" s="19">
        <v>41064</v>
      </c>
      <c r="D2707">
        <v>70</v>
      </c>
    </row>
    <row r="2708" spans="2:4" x14ac:dyDescent="0.25">
      <c r="B2708" t="str">
        <f t="shared" si="358"/>
        <v>PPP</v>
      </c>
      <c r="C2708" s="19">
        <v>41216</v>
      </c>
      <c r="D2708">
        <v>41</v>
      </c>
    </row>
    <row r="2709" spans="2:4" x14ac:dyDescent="0.25">
      <c r="B2709" t="s">
        <v>387</v>
      </c>
      <c r="C2709" s="19">
        <v>40971</v>
      </c>
      <c r="D2709">
        <v>24</v>
      </c>
    </row>
    <row r="2710" spans="2:4" x14ac:dyDescent="0.25">
      <c r="B2710" t="str">
        <f>B2709</f>
        <v>GGG</v>
      </c>
      <c r="C2710" s="19">
        <v>41161</v>
      </c>
      <c r="D2710">
        <v>19</v>
      </c>
    </row>
    <row r="2711" spans="2:4" x14ac:dyDescent="0.25">
      <c r="B2711" t="s">
        <v>384</v>
      </c>
      <c r="C2711" s="19">
        <v>41009</v>
      </c>
      <c r="D2711">
        <v>101</v>
      </c>
    </row>
    <row r="2712" spans="2:4" x14ac:dyDescent="0.25">
      <c r="B2712" t="str">
        <f t="shared" ref="B2712:B2720" si="359">B2711</f>
        <v>VVV</v>
      </c>
      <c r="C2712" s="19">
        <v>40936</v>
      </c>
      <c r="D2712">
        <v>59</v>
      </c>
    </row>
    <row r="2713" spans="2:4" x14ac:dyDescent="0.25">
      <c r="B2713" t="str">
        <f t="shared" si="359"/>
        <v>VVV</v>
      </c>
      <c r="C2713" s="19">
        <v>41048</v>
      </c>
      <c r="D2713">
        <v>111</v>
      </c>
    </row>
    <row r="2714" spans="2:4" x14ac:dyDescent="0.25">
      <c r="B2714" t="str">
        <f t="shared" si="359"/>
        <v>VVV</v>
      </c>
      <c r="C2714" s="19">
        <v>41188</v>
      </c>
      <c r="D2714">
        <v>22</v>
      </c>
    </row>
    <row r="2715" spans="2:4" x14ac:dyDescent="0.25">
      <c r="B2715" t="str">
        <f t="shared" si="359"/>
        <v>VVV</v>
      </c>
      <c r="C2715" s="19">
        <v>41003</v>
      </c>
      <c r="D2715">
        <v>21</v>
      </c>
    </row>
    <row r="2716" spans="2:4" x14ac:dyDescent="0.25">
      <c r="B2716" t="str">
        <f t="shared" si="359"/>
        <v>VVV</v>
      </c>
      <c r="C2716" s="19">
        <v>41084</v>
      </c>
      <c r="D2716">
        <v>97</v>
      </c>
    </row>
    <row r="2717" spans="2:4" x14ac:dyDescent="0.25">
      <c r="B2717" t="str">
        <f t="shared" si="359"/>
        <v>VVV</v>
      </c>
      <c r="C2717" s="19">
        <v>41215</v>
      </c>
      <c r="D2717">
        <v>9</v>
      </c>
    </row>
    <row r="2718" spans="2:4" x14ac:dyDescent="0.25">
      <c r="B2718" t="str">
        <f t="shared" si="359"/>
        <v>VVV</v>
      </c>
      <c r="C2718" s="19">
        <v>41223</v>
      </c>
      <c r="D2718">
        <v>107</v>
      </c>
    </row>
    <row r="2719" spans="2:4" x14ac:dyDescent="0.25">
      <c r="B2719" t="str">
        <f t="shared" si="359"/>
        <v>VVV</v>
      </c>
      <c r="C2719" s="19">
        <v>41018</v>
      </c>
      <c r="D2719">
        <v>93</v>
      </c>
    </row>
    <row r="2720" spans="2:4" x14ac:dyDescent="0.25">
      <c r="B2720" t="str">
        <f t="shared" si="359"/>
        <v>VVV</v>
      </c>
      <c r="C2720" s="19">
        <v>40974</v>
      </c>
      <c r="D2720">
        <v>84</v>
      </c>
    </row>
    <row r="2721" spans="2:4" x14ac:dyDescent="0.25">
      <c r="B2721" t="s">
        <v>397</v>
      </c>
      <c r="C2721" s="19">
        <v>40944</v>
      </c>
      <c r="D2721">
        <v>42</v>
      </c>
    </row>
    <row r="2722" spans="2:4" x14ac:dyDescent="0.25">
      <c r="B2722" t="str">
        <f>B2721</f>
        <v>PPP</v>
      </c>
      <c r="C2722" s="19">
        <v>40914</v>
      </c>
      <c r="D2722">
        <v>3</v>
      </c>
    </row>
    <row r="2723" spans="2:4" x14ac:dyDescent="0.25">
      <c r="B2723" t="s">
        <v>380</v>
      </c>
      <c r="C2723" s="19">
        <v>41215</v>
      </c>
      <c r="D2723">
        <v>108</v>
      </c>
    </row>
    <row r="2724" spans="2:4" x14ac:dyDescent="0.25">
      <c r="B2724" t="str">
        <f t="shared" ref="B2724:B2726" si="360">B2723</f>
        <v>OOO</v>
      </c>
      <c r="C2724" s="19">
        <v>40926</v>
      </c>
      <c r="D2724">
        <v>112</v>
      </c>
    </row>
    <row r="2725" spans="2:4" x14ac:dyDescent="0.25">
      <c r="B2725" t="str">
        <f t="shared" si="360"/>
        <v>OOO</v>
      </c>
      <c r="C2725" s="19">
        <v>41264</v>
      </c>
      <c r="D2725">
        <v>50</v>
      </c>
    </row>
    <row r="2726" spans="2:4" x14ac:dyDescent="0.25">
      <c r="B2726" t="str">
        <f t="shared" si="360"/>
        <v>OOO</v>
      </c>
      <c r="C2726" s="19">
        <v>40925</v>
      </c>
      <c r="D2726">
        <v>35</v>
      </c>
    </row>
    <row r="2727" spans="2:4" x14ac:dyDescent="0.25">
      <c r="B2727" t="s">
        <v>380</v>
      </c>
      <c r="C2727" s="19">
        <v>41211</v>
      </c>
      <c r="D2727">
        <v>116</v>
      </c>
    </row>
    <row r="2728" spans="2:4" x14ac:dyDescent="0.25">
      <c r="B2728" t="str">
        <f t="shared" ref="B2728:B2735" si="361">B2727</f>
        <v>OOO</v>
      </c>
      <c r="C2728" s="19">
        <v>40966</v>
      </c>
      <c r="D2728">
        <v>6</v>
      </c>
    </row>
    <row r="2729" spans="2:4" x14ac:dyDescent="0.25">
      <c r="B2729" t="str">
        <f t="shared" si="361"/>
        <v>OOO</v>
      </c>
      <c r="C2729" s="19">
        <v>41202</v>
      </c>
      <c r="D2729">
        <v>16</v>
      </c>
    </row>
    <row r="2730" spans="2:4" x14ac:dyDescent="0.25">
      <c r="B2730" t="str">
        <f t="shared" si="361"/>
        <v>OOO</v>
      </c>
      <c r="C2730" s="19">
        <v>41057</v>
      </c>
      <c r="D2730">
        <v>51</v>
      </c>
    </row>
    <row r="2731" spans="2:4" x14ac:dyDescent="0.25">
      <c r="B2731" t="str">
        <f t="shared" si="361"/>
        <v>OOO</v>
      </c>
      <c r="C2731" s="19">
        <v>41185</v>
      </c>
      <c r="D2731">
        <v>64</v>
      </c>
    </row>
    <row r="2732" spans="2:4" x14ac:dyDescent="0.25">
      <c r="B2732" t="str">
        <f t="shared" si="361"/>
        <v>OOO</v>
      </c>
      <c r="C2732" s="19">
        <v>40931</v>
      </c>
      <c r="D2732">
        <v>100</v>
      </c>
    </row>
    <row r="2733" spans="2:4" x14ac:dyDescent="0.25">
      <c r="B2733" t="str">
        <f t="shared" si="361"/>
        <v>OOO</v>
      </c>
      <c r="C2733" s="19">
        <v>41257</v>
      </c>
      <c r="D2733">
        <v>52</v>
      </c>
    </row>
    <row r="2734" spans="2:4" x14ac:dyDescent="0.25">
      <c r="B2734" t="str">
        <f t="shared" si="361"/>
        <v>OOO</v>
      </c>
      <c r="C2734" s="19">
        <v>40952</v>
      </c>
      <c r="D2734">
        <v>69</v>
      </c>
    </row>
    <row r="2735" spans="2:4" x14ac:dyDescent="0.25">
      <c r="B2735" t="str">
        <f t="shared" si="361"/>
        <v>OOO</v>
      </c>
      <c r="C2735" s="19">
        <v>41148</v>
      </c>
      <c r="D2735">
        <v>38</v>
      </c>
    </row>
    <row r="2736" spans="2:4" x14ac:dyDescent="0.25">
      <c r="B2736" t="s">
        <v>391</v>
      </c>
      <c r="C2736" s="19">
        <v>40950</v>
      </c>
      <c r="D2736">
        <v>84</v>
      </c>
    </row>
    <row r="2737" spans="2:4" x14ac:dyDescent="0.25">
      <c r="B2737" t="s">
        <v>387</v>
      </c>
      <c r="C2737" s="19">
        <v>41049</v>
      </c>
      <c r="D2737">
        <v>43</v>
      </c>
    </row>
    <row r="2738" spans="2:4" x14ac:dyDescent="0.25">
      <c r="B2738" t="str">
        <f t="shared" ref="B2738:B2741" si="362">B2737</f>
        <v>GGG</v>
      </c>
      <c r="C2738" s="19">
        <v>41203</v>
      </c>
      <c r="D2738">
        <v>41</v>
      </c>
    </row>
    <row r="2739" spans="2:4" x14ac:dyDescent="0.25">
      <c r="B2739" t="str">
        <f t="shared" si="362"/>
        <v>GGG</v>
      </c>
      <c r="C2739" s="19">
        <v>41134</v>
      </c>
      <c r="D2739">
        <v>83</v>
      </c>
    </row>
    <row r="2740" spans="2:4" x14ac:dyDescent="0.25">
      <c r="B2740" t="str">
        <f t="shared" si="362"/>
        <v>GGG</v>
      </c>
      <c r="C2740" s="19">
        <v>41262</v>
      </c>
      <c r="D2740">
        <v>90</v>
      </c>
    </row>
    <row r="2741" spans="2:4" x14ac:dyDescent="0.25">
      <c r="B2741" t="str">
        <f t="shared" si="362"/>
        <v>GGG</v>
      </c>
      <c r="C2741" s="19">
        <v>41259</v>
      </c>
      <c r="D2741">
        <v>2</v>
      </c>
    </row>
    <row r="2742" spans="2:4" x14ac:dyDescent="0.25">
      <c r="B2742" t="s">
        <v>384</v>
      </c>
      <c r="C2742" s="19">
        <v>40914</v>
      </c>
      <c r="D2742">
        <v>61</v>
      </c>
    </row>
    <row r="2743" spans="2:4" x14ac:dyDescent="0.25">
      <c r="B2743" t="s">
        <v>383</v>
      </c>
      <c r="C2743" s="19">
        <v>40965</v>
      </c>
      <c r="D2743">
        <v>91</v>
      </c>
    </row>
    <row r="2744" spans="2:4" x14ac:dyDescent="0.25">
      <c r="B2744" t="str">
        <f t="shared" ref="B2744:B2748" si="363">B2743</f>
        <v>AAA</v>
      </c>
      <c r="C2744" s="19">
        <v>41139</v>
      </c>
      <c r="D2744">
        <v>10</v>
      </c>
    </row>
    <row r="2745" spans="2:4" x14ac:dyDescent="0.25">
      <c r="B2745" t="str">
        <f t="shared" si="363"/>
        <v>AAA</v>
      </c>
      <c r="C2745" s="19">
        <v>41243</v>
      </c>
      <c r="D2745">
        <v>72</v>
      </c>
    </row>
    <row r="2746" spans="2:4" x14ac:dyDescent="0.25">
      <c r="B2746" t="str">
        <f t="shared" si="363"/>
        <v>AAA</v>
      </c>
      <c r="C2746" s="19">
        <v>41006</v>
      </c>
      <c r="D2746">
        <v>76</v>
      </c>
    </row>
    <row r="2747" spans="2:4" x14ac:dyDescent="0.25">
      <c r="B2747" t="str">
        <f t="shared" si="363"/>
        <v>AAA</v>
      </c>
      <c r="C2747" s="19">
        <v>41230</v>
      </c>
      <c r="D2747">
        <v>66</v>
      </c>
    </row>
    <row r="2748" spans="2:4" x14ac:dyDescent="0.25">
      <c r="B2748" t="str">
        <f t="shared" si="363"/>
        <v>AAA</v>
      </c>
      <c r="C2748" s="19">
        <v>41146</v>
      </c>
      <c r="D2748">
        <v>83</v>
      </c>
    </row>
    <row r="2749" spans="2:4" x14ac:dyDescent="0.25">
      <c r="B2749" t="s">
        <v>379</v>
      </c>
      <c r="C2749" s="19">
        <v>41080</v>
      </c>
      <c r="D2749">
        <v>39</v>
      </c>
    </row>
    <row r="2750" spans="2:4" x14ac:dyDescent="0.25">
      <c r="B2750" t="str">
        <f>B2749</f>
        <v>JJJ</v>
      </c>
      <c r="C2750" s="19">
        <v>41231</v>
      </c>
      <c r="D2750">
        <v>45</v>
      </c>
    </row>
    <row r="2751" spans="2:4" x14ac:dyDescent="0.25">
      <c r="B2751" t="s">
        <v>389</v>
      </c>
      <c r="C2751" s="19">
        <v>41134</v>
      </c>
      <c r="D2751">
        <v>81</v>
      </c>
    </row>
    <row r="2752" spans="2:4" x14ac:dyDescent="0.25">
      <c r="B2752" t="str">
        <f t="shared" ref="B2752:B2753" si="364">B2751</f>
        <v>EEE</v>
      </c>
      <c r="C2752" s="19">
        <v>41040</v>
      </c>
      <c r="D2752">
        <v>34</v>
      </c>
    </row>
    <row r="2753" spans="2:4" x14ac:dyDescent="0.25">
      <c r="B2753" t="str">
        <f t="shared" si="364"/>
        <v>EEE</v>
      </c>
      <c r="C2753" s="19">
        <v>41162</v>
      </c>
      <c r="D2753">
        <v>40</v>
      </c>
    </row>
    <row r="2754" spans="2:4" x14ac:dyDescent="0.25">
      <c r="B2754" t="s">
        <v>401</v>
      </c>
      <c r="C2754" s="19">
        <v>41161</v>
      </c>
      <c r="D2754">
        <v>9</v>
      </c>
    </row>
    <row r="2755" spans="2:4" x14ac:dyDescent="0.25">
      <c r="B2755" t="str">
        <f>B2754</f>
        <v>RRR</v>
      </c>
      <c r="C2755" s="19">
        <v>41075</v>
      </c>
      <c r="D2755">
        <v>4</v>
      </c>
    </row>
    <row r="2756" spans="2:4" x14ac:dyDescent="0.25">
      <c r="B2756" t="s">
        <v>395</v>
      </c>
      <c r="C2756" s="19">
        <v>41188</v>
      </c>
      <c r="D2756">
        <v>112</v>
      </c>
    </row>
    <row r="2757" spans="2:4" x14ac:dyDescent="0.25">
      <c r="B2757" t="s">
        <v>387</v>
      </c>
      <c r="C2757" s="19">
        <v>40935</v>
      </c>
      <c r="D2757">
        <v>105</v>
      </c>
    </row>
    <row r="2758" spans="2:4" x14ac:dyDescent="0.25">
      <c r="B2758" t="str">
        <f t="shared" ref="B2758:B2770" si="365">B2757</f>
        <v>GGG</v>
      </c>
      <c r="C2758" s="19">
        <v>40932</v>
      </c>
      <c r="D2758">
        <v>86</v>
      </c>
    </row>
    <row r="2759" spans="2:4" x14ac:dyDescent="0.25">
      <c r="B2759" t="str">
        <f t="shared" si="365"/>
        <v>GGG</v>
      </c>
      <c r="C2759" s="19">
        <v>41169</v>
      </c>
      <c r="D2759">
        <v>98</v>
      </c>
    </row>
    <row r="2760" spans="2:4" x14ac:dyDescent="0.25">
      <c r="B2760" t="str">
        <f t="shared" si="365"/>
        <v>GGG</v>
      </c>
      <c r="C2760" s="19">
        <v>41155</v>
      </c>
      <c r="D2760">
        <v>44</v>
      </c>
    </row>
    <row r="2761" spans="2:4" x14ac:dyDescent="0.25">
      <c r="B2761" t="str">
        <f t="shared" si="365"/>
        <v>GGG</v>
      </c>
      <c r="C2761" s="19">
        <v>40931</v>
      </c>
      <c r="D2761">
        <v>66</v>
      </c>
    </row>
    <row r="2762" spans="2:4" x14ac:dyDescent="0.25">
      <c r="B2762" t="str">
        <f t="shared" si="365"/>
        <v>GGG</v>
      </c>
      <c r="C2762" s="19">
        <v>41241</v>
      </c>
      <c r="D2762">
        <v>87</v>
      </c>
    </row>
    <row r="2763" spans="2:4" x14ac:dyDescent="0.25">
      <c r="B2763" t="str">
        <f t="shared" si="365"/>
        <v>GGG</v>
      </c>
      <c r="C2763" s="19">
        <v>41175</v>
      </c>
      <c r="D2763">
        <v>16</v>
      </c>
    </row>
    <row r="2764" spans="2:4" x14ac:dyDescent="0.25">
      <c r="B2764" t="str">
        <f t="shared" si="365"/>
        <v>GGG</v>
      </c>
      <c r="C2764" s="19">
        <v>41056</v>
      </c>
      <c r="D2764">
        <v>102</v>
      </c>
    </row>
    <row r="2765" spans="2:4" x14ac:dyDescent="0.25">
      <c r="B2765" t="str">
        <f t="shared" si="365"/>
        <v>GGG</v>
      </c>
      <c r="C2765" s="19">
        <v>41218</v>
      </c>
      <c r="D2765">
        <v>96</v>
      </c>
    </row>
    <row r="2766" spans="2:4" x14ac:dyDescent="0.25">
      <c r="B2766" t="str">
        <f t="shared" si="365"/>
        <v>GGG</v>
      </c>
      <c r="C2766" s="19">
        <v>41231</v>
      </c>
      <c r="D2766">
        <v>77</v>
      </c>
    </row>
    <row r="2767" spans="2:4" x14ac:dyDescent="0.25">
      <c r="B2767" t="str">
        <f t="shared" si="365"/>
        <v>GGG</v>
      </c>
      <c r="C2767" s="19">
        <v>40945</v>
      </c>
      <c r="D2767">
        <v>10</v>
      </c>
    </row>
    <row r="2768" spans="2:4" x14ac:dyDescent="0.25">
      <c r="B2768" t="str">
        <f t="shared" si="365"/>
        <v>GGG</v>
      </c>
      <c r="C2768" s="19">
        <v>40952</v>
      </c>
      <c r="D2768">
        <v>3</v>
      </c>
    </row>
    <row r="2769" spans="2:4" x14ac:dyDescent="0.25">
      <c r="B2769" t="str">
        <f t="shared" si="365"/>
        <v>GGG</v>
      </c>
      <c r="C2769" s="19">
        <v>41096</v>
      </c>
      <c r="D2769">
        <v>75</v>
      </c>
    </row>
    <row r="2770" spans="2:4" x14ac:dyDescent="0.25">
      <c r="B2770" t="str">
        <f t="shared" si="365"/>
        <v>GGG</v>
      </c>
      <c r="C2770" s="19">
        <v>40993</v>
      </c>
      <c r="D2770">
        <v>61</v>
      </c>
    </row>
    <row r="2771" spans="2:4" x14ac:dyDescent="0.25">
      <c r="B2771" t="s">
        <v>390</v>
      </c>
      <c r="C2771" s="19">
        <v>41146</v>
      </c>
      <c r="D2771">
        <v>4</v>
      </c>
    </row>
    <row r="2772" spans="2:4" x14ac:dyDescent="0.25">
      <c r="B2772" t="str">
        <f t="shared" ref="B2772:B2777" si="366">B2771</f>
        <v>QQQ</v>
      </c>
      <c r="C2772" s="19">
        <v>41177</v>
      </c>
      <c r="D2772">
        <v>28</v>
      </c>
    </row>
    <row r="2773" spans="2:4" x14ac:dyDescent="0.25">
      <c r="B2773" t="str">
        <f t="shared" si="366"/>
        <v>QQQ</v>
      </c>
      <c r="C2773" s="19">
        <v>41024</v>
      </c>
      <c r="D2773">
        <v>28</v>
      </c>
    </row>
    <row r="2774" spans="2:4" x14ac:dyDescent="0.25">
      <c r="B2774" t="str">
        <f t="shared" si="366"/>
        <v>QQQ</v>
      </c>
      <c r="C2774" s="19">
        <v>41129</v>
      </c>
      <c r="D2774">
        <v>26</v>
      </c>
    </row>
    <row r="2775" spans="2:4" x14ac:dyDescent="0.25">
      <c r="B2775" t="str">
        <f t="shared" si="366"/>
        <v>QQQ</v>
      </c>
      <c r="C2775" s="19">
        <v>41018</v>
      </c>
      <c r="D2775">
        <v>113</v>
      </c>
    </row>
    <row r="2776" spans="2:4" x14ac:dyDescent="0.25">
      <c r="B2776" t="str">
        <f t="shared" si="366"/>
        <v>QQQ</v>
      </c>
      <c r="C2776" s="19">
        <v>41172</v>
      </c>
      <c r="D2776">
        <v>35</v>
      </c>
    </row>
    <row r="2777" spans="2:4" x14ac:dyDescent="0.25">
      <c r="B2777" t="str">
        <f t="shared" si="366"/>
        <v>QQQ</v>
      </c>
      <c r="C2777" s="19">
        <v>40919</v>
      </c>
      <c r="D2777">
        <v>101</v>
      </c>
    </row>
    <row r="2778" spans="2:4" x14ac:dyDescent="0.25">
      <c r="B2778" t="s">
        <v>381</v>
      </c>
      <c r="C2778" s="19">
        <v>41005</v>
      </c>
      <c r="D2778">
        <v>99</v>
      </c>
    </row>
    <row r="2779" spans="2:4" x14ac:dyDescent="0.25">
      <c r="B2779" t="str">
        <f t="shared" ref="B2779:B2780" si="367">B2778</f>
        <v>MMM</v>
      </c>
      <c r="C2779" s="19">
        <v>40952</v>
      </c>
      <c r="D2779">
        <v>23</v>
      </c>
    </row>
    <row r="2780" spans="2:4" x14ac:dyDescent="0.25">
      <c r="B2780" t="str">
        <f t="shared" si="367"/>
        <v>MMM</v>
      </c>
      <c r="C2780" s="19">
        <v>41207</v>
      </c>
      <c r="D2780">
        <v>41</v>
      </c>
    </row>
    <row r="2781" spans="2:4" x14ac:dyDescent="0.25">
      <c r="B2781" t="s">
        <v>378</v>
      </c>
      <c r="C2781" s="19">
        <v>41229</v>
      </c>
      <c r="D2781">
        <v>85</v>
      </c>
    </row>
    <row r="2782" spans="2:4" x14ac:dyDescent="0.25">
      <c r="B2782" t="str">
        <f t="shared" ref="B2782:B2790" si="368">B2781</f>
        <v>LLL</v>
      </c>
      <c r="C2782" s="19">
        <v>41235</v>
      </c>
      <c r="D2782">
        <v>117</v>
      </c>
    </row>
    <row r="2783" spans="2:4" x14ac:dyDescent="0.25">
      <c r="B2783" t="str">
        <f t="shared" si="368"/>
        <v>LLL</v>
      </c>
      <c r="C2783" s="19">
        <v>41082</v>
      </c>
      <c r="D2783">
        <v>68</v>
      </c>
    </row>
    <row r="2784" spans="2:4" x14ac:dyDescent="0.25">
      <c r="B2784" t="str">
        <f t="shared" si="368"/>
        <v>LLL</v>
      </c>
      <c r="C2784" s="19">
        <v>41044</v>
      </c>
      <c r="D2784">
        <v>19</v>
      </c>
    </row>
    <row r="2785" spans="2:4" x14ac:dyDescent="0.25">
      <c r="B2785" t="str">
        <f t="shared" si="368"/>
        <v>LLL</v>
      </c>
      <c r="C2785" s="19">
        <v>41168</v>
      </c>
      <c r="D2785">
        <v>120</v>
      </c>
    </row>
    <row r="2786" spans="2:4" x14ac:dyDescent="0.25">
      <c r="B2786" t="str">
        <f t="shared" si="368"/>
        <v>LLL</v>
      </c>
      <c r="C2786" s="19">
        <v>41212</v>
      </c>
      <c r="D2786">
        <v>67</v>
      </c>
    </row>
    <row r="2787" spans="2:4" x14ac:dyDescent="0.25">
      <c r="B2787" t="str">
        <f t="shared" si="368"/>
        <v>LLL</v>
      </c>
      <c r="C2787" s="19">
        <v>41264</v>
      </c>
      <c r="D2787">
        <v>15</v>
      </c>
    </row>
    <row r="2788" spans="2:4" x14ac:dyDescent="0.25">
      <c r="B2788" t="str">
        <f t="shared" si="368"/>
        <v>LLL</v>
      </c>
      <c r="C2788" s="19">
        <v>41104</v>
      </c>
      <c r="D2788">
        <v>110</v>
      </c>
    </row>
    <row r="2789" spans="2:4" x14ac:dyDescent="0.25">
      <c r="B2789" t="str">
        <f t="shared" si="368"/>
        <v>LLL</v>
      </c>
      <c r="C2789" s="19">
        <v>41057</v>
      </c>
      <c r="D2789">
        <v>34</v>
      </c>
    </row>
    <row r="2790" spans="2:4" x14ac:dyDescent="0.25">
      <c r="B2790" t="str">
        <f t="shared" si="368"/>
        <v>LLL</v>
      </c>
      <c r="C2790" s="19">
        <v>41258</v>
      </c>
      <c r="D2790">
        <v>4</v>
      </c>
    </row>
    <row r="2791" spans="2:4" x14ac:dyDescent="0.25">
      <c r="B2791" t="s">
        <v>388</v>
      </c>
      <c r="C2791" s="19">
        <v>41218</v>
      </c>
      <c r="D2791">
        <v>48</v>
      </c>
    </row>
    <row r="2792" spans="2:4" x14ac:dyDescent="0.25">
      <c r="B2792" t="str">
        <f t="shared" ref="B2792:B2803" si="369">B2791</f>
        <v>CCC</v>
      </c>
      <c r="C2792" s="19">
        <v>41066</v>
      </c>
      <c r="D2792">
        <v>19</v>
      </c>
    </row>
    <row r="2793" spans="2:4" x14ac:dyDescent="0.25">
      <c r="B2793" t="str">
        <f t="shared" si="369"/>
        <v>CCC</v>
      </c>
      <c r="C2793" s="19">
        <v>40983</v>
      </c>
      <c r="D2793">
        <v>92</v>
      </c>
    </row>
    <row r="2794" spans="2:4" x14ac:dyDescent="0.25">
      <c r="B2794" t="str">
        <f t="shared" si="369"/>
        <v>CCC</v>
      </c>
      <c r="C2794" s="19">
        <v>41247</v>
      </c>
      <c r="D2794">
        <v>108</v>
      </c>
    </row>
    <row r="2795" spans="2:4" x14ac:dyDescent="0.25">
      <c r="B2795" t="str">
        <f t="shared" si="369"/>
        <v>CCC</v>
      </c>
      <c r="C2795" s="19">
        <v>41269</v>
      </c>
      <c r="D2795">
        <v>23</v>
      </c>
    </row>
    <row r="2796" spans="2:4" x14ac:dyDescent="0.25">
      <c r="B2796" t="str">
        <f t="shared" si="369"/>
        <v>CCC</v>
      </c>
      <c r="C2796" s="19">
        <v>41241</v>
      </c>
      <c r="D2796">
        <v>102</v>
      </c>
    </row>
    <row r="2797" spans="2:4" x14ac:dyDescent="0.25">
      <c r="B2797" t="str">
        <f t="shared" si="369"/>
        <v>CCC</v>
      </c>
      <c r="C2797" s="19">
        <v>40945</v>
      </c>
      <c r="D2797">
        <v>83</v>
      </c>
    </row>
    <row r="2798" spans="2:4" x14ac:dyDescent="0.25">
      <c r="B2798" t="str">
        <f t="shared" si="369"/>
        <v>CCC</v>
      </c>
      <c r="C2798" s="19">
        <v>41045</v>
      </c>
      <c r="D2798">
        <v>6</v>
      </c>
    </row>
    <row r="2799" spans="2:4" x14ac:dyDescent="0.25">
      <c r="B2799" t="str">
        <f t="shared" si="369"/>
        <v>CCC</v>
      </c>
      <c r="C2799" s="19">
        <v>41009</v>
      </c>
      <c r="D2799">
        <v>37</v>
      </c>
    </row>
    <row r="2800" spans="2:4" x14ac:dyDescent="0.25">
      <c r="B2800" t="str">
        <f t="shared" si="369"/>
        <v>CCC</v>
      </c>
      <c r="C2800" s="19">
        <v>41261</v>
      </c>
      <c r="D2800">
        <v>41</v>
      </c>
    </row>
    <row r="2801" spans="2:4" x14ac:dyDescent="0.25">
      <c r="B2801" t="str">
        <f t="shared" si="369"/>
        <v>CCC</v>
      </c>
      <c r="C2801" s="19">
        <v>41136</v>
      </c>
      <c r="D2801">
        <v>95</v>
      </c>
    </row>
    <row r="2802" spans="2:4" x14ac:dyDescent="0.25">
      <c r="B2802" t="str">
        <f t="shared" si="369"/>
        <v>CCC</v>
      </c>
      <c r="C2802" s="19">
        <v>41172</v>
      </c>
      <c r="D2802">
        <v>81</v>
      </c>
    </row>
    <row r="2803" spans="2:4" x14ac:dyDescent="0.25">
      <c r="B2803" t="str">
        <f t="shared" si="369"/>
        <v>CCC</v>
      </c>
      <c r="C2803" s="19">
        <v>41031</v>
      </c>
      <c r="D2803">
        <v>14</v>
      </c>
    </row>
    <row r="2804" spans="2:4" x14ac:dyDescent="0.25">
      <c r="B2804" t="s">
        <v>401</v>
      </c>
      <c r="C2804" s="19">
        <v>41044</v>
      </c>
      <c r="D2804">
        <v>58</v>
      </c>
    </row>
    <row r="2805" spans="2:4" x14ac:dyDescent="0.25">
      <c r="B2805" t="str">
        <f t="shared" ref="B2805:B2814" si="370">B2804</f>
        <v>RRR</v>
      </c>
      <c r="C2805" s="19">
        <v>40957</v>
      </c>
      <c r="D2805">
        <v>57</v>
      </c>
    </row>
    <row r="2806" spans="2:4" x14ac:dyDescent="0.25">
      <c r="B2806" t="str">
        <f t="shared" si="370"/>
        <v>RRR</v>
      </c>
      <c r="C2806" s="19">
        <v>41203</v>
      </c>
      <c r="D2806">
        <v>11</v>
      </c>
    </row>
    <row r="2807" spans="2:4" x14ac:dyDescent="0.25">
      <c r="B2807" t="str">
        <f t="shared" si="370"/>
        <v>RRR</v>
      </c>
      <c r="C2807" s="19">
        <v>41064</v>
      </c>
      <c r="D2807">
        <v>73</v>
      </c>
    </row>
    <row r="2808" spans="2:4" x14ac:dyDescent="0.25">
      <c r="B2808" t="str">
        <f t="shared" si="370"/>
        <v>RRR</v>
      </c>
      <c r="C2808" s="19">
        <v>41130</v>
      </c>
      <c r="D2808">
        <v>120</v>
      </c>
    </row>
    <row r="2809" spans="2:4" x14ac:dyDescent="0.25">
      <c r="B2809" t="str">
        <f t="shared" si="370"/>
        <v>RRR</v>
      </c>
      <c r="C2809" s="19">
        <v>41054</v>
      </c>
      <c r="D2809">
        <v>83</v>
      </c>
    </row>
    <row r="2810" spans="2:4" x14ac:dyDescent="0.25">
      <c r="B2810" t="str">
        <f t="shared" si="370"/>
        <v>RRR</v>
      </c>
      <c r="C2810" s="19">
        <v>41203</v>
      </c>
      <c r="D2810">
        <v>35</v>
      </c>
    </row>
    <row r="2811" spans="2:4" x14ac:dyDescent="0.25">
      <c r="B2811" t="str">
        <f t="shared" si="370"/>
        <v>RRR</v>
      </c>
      <c r="C2811" s="19">
        <v>41023</v>
      </c>
      <c r="D2811">
        <v>93</v>
      </c>
    </row>
    <row r="2812" spans="2:4" x14ac:dyDescent="0.25">
      <c r="B2812" t="str">
        <f t="shared" si="370"/>
        <v>RRR</v>
      </c>
      <c r="C2812" s="19">
        <v>40949</v>
      </c>
      <c r="D2812">
        <v>38</v>
      </c>
    </row>
    <row r="2813" spans="2:4" x14ac:dyDescent="0.25">
      <c r="B2813" t="str">
        <f t="shared" si="370"/>
        <v>RRR</v>
      </c>
      <c r="C2813" s="19">
        <v>41270</v>
      </c>
      <c r="D2813">
        <v>56</v>
      </c>
    </row>
    <row r="2814" spans="2:4" x14ac:dyDescent="0.25">
      <c r="B2814" t="str">
        <f t="shared" si="370"/>
        <v>RRR</v>
      </c>
      <c r="C2814" s="19">
        <v>41179</v>
      </c>
      <c r="D2814">
        <v>109</v>
      </c>
    </row>
    <row r="2815" spans="2:4" x14ac:dyDescent="0.25">
      <c r="B2815" t="s">
        <v>399</v>
      </c>
      <c r="C2815" s="19">
        <v>41057</v>
      </c>
      <c r="D2815">
        <v>30</v>
      </c>
    </row>
    <row r="2816" spans="2:4" x14ac:dyDescent="0.25">
      <c r="B2816" t="s">
        <v>395</v>
      </c>
      <c r="C2816" s="19">
        <v>41057</v>
      </c>
      <c r="D2816">
        <v>44</v>
      </c>
    </row>
    <row r="2817" spans="2:4" x14ac:dyDescent="0.25">
      <c r="B2817" t="s">
        <v>387</v>
      </c>
      <c r="C2817" s="19">
        <v>41118</v>
      </c>
      <c r="D2817">
        <v>104</v>
      </c>
    </row>
    <row r="2818" spans="2:4" x14ac:dyDescent="0.25">
      <c r="B2818" t="str">
        <f t="shared" ref="B2818:B2821" si="371">B2817</f>
        <v>GGG</v>
      </c>
      <c r="C2818" s="19">
        <v>40980</v>
      </c>
      <c r="D2818">
        <v>1</v>
      </c>
    </row>
    <row r="2819" spans="2:4" x14ac:dyDescent="0.25">
      <c r="B2819" t="str">
        <f t="shared" si="371"/>
        <v>GGG</v>
      </c>
      <c r="C2819" s="19">
        <v>40955</v>
      </c>
      <c r="D2819">
        <v>43</v>
      </c>
    </row>
    <row r="2820" spans="2:4" x14ac:dyDescent="0.25">
      <c r="B2820" t="str">
        <f t="shared" si="371"/>
        <v>GGG</v>
      </c>
      <c r="C2820" s="19">
        <v>40990</v>
      </c>
      <c r="D2820">
        <v>35</v>
      </c>
    </row>
    <row r="2821" spans="2:4" x14ac:dyDescent="0.25">
      <c r="B2821" t="str">
        <f t="shared" si="371"/>
        <v>GGG</v>
      </c>
      <c r="C2821" s="19">
        <v>41062</v>
      </c>
      <c r="D2821">
        <v>6</v>
      </c>
    </row>
    <row r="2822" spans="2:4" x14ac:dyDescent="0.25">
      <c r="B2822" t="s">
        <v>384</v>
      </c>
      <c r="C2822" s="19">
        <v>41198</v>
      </c>
      <c r="D2822">
        <v>37</v>
      </c>
    </row>
    <row r="2823" spans="2:4" x14ac:dyDescent="0.25">
      <c r="B2823" t="str">
        <f t="shared" ref="B2823:B2831" si="372">B2822</f>
        <v>VVV</v>
      </c>
      <c r="C2823" s="19">
        <v>41027</v>
      </c>
      <c r="D2823">
        <v>41</v>
      </c>
    </row>
    <row r="2824" spans="2:4" x14ac:dyDescent="0.25">
      <c r="B2824" t="str">
        <f t="shared" si="372"/>
        <v>VVV</v>
      </c>
      <c r="C2824" s="19">
        <v>40954</v>
      </c>
      <c r="D2824">
        <v>6</v>
      </c>
    </row>
    <row r="2825" spans="2:4" x14ac:dyDescent="0.25">
      <c r="B2825" t="str">
        <f t="shared" si="372"/>
        <v>VVV</v>
      </c>
      <c r="C2825" s="19">
        <v>41071</v>
      </c>
      <c r="D2825">
        <v>52</v>
      </c>
    </row>
    <row r="2826" spans="2:4" x14ac:dyDescent="0.25">
      <c r="B2826" t="str">
        <f t="shared" si="372"/>
        <v>VVV</v>
      </c>
      <c r="C2826" s="19">
        <v>40911</v>
      </c>
      <c r="D2826">
        <v>33</v>
      </c>
    </row>
    <row r="2827" spans="2:4" x14ac:dyDescent="0.25">
      <c r="B2827" t="str">
        <f t="shared" si="372"/>
        <v>VVV</v>
      </c>
      <c r="C2827" s="19">
        <v>41194</v>
      </c>
      <c r="D2827">
        <v>16</v>
      </c>
    </row>
    <row r="2828" spans="2:4" x14ac:dyDescent="0.25">
      <c r="B2828" t="str">
        <f t="shared" si="372"/>
        <v>VVV</v>
      </c>
      <c r="C2828" s="19">
        <v>41037</v>
      </c>
      <c r="D2828">
        <v>25</v>
      </c>
    </row>
    <row r="2829" spans="2:4" x14ac:dyDescent="0.25">
      <c r="B2829" t="str">
        <f t="shared" si="372"/>
        <v>VVV</v>
      </c>
      <c r="C2829" s="19">
        <v>41189</v>
      </c>
      <c r="D2829">
        <v>62</v>
      </c>
    </row>
    <row r="2830" spans="2:4" x14ac:dyDescent="0.25">
      <c r="B2830" t="str">
        <f t="shared" si="372"/>
        <v>VVV</v>
      </c>
      <c r="C2830" s="19">
        <v>41044</v>
      </c>
      <c r="D2830">
        <v>40</v>
      </c>
    </row>
    <row r="2831" spans="2:4" x14ac:dyDescent="0.25">
      <c r="B2831" t="str">
        <f t="shared" si="372"/>
        <v>VVV</v>
      </c>
      <c r="C2831" s="19">
        <v>41249</v>
      </c>
      <c r="D2831">
        <v>59</v>
      </c>
    </row>
    <row r="2832" spans="2:4" x14ac:dyDescent="0.25">
      <c r="B2832" t="s">
        <v>387</v>
      </c>
      <c r="C2832" s="19">
        <v>41008</v>
      </c>
      <c r="D2832">
        <v>95</v>
      </c>
    </row>
    <row r="2833" spans="2:4" x14ac:dyDescent="0.25">
      <c r="B2833" t="str">
        <f t="shared" ref="B2833:B2835" si="373">B2832</f>
        <v>GGG</v>
      </c>
      <c r="C2833" s="19">
        <v>41142</v>
      </c>
      <c r="D2833">
        <v>62</v>
      </c>
    </row>
    <row r="2834" spans="2:4" x14ac:dyDescent="0.25">
      <c r="B2834" t="str">
        <f t="shared" si="373"/>
        <v>GGG</v>
      </c>
      <c r="C2834" s="19">
        <v>41044</v>
      </c>
      <c r="D2834">
        <v>105</v>
      </c>
    </row>
    <row r="2835" spans="2:4" x14ac:dyDescent="0.25">
      <c r="B2835" t="str">
        <f t="shared" si="373"/>
        <v>GGG</v>
      </c>
      <c r="C2835" s="19">
        <v>40996</v>
      </c>
      <c r="D2835">
        <v>80</v>
      </c>
    </row>
    <row r="2836" spans="2:4" x14ac:dyDescent="0.25">
      <c r="B2836" t="s">
        <v>399</v>
      </c>
      <c r="C2836" s="19">
        <v>41213</v>
      </c>
      <c r="D2836">
        <v>63</v>
      </c>
    </row>
    <row r="2837" spans="2:4" x14ac:dyDescent="0.25">
      <c r="B2837" t="str">
        <f t="shared" ref="B2837:B2838" si="374">B2836</f>
        <v>WWW</v>
      </c>
      <c r="C2837" s="19">
        <v>41081</v>
      </c>
      <c r="D2837">
        <v>48</v>
      </c>
    </row>
    <row r="2838" spans="2:4" x14ac:dyDescent="0.25">
      <c r="B2838" t="str">
        <f t="shared" si="374"/>
        <v>WWW</v>
      </c>
      <c r="C2838" s="19">
        <v>41079</v>
      </c>
      <c r="D2838">
        <v>59</v>
      </c>
    </row>
    <row r="2839" spans="2:4" x14ac:dyDescent="0.25">
      <c r="B2839" t="s">
        <v>379</v>
      </c>
      <c r="C2839" s="19">
        <v>41150</v>
      </c>
      <c r="D2839">
        <v>3</v>
      </c>
    </row>
    <row r="2840" spans="2:4" x14ac:dyDescent="0.25">
      <c r="B2840" t="str">
        <f t="shared" ref="B2840:B2843" si="375">B2839</f>
        <v>JJJ</v>
      </c>
      <c r="C2840" s="19">
        <v>41031</v>
      </c>
      <c r="D2840">
        <v>30</v>
      </c>
    </row>
    <row r="2841" spans="2:4" x14ac:dyDescent="0.25">
      <c r="B2841" t="str">
        <f t="shared" si="375"/>
        <v>JJJ</v>
      </c>
      <c r="C2841" s="19">
        <v>40927</v>
      </c>
      <c r="D2841">
        <v>68</v>
      </c>
    </row>
    <row r="2842" spans="2:4" x14ac:dyDescent="0.25">
      <c r="B2842" t="str">
        <f t="shared" si="375"/>
        <v>JJJ</v>
      </c>
      <c r="C2842" s="19">
        <v>41171</v>
      </c>
      <c r="D2842">
        <v>52</v>
      </c>
    </row>
    <row r="2843" spans="2:4" x14ac:dyDescent="0.25">
      <c r="B2843" t="str">
        <f t="shared" si="375"/>
        <v>JJJ</v>
      </c>
      <c r="C2843" s="19">
        <v>41145</v>
      </c>
      <c r="D2843">
        <v>16</v>
      </c>
    </row>
    <row r="2844" spans="2:4" x14ac:dyDescent="0.25">
      <c r="B2844" t="s">
        <v>393</v>
      </c>
      <c r="C2844" s="19">
        <v>41220</v>
      </c>
      <c r="D2844">
        <v>20</v>
      </c>
    </row>
    <row r="2845" spans="2:4" x14ac:dyDescent="0.25">
      <c r="B2845" t="str">
        <f t="shared" ref="B2845:B2847" si="376">B2844</f>
        <v>NNN</v>
      </c>
      <c r="C2845" s="19">
        <v>41222</v>
      </c>
      <c r="D2845">
        <v>83</v>
      </c>
    </row>
    <row r="2846" spans="2:4" x14ac:dyDescent="0.25">
      <c r="B2846" t="str">
        <f t="shared" si="376"/>
        <v>NNN</v>
      </c>
      <c r="C2846" s="19">
        <v>41184</v>
      </c>
      <c r="D2846">
        <v>62</v>
      </c>
    </row>
    <row r="2847" spans="2:4" x14ac:dyDescent="0.25">
      <c r="B2847" t="str">
        <f t="shared" si="376"/>
        <v>NNN</v>
      </c>
      <c r="C2847" s="19">
        <v>40922</v>
      </c>
      <c r="D2847">
        <v>108</v>
      </c>
    </row>
    <row r="2848" spans="2:4" x14ac:dyDescent="0.25">
      <c r="B2848" t="s">
        <v>398</v>
      </c>
      <c r="C2848" s="19">
        <v>41039</v>
      </c>
      <c r="D2848">
        <v>104</v>
      </c>
    </row>
    <row r="2849" spans="2:4" x14ac:dyDescent="0.25">
      <c r="B2849" t="str">
        <f t="shared" ref="B2849:B2851" si="377">B2848</f>
        <v>FFF</v>
      </c>
      <c r="C2849" s="19">
        <v>40918</v>
      </c>
      <c r="D2849">
        <v>60</v>
      </c>
    </row>
    <row r="2850" spans="2:4" x14ac:dyDescent="0.25">
      <c r="B2850" t="str">
        <f t="shared" si="377"/>
        <v>FFF</v>
      </c>
      <c r="C2850" s="19">
        <v>41155</v>
      </c>
      <c r="D2850">
        <v>114</v>
      </c>
    </row>
    <row r="2851" spans="2:4" x14ac:dyDescent="0.25">
      <c r="B2851" t="str">
        <f t="shared" si="377"/>
        <v>FFF</v>
      </c>
      <c r="C2851" s="19">
        <v>40950</v>
      </c>
      <c r="D2851">
        <v>69</v>
      </c>
    </row>
    <row r="2852" spans="2:4" x14ac:dyDescent="0.25">
      <c r="B2852" t="s">
        <v>398</v>
      </c>
      <c r="C2852" s="19">
        <v>41154</v>
      </c>
      <c r="D2852">
        <v>24</v>
      </c>
    </row>
    <row r="2853" spans="2:4" x14ac:dyDescent="0.25">
      <c r="B2853" t="str">
        <f t="shared" ref="B2853:B2858" si="378">B2852</f>
        <v>FFF</v>
      </c>
      <c r="C2853" s="19">
        <v>41222</v>
      </c>
      <c r="D2853">
        <v>109</v>
      </c>
    </row>
    <row r="2854" spans="2:4" x14ac:dyDescent="0.25">
      <c r="B2854" t="str">
        <f t="shared" si="378"/>
        <v>FFF</v>
      </c>
      <c r="C2854" s="19">
        <v>40957</v>
      </c>
      <c r="D2854">
        <v>66</v>
      </c>
    </row>
    <row r="2855" spans="2:4" x14ac:dyDescent="0.25">
      <c r="B2855" t="str">
        <f t="shared" si="378"/>
        <v>FFF</v>
      </c>
      <c r="C2855" s="19">
        <v>40989</v>
      </c>
      <c r="D2855">
        <v>102</v>
      </c>
    </row>
    <row r="2856" spans="2:4" x14ac:dyDescent="0.25">
      <c r="B2856" t="str">
        <f t="shared" si="378"/>
        <v>FFF</v>
      </c>
      <c r="C2856" s="19">
        <v>41075</v>
      </c>
      <c r="D2856">
        <v>44</v>
      </c>
    </row>
    <row r="2857" spans="2:4" x14ac:dyDescent="0.25">
      <c r="B2857" t="str">
        <f t="shared" si="378"/>
        <v>FFF</v>
      </c>
      <c r="C2857" s="19">
        <v>41123</v>
      </c>
      <c r="D2857">
        <v>42</v>
      </c>
    </row>
    <row r="2858" spans="2:4" x14ac:dyDescent="0.25">
      <c r="B2858" t="str">
        <f t="shared" si="378"/>
        <v>FFF</v>
      </c>
      <c r="C2858" s="19">
        <v>41148</v>
      </c>
      <c r="D2858">
        <v>94</v>
      </c>
    </row>
    <row r="2859" spans="2:4" x14ac:dyDescent="0.25">
      <c r="B2859" t="s">
        <v>396</v>
      </c>
      <c r="C2859" s="19">
        <v>41000</v>
      </c>
      <c r="D2859">
        <v>66</v>
      </c>
    </row>
    <row r="2860" spans="2:4" x14ac:dyDescent="0.25">
      <c r="B2860" t="str">
        <f t="shared" ref="B2860:B2865" si="379">B2859</f>
        <v>YYY</v>
      </c>
      <c r="C2860" s="19">
        <v>40993</v>
      </c>
      <c r="D2860">
        <v>22</v>
      </c>
    </row>
    <row r="2861" spans="2:4" x14ac:dyDescent="0.25">
      <c r="B2861" t="str">
        <f t="shared" si="379"/>
        <v>YYY</v>
      </c>
      <c r="C2861" s="19">
        <v>41091</v>
      </c>
      <c r="D2861">
        <v>2</v>
      </c>
    </row>
    <row r="2862" spans="2:4" x14ac:dyDescent="0.25">
      <c r="B2862" t="str">
        <f t="shared" si="379"/>
        <v>YYY</v>
      </c>
      <c r="C2862" s="19">
        <v>41191</v>
      </c>
      <c r="D2862">
        <v>84</v>
      </c>
    </row>
    <row r="2863" spans="2:4" x14ac:dyDescent="0.25">
      <c r="B2863" t="str">
        <f t="shared" si="379"/>
        <v>YYY</v>
      </c>
      <c r="C2863" s="19">
        <v>41234</v>
      </c>
      <c r="D2863">
        <v>18</v>
      </c>
    </row>
    <row r="2864" spans="2:4" x14ac:dyDescent="0.25">
      <c r="B2864" t="str">
        <f t="shared" si="379"/>
        <v>YYY</v>
      </c>
      <c r="C2864" s="19">
        <v>41245</v>
      </c>
      <c r="D2864">
        <v>79</v>
      </c>
    </row>
    <row r="2865" spans="2:4" x14ac:dyDescent="0.25">
      <c r="B2865" t="str">
        <f t="shared" si="379"/>
        <v>YYY</v>
      </c>
      <c r="C2865" s="19">
        <v>40975</v>
      </c>
      <c r="D2865">
        <v>118</v>
      </c>
    </row>
    <row r="2866" spans="2:4" x14ac:dyDescent="0.25">
      <c r="B2866" t="s">
        <v>398</v>
      </c>
      <c r="C2866" s="19">
        <v>41211</v>
      </c>
      <c r="D2866">
        <v>51</v>
      </c>
    </row>
    <row r="2867" spans="2:4" x14ac:dyDescent="0.25">
      <c r="B2867" t="s">
        <v>399</v>
      </c>
      <c r="C2867" s="19">
        <v>40984</v>
      </c>
      <c r="D2867">
        <v>100</v>
      </c>
    </row>
    <row r="2868" spans="2:4" x14ac:dyDescent="0.25">
      <c r="B2868" t="str">
        <f t="shared" ref="B2868:B2874" si="380">B2867</f>
        <v>WWW</v>
      </c>
      <c r="C2868" s="19">
        <v>40974</v>
      </c>
      <c r="D2868">
        <v>120</v>
      </c>
    </row>
    <row r="2869" spans="2:4" x14ac:dyDescent="0.25">
      <c r="B2869" t="str">
        <f t="shared" si="380"/>
        <v>WWW</v>
      </c>
      <c r="C2869" s="19">
        <v>41023</v>
      </c>
      <c r="D2869">
        <v>55</v>
      </c>
    </row>
    <row r="2870" spans="2:4" x14ac:dyDescent="0.25">
      <c r="B2870" t="str">
        <f t="shared" si="380"/>
        <v>WWW</v>
      </c>
      <c r="C2870" s="19">
        <v>41166</v>
      </c>
      <c r="D2870">
        <v>62</v>
      </c>
    </row>
    <row r="2871" spans="2:4" x14ac:dyDescent="0.25">
      <c r="B2871" t="str">
        <f t="shared" si="380"/>
        <v>WWW</v>
      </c>
      <c r="C2871" s="19">
        <v>41206</v>
      </c>
      <c r="D2871">
        <v>101</v>
      </c>
    </row>
    <row r="2872" spans="2:4" x14ac:dyDescent="0.25">
      <c r="B2872" t="str">
        <f t="shared" si="380"/>
        <v>WWW</v>
      </c>
      <c r="C2872" s="19">
        <v>41098</v>
      </c>
      <c r="D2872">
        <v>13</v>
      </c>
    </row>
    <row r="2873" spans="2:4" x14ac:dyDescent="0.25">
      <c r="B2873" t="str">
        <f t="shared" si="380"/>
        <v>WWW</v>
      </c>
      <c r="C2873" s="19">
        <v>41065</v>
      </c>
      <c r="D2873">
        <v>17</v>
      </c>
    </row>
    <row r="2874" spans="2:4" x14ac:dyDescent="0.25">
      <c r="B2874" t="str">
        <f t="shared" si="380"/>
        <v>WWW</v>
      </c>
      <c r="C2874" s="19">
        <v>41124</v>
      </c>
      <c r="D2874">
        <v>75</v>
      </c>
    </row>
    <row r="2875" spans="2:4" x14ac:dyDescent="0.25">
      <c r="B2875" t="s">
        <v>382</v>
      </c>
      <c r="C2875" s="19">
        <v>41084</v>
      </c>
      <c r="D2875">
        <v>17</v>
      </c>
    </row>
    <row r="2876" spans="2:4" x14ac:dyDescent="0.25">
      <c r="B2876" t="str">
        <f t="shared" ref="B2876:B2877" si="381">B2875</f>
        <v>ZZZ</v>
      </c>
      <c r="C2876" s="19">
        <v>41096</v>
      </c>
      <c r="D2876">
        <v>3</v>
      </c>
    </row>
    <row r="2877" spans="2:4" x14ac:dyDescent="0.25">
      <c r="B2877" t="str">
        <f t="shared" si="381"/>
        <v>ZZZ</v>
      </c>
      <c r="C2877" s="19">
        <v>41089</v>
      </c>
      <c r="D2877">
        <v>100</v>
      </c>
    </row>
    <row r="2878" spans="2:4" x14ac:dyDescent="0.25">
      <c r="B2878" t="s">
        <v>398</v>
      </c>
      <c r="C2878" s="19">
        <v>41266</v>
      </c>
      <c r="D2878">
        <v>76</v>
      </c>
    </row>
    <row r="2879" spans="2:4" x14ac:dyDescent="0.25">
      <c r="B2879" t="s">
        <v>388</v>
      </c>
      <c r="C2879" s="19">
        <v>41220</v>
      </c>
      <c r="D2879">
        <v>27</v>
      </c>
    </row>
    <row r="2880" spans="2:4" x14ac:dyDescent="0.25">
      <c r="B2880" t="str">
        <f t="shared" ref="B2880:B2886" si="382">B2879</f>
        <v>CCC</v>
      </c>
      <c r="C2880" s="19">
        <v>41074</v>
      </c>
      <c r="D2880">
        <v>107</v>
      </c>
    </row>
    <row r="2881" spans="2:4" x14ac:dyDescent="0.25">
      <c r="B2881" t="str">
        <f t="shared" si="382"/>
        <v>CCC</v>
      </c>
      <c r="C2881" s="19">
        <v>40921</v>
      </c>
      <c r="D2881">
        <v>76</v>
      </c>
    </row>
    <row r="2882" spans="2:4" x14ac:dyDescent="0.25">
      <c r="B2882" t="str">
        <f t="shared" si="382"/>
        <v>CCC</v>
      </c>
      <c r="C2882" s="19">
        <v>41164</v>
      </c>
      <c r="D2882">
        <v>115</v>
      </c>
    </row>
    <row r="2883" spans="2:4" x14ac:dyDescent="0.25">
      <c r="B2883" t="str">
        <f t="shared" si="382"/>
        <v>CCC</v>
      </c>
      <c r="C2883" s="19">
        <v>41109</v>
      </c>
      <c r="D2883">
        <v>38</v>
      </c>
    </row>
    <row r="2884" spans="2:4" x14ac:dyDescent="0.25">
      <c r="B2884" t="str">
        <f t="shared" si="382"/>
        <v>CCC</v>
      </c>
      <c r="C2884" s="19">
        <v>41268</v>
      </c>
      <c r="D2884">
        <v>85</v>
      </c>
    </row>
    <row r="2885" spans="2:4" x14ac:dyDescent="0.25">
      <c r="B2885" t="str">
        <f t="shared" si="382"/>
        <v>CCC</v>
      </c>
      <c r="C2885" s="19">
        <v>40953</v>
      </c>
      <c r="D2885">
        <v>92</v>
      </c>
    </row>
    <row r="2886" spans="2:4" x14ac:dyDescent="0.25">
      <c r="B2886" t="str">
        <f t="shared" si="382"/>
        <v>CCC</v>
      </c>
      <c r="C2886" s="19">
        <v>41157</v>
      </c>
      <c r="D2886">
        <v>59</v>
      </c>
    </row>
    <row r="2887" spans="2:4" x14ac:dyDescent="0.25">
      <c r="B2887" t="s">
        <v>398</v>
      </c>
      <c r="C2887" s="19">
        <v>40993</v>
      </c>
      <c r="D2887">
        <v>23</v>
      </c>
    </row>
    <row r="2888" spans="2:4" x14ac:dyDescent="0.25">
      <c r="B2888" t="str">
        <f t="shared" ref="B2888:B2889" si="383">B2887</f>
        <v>FFF</v>
      </c>
      <c r="C2888" s="19">
        <v>41167</v>
      </c>
      <c r="D2888">
        <v>99</v>
      </c>
    </row>
    <row r="2889" spans="2:4" x14ac:dyDescent="0.25">
      <c r="B2889" t="str">
        <f t="shared" si="383"/>
        <v>FFF</v>
      </c>
      <c r="C2889" s="19">
        <v>41215</v>
      </c>
      <c r="D2889">
        <v>22</v>
      </c>
    </row>
    <row r="2890" spans="2:4" x14ac:dyDescent="0.25">
      <c r="B2890" t="s">
        <v>382</v>
      </c>
      <c r="C2890" s="19">
        <v>41223</v>
      </c>
      <c r="D2890">
        <v>6</v>
      </c>
    </row>
    <row r="2891" spans="2:4" x14ac:dyDescent="0.25">
      <c r="B2891" t="str">
        <f t="shared" ref="B2891:B2899" si="384">B2890</f>
        <v>ZZZ</v>
      </c>
      <c r="C2891" s="19">
        <v>41063</v>
      </c>
      <c r="D2891">
        <v>79</v>
      </c>
    </row>
    <row r="2892" spans="2:4" x14ac:dyDescent="0.25">
      <c r="B2892" t="str">
        <f t="shared" si="384"/>
        <v>ZZZ</v>
      </c>
      <c r="C2892" s="19">
        <v>41242</v>
      </c>
      <c r="D2892">
        <v>40</v>
      </c>
    </row>
    <row r="2893" spans="2:4" x14ac:dyDescent="0.25">
      <c r="B2893" t="str">
        <f t="shared" si="384"/>
        <v>ZZZ</v>
      </c>
      <c r="C2893" s="19">
        <v>40944</v>
      </c>
      <c r="D2893">
        <v>19</v>
      </c>
    </row>
    <row r="2894" spans="2:4" x14ac:dyDescent="0.25">
      <c r="B2894" t="str">
        <f t="shared" si="384"/>
        <v>ZZZ</v>
      </c>
      <c r="C2894" s="19">
        <v>41246</v>
      </c>
      <c r="D2894">
        <v>6</v>
      </c>
    </row>
    <row r="2895" spans="2:4" x14ac:dyDescent="0.25">
      <c r="B2895" t="str">
        <f t="shared" si="384"/>
        <v>ZZZ</v>
      </c>
      <c r="C2895" s="19">
        <v>41108</v>
      </c>
      <c r="D2895">
        <v>27</v>
      </c>
    </row>
    <row r="2896" spans="2:4" x14ac:dyDescent="0.25">
      <c r="B2896" t="str">
        <f t="shared" si="384"/>
        <v>ZZZ</v>
      </c>
      <c r="C2896" s="19">
        <v>40932</v>
      </c>
      <c r="D2896">
        <v>15</v>
      </c>
    </row>
    <row r="2897" spans="2:4" x14ac:dyDescent="0.25">
      <c r="B2897" t="str">
        <f t="shared" si="384"/>
        <v>ZZZ</v>
      </c>
      <c r="C2897" s="19">
        <v>41264</v>
      </c>
      <c r="D2897">
        <v>32</v>
      </c>
    </row>
    <row r="2898" spans="2:4" x14ac:dyDescent="0.25">
      <c r="B2898" t="str">
        <f t="shared" si="384"/>
        <v>ZZZ</v>
      </c>
      <c r="C2898" s="19">
        <v>41234</v>
      </c>
      <c r="D2898">
        <v>27</v>
      </c>
    </row>
    <row r="2899" spans="2:4" x14ac:dyDescent="0.25">
      <c r="B2899" t="str">
        <f t="shared" si="384"/>
        <v>ZZZ</v>
      </c>
      <c r="C2899" s="19">
        <v>40921</v>
      </c>
      <c r="D2899">
        <v>17</v>
      </c>
    </row>
    <row r="2900" spans="2:4" x14ac:dyDescent="0.25">
      <c r="B2900" t="s">
        <v>382</v>
      </c>
      <c r="C2900" s="19">
        <v>41065</v>
      </c>
      <c r="D2900">
        <v>29</v>
      </c>
    </row>
    <row r="2901" spans="2:4" x14ac:dyDescent="0.25">
      <c r="B2901" t="str">
        <f t="shared" ref="B2901:B2904" si="385">B2900</f>
        <v>ZZZ</v>
      </c>
      <c r="C2901" s="19">
        <v>40996</v>
      </c>
      <c r="D2901">
        <v>82</v>
      </c>
    </row>
    <row r="2902" spans="2:4" x14ac:dyDescent="0.25">
      <c r="B2902" t="str">
        <f t="shared" si="385"/>
        <v>ZZZ</v>
      </c>
      <c r="C2902" s="19">
        <v>41148</v>
      </c>
      <c r="D2902">
        <v>39</v>
      </c>
    </row>
    <row r="2903" spans="2:4" x14ac:dyDescent="0.25">
      <c r="B2903" t="str">
        <f t="shared" si="385"/>
        <v>ZZZ</v>
      </c>
      <c r="C2903" s="19">
        <v>41262</v>
      </c>
      <c r="D2903">
        <v>39</v>
      </c>
    </row>
    <row r="2904" spans="2:4" x14ac:dyDescent="0.25">
      <c r="B2904" t="str">
        <f t="shared" si="385"/>
        <v>ZZZ</v>
      </c>
      <c r="C2904" s="19">
        <v>41090</v>
      </c>
      <c r="D2904">
        <v>102</v>
      </c>
    </row>
    <row r="2905" spans="2:4" x14ac:dyDescent="0.25">
      <c r="B2905" t="s">
        <v>386</v>
      </c>
      <c r="C2905" s="19">
        <v>41158</v>
      </c>
      <c r="D2905">
        <v>85</v>
      </c>
    </row>
    <row r="2906" spans="2:4" x14ac:dyDescent="0.25">
      <c r="B2906" t="str">
        <f t="shared" ref="B2906:B2910" si="386">B2905</f>
        <v>SSS</v>
      </c>
      <c r="C2906" s="19">
        <v>40940</v>
      </c>
      <c r="D2906">
        <v>1</v>
      </c>
    </row>
    <row r="2907" spans="2:4" x14ac:dyDescent="0.25">
      <c r="B2907" t="str">
        <f t="shared" si="386"/>
        <v>SSS</v>
      </c>
      <c r="C2907" s="19">
        <v>41046</v>
      </c>
      <c r="D2907">
        <v>3</v>
      </c>
    </row>
    <row r="2908" spans="2:4" x14ac:dyDescent="0.25">
      <c r="B2908" t="str">
        <f t="shared" si="386"/>
        <v>SSS</v>
      </c>
      <c r="C2908" s="19">
        <v>41206</v>
      </c>
      <c r="D2908">
        <v>116</v>
      </c>
    </row>
    <row r="2909" spans="2:4" x14ac:dyDescent="0.25">
      <c r="B2909" t="str">
        <f t="shared" si="386"/>
        <v>SSS</v>
      </c>
      <c r="C2909" s="19">
        <v>41224</v>
      </c>
      <c r="D2909">
        <v>42</v>
      </c>
    </row>
    <row r="2910" spans="2:4" x14ac:dyDescent="0.25">
      <c r="B2910" t="str">
        <f t="shared" si="386"/>
        <v>SSS</v>
      </c>
      <c r="C2910" s="19">
        <v>40918</v>
      </c>
      <c r="D2910">
        <v>91</v>
      </c>
    </row>
    <row r="2911" spans="2:4" x14ac:dyDescent="0.25">
      <c r="B2911" t="s">
        <v>378</v>
      </c>
      <c r="C2911" s="19">
        <v>41186</v>
      </c>
      <c r="D2911">
        <v>26</v>
      </c>
    </row>
    <row r="2912" spans="2:4" x14ac:dyDescent="0.25">
      <c r="B2912" t="str">
        <f>B2911</f>
        <v>LLL</v>
      </c>
      <c r="C2912" s="19">
        <v>41135</v>
      </c>
      <c r="D2912">
        <v>25</v>
      </c>
    </row>
    <row r="2913" spans="2:4" x14ac:dyDescent="0.25">
      <c r="B2913" t="s">
        <v>384</v>
      </c>
      <c r="C2913" s="19">
        <v>41155</v>
      </c>
      <c r="D2913">
        <v>41</v>
      </c>
    </row>
    <row r="2914" spans="2:4" x14ac:dyDescent="0.25">
      <c r="B2914" t="str">
        <f t="shared" ref="B2914:B2927" si="387">B2913</f>
        <v>VVV</v>
      </c>
      <c r="C2914" s="19">
        <v>41058</v>
      </c>
      <c r="D2914">
        <v>62</v>
      </c>
    </row>
    <row r="2915" spans="2:4" x14ac:dyDescent="0.25">
      <c r="B2915" t="str">
        <f t="shared" si="387"/>
        <v>VVV</v>
      </c>
      <c r="C2915" s="19">
        <v>41229</v>
      </c>
      <c r="D2915">
        <v>32</v>
      </c>
    </row>
    <row r="2916" spans="2:4" x14ac:dyDescent="0.25">
      <c r="B2916" t="str">
        <f t="shared" si="387"/>
        <v>VVV</v>
      </c>
      <c r="C2916" s="19">
        <v>41106</v>
      </c>
      <c r="D2916">
        <v>76</v>
      </c>
    </row>
    <row r="2917" spans="2:4" x14ac:dyDescent="0.25">
      <c r="B2917" t="str">
        <f t="shared" si="387"/>
        <v>VVV</v>
      </c>
      <c r="C2917" s="19">
        <v>41192</v>
      </c>
      <c r="D2917">
        <v>33</v>
      </c>
    </row>
    <row r="2918" spans="2:4" x14ac:dyDescent="0.25">
      <c r="B2918" t="str">
        <f t="shared" si="387"/>
        <v>VVV</v>
      </c>
      <c r="C2918" s="19">
        <v>40981</v>
      </c>
      <c r="D2918">
        <v>95</v>
      </c>
    </row>
    <row r="2919" spans="2:4" x14ac:dyDescent="0.25">
      <c r="B2919" t="str">
        <f t="shared" si="387"/>
        <v>VVV</v>
      </c>
      <c r="C2919" s="19">
        <v>41238</v>
      </c>
      <c r="D2919">
        <v>57</v>
      </c>
    </row>
    <row r="2920" spans="2:4" x14ac:dyDescent="0.25">
      <c r="B2920" t="str">
        <f t="shared" si="387"/>
        <v>VVV</v>
      </c>
      <c r="C2920" s="19">
        <v>40909</v>
      </c>
      <c r="D2920">
        <v>39</v>
      </c>
    </row>
    <row r="2921" spans="2:4" x14ac:dyDescent="0.25">
      <c r="B2921" t="str">
        <f t="shared" si="387"/>
        <v>VVV</v>
      </c>
      <c r="C2921" s="19">
        <v>41012</v>
      </c>
      <c r="D2921">
        <v>37</v>
      </c>
    </row>
    <row r="2922" spans="2:4" x14ac:dyDescent="0.25">
      <c r="B2922" t="str">
        <f t="shared" si="387"/>
        <v>VVV</v>
      </c>
      <c r="C2922" s="19">
        <v>41049</v>
      </c>
      <c r="D2922">
        <v>57</v>
      </c>
    </row>
    <row r="2923" spans="2:4" x14ac:dyDescent="0.25">
      <c r="B2923" t="str">
        <f t="shared" si="387"/>
        <v>VVV</v>
      </c>
      <c r="C2923" s="19">
        <v>40938</v>
      </c>
      <c r="D2923">
        <v>65</v>
      </c>
    </row>
    <row r="2924" spans="2:4" x14ac:dyDescent="0.25">
      <c r="B2924" t="str">
        <f t="shared" si="387"/>
        <v>VVV</v>
      </c>
      <c r="C2924" s="19">
        <v>41094</v>
      </c>
      <c r="D2924">
        <v>111</v>
      </c>
    </row>
    <row r="2925" spans="2:4" x14ac:dyDescent="0.25">
      <c r="B2925" t="str">
        <f t="shared" si="387"/>
        <v>VVV</v>
      </c>
      <c r="C2925" s="19">
        <v>41153</v>
      </c>
      <c r="D2925">
        <v>54</v>
      </c>
    </row>
    <row r="2926" spans="2:4" x14ac:dyDescent="0.25">
      <c r="B2926" t="str">
        <f t="shared" si="387"/>
        <v>VVV</v>
      </c>
      <c r="C2926" s="19">
        <v>40997</v>
      </c>
      <c r="D2926">
        <v>86</v>
      </c>
    </row>
    <row r="2927" spans="2:4" x14ac:dyDescent="0.25">
      <c r="B2927" t="str">
        <f t="shared" si="387"/>
        <v>VVV</v>
      </c>
      <c r="C2927" s="19">
        <v>40948</v>
      </c>
      <c r="D2927">
        <v>115</v>
      </c>
    </row>
    <row r="2928" spans="2:4" x14ac:dyDescent="0.25">
      <c r="B2928" t="s">
        <v>396</v>
      </c>
      <c r="C2928" s="19">
        <v>41178</v>
      </c>
      <c r="D2928">
        <v>95</v>
      </c>
    </row>
    <row r="2929" spans="2:4" x14ac:dyDescent="0.25">
      <c r="B2929" t="str">
        <f t="shared" ref="B2929:B2933" si="388">B2928</f>
        <v>YYY</v>
      </c>
      <c r="C2929" s="19">
        <v>41053</v>
      </c>
      <c r="D2929">
        <v>95</v>
      </c>
    </row>
    <row r="2930" spans="2:4" x14ac:dyDescent="0.25">
      <c r="B2930" t="str">
        <f t="shared" si="388"/>
        <v>YYY</v>
      </c>
      <c r="C2930" s="19">
        <v>40932</v>
      </c>
      <c r="D2930">
        <v>116</v>
      </c>
    </row>
    <row r="2931" spans="2:4" x14ac:dyDescent="0.25">
      <c r="B2931" t="str">
        <f t="shared" si="388"/>
        <v>YYY</v>
      </c>
      <c r="C2931" s="19">
        <v>41042</v>
      </c>
      <c r="D2931">
        <v>9</v>
      </c>
    </row>
    <row r="2932" spans="2:4" x14ac:dyDescent="0.25">
      <c r="B2932" t="str">
        <f t="shared" si="388"/>
        <v>YYY</v>
      </c>
      <c r="C2932" s="19">
        <v>41057</v>
      </c>
      <c r="D2932">
        <v>45</v>
      </c>
    </row>
    <row r="2933" spans="2:4" x14ac:dyDescent="0.25">
      <c r="B2933" t="str">
        <f t="shared" si="388"/>
        <v>YYY</v>
      </c>
      <c r="C2933" s="19">
        <v>41236</v>
      </c>
      <c r="D2933">
        <v>35</v>
      </c>
    </row>
    <row r="2934" spans="2:4" x14ac:dyDescent="0.25">
      <c r="B2934" t="s">
        <v>391</v>
      </c>
      <c r="C2934" s="19">
        <v>40997</v>
      </c>
      <c r="D2934">
        <v>43</v>
      </c>
    </row>
    <row r="2935" spans="2:4" x14ac:dyDescent="0.25">
      <c r="B2935" t="str">
        <f t="shared" ref="B2935:B2940" si="389">B2934</f>
        <v>I I I</v>
      </c>
      <c r="C2935" s="19">
        <v>41182</v>
      </c>
      <c r="D2935">
        <v>118</v>
      </c>
    </row>
    <row r="2936" spans="2:4" x14ac:dyDescent="0.25">
      <c r="B2936" t="str">
        <f t="shared" si="389"/>
        <v>I I I</v>
      </c>
      <c r="C2936" s="19">
        <v>40952</v>
      </c>
      <c r="D2936">
        <v>29</v>
      </c>
    </row>
    <row r="2937" spans="2:4" x14ac:dyDescent="0.25">
      <c r="B2937" t="str">
        <f t="shared" si="389"/>
        <v>I I I</v>
      </c>
      <c r="C2937" s="19">
        <v>41029</v>
      </c>
      <c r="D2937">
        <v>97</v>
      </c>
    </row>
    <row r="2938" spans="2:4" x14ac:dyDescent="0.25">
      <c r="B2938" t="str">
        <f t="shared" si="389"/>
        <v>I I I</v>
      </c>
      <c r="C2938" s="19">
        <v>41049</v>
      </c>
      <c r="D2938">
        <v>23</v>
      </c>
    </row>
    <row r="2939" spans="2:4" x14ac:dyDescent="0.25">
      <c r="B2939" t="str">
        <f t="shared" si="389"/>
        <v>I I I</v>
      </c>
      <c r="C2939" s="19">
        <v>41242</v>
      </c>
      <c r="D2939">
        <v>15</v>
      </c>
    </row>
    <row r="2940" spans="2:4" x14ac:dyDescent="0.25">
      <c r="B2940" t="str">
        <f t="shared" si="389"/>
        <v>I I I</v>
      </c>
      <c r="C2940" s="19">
        <v>40994</v>
      </c>
      <c r="D2940">
        <v>19</v>
      </c>
    </row>
    <row r="2941" spans="2:4" x14ac:dyDescent="0.25">
      <c r="B2941" t="s">
        <v>378</v>
      </c>
      <c r="C2941" s="19">
        <v>40970</v>
      </c>
      <c r="D2941">
        <v>62</v>
      </c>
    </row>
    <row r="2942" spans="2:4" x14ac:dyDescent="0.25">
      <c r="B2942" t="str">
        <f t="shared" ref="B2942:B2944" si="390">B2941</f>
        <v>LLL</v>
      </c>
      <c r="C2942" s="19">
        <v>41214</v>
      </c>
      <c r="D2942">
        <v>26</v>
      </c>
    </row>
    <row r="2943" spans="2:4" x14ac:dyDescent="0.25">
      <c r="B2943" t="str">
        <f t="shared" si="390"/>
        <v>LLL</v>
      </c>
      <c r="C2943" s="19">
        <v>41153</v>
      </c>
      <c r="D2943">
        <v>18</v>
      </c>
    </row>
    <row r="2944" spans="2:4" x14ac:dyDescent="0.25">
      <c r="B2944" t="str">
        <f t="shared" si="390"/>
        <v>LLL</v>
      </c>
      <c r="C2944" s="19">
        <v>41159</v>
      </c>
      <c r="D2944">
        <v>87</v>
      </c>
    </row>
    <row r="2945" spans="2:4" x14ac:dyDescent="0.25">
      <c r="B2945" t="s">
        <v>399</v>
      </c>
      <c r="C2945" s="19">
        <v>40920</v>
      </c>
      <c r="D2945">
        <v>39</v>
      </c>
    </row>
    <row r="2946" spans="2:4" x14ac:dyDescent="0.25">
      <c r="B2946" t="s">
        <v>396</v>
      </c>
      <c r="C2946" s="19">
        <v>41194</v>
      </c>
      <c r="D2946">
        <v>26</v>
      </c>
    </row>
    <row r="2947" spans="2:4" x14ac:dyDescent="0.25">
      <c r="B2947" t="str">
        <f>B2946</f>
        <v>YYY</v>
      </c>
      <c r="C2947" s="19">
        <v>41257</v>
      </c>
      <c r="D2947">
        <v>109</v>
      </c>
    </row>
    <row r="2948" spans="2:4" x14ac:dyDescent="0.25">
      <c r="B2948" t="s">
        <v>397</v>
      </c>
      <c r="C2948" s="19">
        <v>41137</v>
      </c>
      <c r="D2948">
        <v>88</v>
      </c>
    </row>
    <row r="2949" spans="2:4" x14ac:dyDescent="0.25">
      <c r="B2949" t="str">
        <f>B2948</f>
        <v>PPP</v>
      </c>
      <c r="C2949" s="19">
        <v>41090</v>
      </c>
      <c r="D2949">
        <v>30</v>
      </c>
    </row>
    <row r="2950" spans="2:4" x14ac:dyDescent="0.25">
      <c r="B2950" t="s">
        <v>382</v>
      </c>
      <c r="C2950" s="19">
        <v>41131</v>
      </c>
      <c r="D2950">
        <v>85</v>
      </c>
    </row>
    <row r="2951" spans="2:4" x14ac:dyDescent="0.25">
      <c r="B2951" t="str">
        <f>B2950</f>
        <v>ZZZ</v>
      </c>
      <c r="C2951" s="19">
        <v>41045</v>
      </c>
      <c r="D2951">
        <v>88</v>
      </c>
    </row>
    <row r="2952" spans="2:4" x14ac:dyDescent="0.25">
      <c r="B2952" t="s">
        <v>393</v>
      </c>
      <c r="C2952" s="19">
        <v>41221</v>
      </c>
      <c r="D2952">
        <v>36</v>
      </c>
    </row>
    <row r="2953" spans="2:4" x14ac:dyDescent="0.25">
      <c r="B2953" t="str">
        <f t="shared" ref="B2953:B2954" si="391">B2952</f>
        <v>NNN</v>
      </c>
      <c r="C2953" s="19">
        <v>41179</v>
      </c>
      <c r="D2953">
        <v>59</v>
      </c>
    </row>
    <row r="2954" spans="2:4" x14ac:dyDescent="0.25">
      <c r="B2954" t="str">
        <f t="shared" si="391"/>
        <v>NNN</v>
      </c>
      <c r="C2954" s="19">
        <v>40983</v>
      </c>
      <c r="D2954">
        <v>76</v>
      </c>
    </row>
    <row r="2955" spans="2:4" x14ac:dyDescent="0.25">
      <c r="B2955" t="s">
        <v>397</v>
      </c>
      <c r="C2955" s="19">
        <v>41192</v>
      </c>
      <c r="D2955">
        <v>86</v>
      </c>
    </row>
    <row r="2956" spans="2:4" x14ac:dyDescent="0.25">
      <c r="B2956" t="str">
        <f t="shared" ref="B2956:B2967" si="392">B2955</f>
        <v>PPP</v>
      </c>
      <c r="C2956" s="19">
        <v>41175</v>
      </c>
      <c r="D2956">
        <v>72</v>
      </c>
    </row>
    <row r="2957" spans="2:4" x14ac:dyDescent="0.25">
      <c r="B2957" t="str">
        <f t="shared" si="392"/>
        <v>PPP</v>
      </c>
      <c r="C2957" s="19">
        <v>41130</v>
      </c>
      <c r="D2957">
        <v>117</v>
      </c>
    </row>
    <row r="2958" spans="2:4" x14ac:dyDescent="0.25">
      <c r="B2958" t="str">
        <f t="shared" si="392"/>
        <v>PPP</v>
      </c>
      <c r="C2958" s="19">
        <v>41007</v>
      </c>
      <c r="D2958">
        <v>56</v>
      </c>
    </row>
    <row r="2959" spans="2:4" x14ac:dyDescent="0.25">
      <c r="B2959" t="str">
        <f t="shared" si="392"/>
        <v>PPP</v>
      </c>
      <c r="C2959" s="19">
        <v>41264</v>
      </c>
      <c r="D2959">
        <v>48</v>
      </c>
    </row>
    <row r="2960" spans="2:4" x14ac:dyDescent="0.25">
      <c r="B2960" t="str">
        <f t="shared" si="392"/>
        <v>PPP</v>
      </c>
      <c r="C2960" s="19">
        <v>40966</v>
      </c>
      <c r="D2960">
        <v>44</v>
      </c>
    </row>
    <row r="2961" spans="2:4" x14ac:dyDescent="0.25">
      <c r="B2961" t="str">
        <f t="shared" si="392"/>
        <v>PPP</v>
      </c>
      <c r="C2961" s="19">
        <v>41270</v>
      </c>
      <c r="D2961">
        <v>108</v>
      </c>
    </row>
    <row r="2962" spans="2:4" x14ac:dyDescent="0.25">
      <c r="B2962" t="str">
        <f t="shared" si="392"/>
        <v>PPP</v>
      </c>
      <c r="C2962" s="19">
        <v>41097</v>
      </c>
      <c r="D2962">
        <v>48</v>
      </c>
    </row>
    <row r="2963" spans="2:4" x14ac:dyDescent="0.25">
      <c r="B2963" t="str">
        <f t="shared" si="392"/>
        <v>PPP</v>
      </c>
      <c r="C2963" s="19">
        <v>40972</v>
      </c>
      <c r="D2963">
        <v>100</v>
      </c>
    </row>
    <row r="2964" spans="2:4" x14ac:dyDescent="0.25">
      <c r="B2964" t="str">
        <f t="shared" si="392"/>
        <v>PPP</v>
      </c>
      <c r="C2964" s="19">
        <v>40918</v>
      </c>
      <c r="D2964">
        <v>27</v>
      </c>
    </row>
    <row r="2965" spans="2:4" x14ac:dyDescent="0.25">
      <c r="B2965" t="str">
        <f t="shared" si="392"/>
        <v>PPP</v>
      </c>
      <c r="C2965" s="19">
        <v>41085</v>
      </c>
      <c r="D2965">
        <v>28</v>
      </c>
    </row>
    <row r="2966" spans="2:4" x14ac:dyDescent="0.25">
      <c r="B2966" t="str">
        <f t="shared" si="392"/>
        <v>PPP</v>
      </c>
      <c r="C2966" s="19">
        <v>41157</v>
      </c>
      <c r="D2966">
        <v>5</v>
      </c>
    </row>
    <row r="2967" spans="2:4" x14ac:dyDescent="0.25">
      <c r="B2967" t="str">
        <f t="shared" si="392"/>
        <v>PPP</v>
      </c>
      <c r="C2967" s="19">
        <v>40965</v>
      </c>
      <c r="D2967">
        <v>103</v>
      </c>
    </row>
    <row r="2968" spans="2:4" x14ac:dyDescent="0.25">
      <c r="B2968" t="s">
        <v>392</v>
      </c>
      <c r="C2968" s="19">
        <v>41153</v>
      </c>
      <c r="D2968">
        <v>30</v>
      </c>
    </row>
    <row r="2969" spans="2:4" x14ac:dyDescent="0.25">
      <c r="B2969" t="str">
        <f t="shared" ref="B2969:B2976" si="393">B2968</f>
        <v>DDD</v>
      </c>
      <c r="C2969" s="19">
        <v>41264</v>
      </c>
      <c r="D2969">
        <v>92</v>
      </c>
    </row>
    <row r="2970" spans="2:4" x14ac:dyDescent="0.25">
      <c r="B2970" t="str">
        <f t="shared" si="393"/>
        <v>DDD</v>
      </c>
      <c r="C2970" s="19">
        <v>41046</v>
      </c>
      <c r="D2970">
        <v>94</v>
      </c>
    </row>
    <row r="2971" spans="2:4" x14ac:dyDescent="0.25">
      <c r="B2971" t="str">
        <f t="shared" si="393"/>
        <v>DDD</v>
      </c>
      <c r="C2971" s="19">
        <v>41270</v>
      </c>
      <c r="D2971">
        <v>19</v>
      </c>
    </row>
    <row r="2972" spans="2:4" x14ac:dyDescent="0.25">
      <c r="B2972" t="str">
        <f t="shared" si="393"/>
        <v>DDD</v>
      </c>
      <c r="C2972" s="19">
        <v>41075</v>
      </c>
      <c r="D2972">
        <v>54</v>
      </c>
    </row>
    <row r="2973" spans="2:4" x14ac:dyDescent="0.25">
      <c r="B2973" t="str">
        <f t="shared" si="393"/>
        <v>DDD</v>
      </c>
      <c r="C2973" s="19">
        <v>41096</v>
      </c>
      <c r="D2973">
        <v>10</v>
      </c>
    </row>
    <row r="2974" spans="2:4" x14ac:dyDescent="0.25">
      <c r="B2974" t="str">
        <f t="shared" si="393"/>
        <v>DDD</v>
      </c>
      <c r="C2974" s="19">
        <v>41076</v>
      </c>
      <c r="D2974">
        <v>83</v>
      </c>
    </row>
    <row r="2975" spans="2:4" x14ac:dyDescent="0.25">
      <c r="B2975" t="str">
        <f t="shared" si="393"/>
        <v>DDD</v>
      </c>
      <c r="C2975" s="19">
        <v>41134</v>
      </c>
      <c r="D2975">
        <v>67</v>
      </c>
    </row>
    <row r="2976" spans="2:4" x14ac:dyDescent="0.25">
      <c r="B2976" t="str">
        <f t="shared" si="393"/>
        <v>DDD</v>
      </c>
      <c r="C2976" s="19">
        <v>41200</v>
      </c>
      <c r="D2976">
        <v>111</v>
      </c>
    </row>
    <row r="2977" spans="2:4" x14ac:dyDescent="0.25">
      <c r="B2977" t="s">
        <v>384</v>
      </c>
      <c r="C2977" s="19">
        <v>41219</v>
      </c>
      <c r="D2977">
        <v>42</v>
      </c>
    </row>
    <row r="2978" spans="2:4" x14ac:dyDescent="0.25">
      <c r="B2978" t="str">
        <f t="shared" ref="B2978:B2982" si="394">B2977</f>
        <v>VVV</v>
      </c>
      <c r="C2978" s="19">
        <v>41257</v>
      </c>
      <c r="D2978">
        <v>105</v>
      </c>
    </row>
    <row r="2979" spans="2:4" x14ac:dyDescent="0.25">
      <c r="B2979" t="str">
        <f t="shared" si="394"/>
        <v>VVV</v>
      </c>
      <c r="C2979" s="19">
        <v>41221</v>
      </c>
      <c r="D2979">
        <v>18</v>
      </c>
    </row>
    <row r="2980" spans="2:4" x14ac:dyDescent="0.25">
      <c r="B2980" t="str">
        <f t="shared" si="394"/>
        <v>VVV</v>
      </c>
      <c r="C2980" s="19">
        <v>41182</v>
      </c>
      <c r="D2980">
        <v>100</v>
      </c>
    </row>
    <row r="2981" spans="2:4" x14ac:dyDescent="0.25">
      <c r="B2981" t="str">
        <f t="shared" si="394"/>
        <v>VVV</v>
      </c>
      <c r="C2981" s="19">
        <v>41039</v>
      </c>
      <c r="D2981">
        <v>61</v>
      </c>
    </row>
    <row r="2982" spans="2:4" x14ac:dyDescent="0.25">
      <c r="B2982" t="str">
        <f t="shared" si="394"/>
        <v>VVV</v>
      </c>
      <c r="C2982" s="19">
        <v>41058</v>
      </c>
      <c r="D2982">
        <v>97</v>
      </c>
    </row>
    <row r="2983" spans="2:4" x14ac:dyDescent="0.25">
      <c r="B2983" t="s">
        <v>387</v>
      </c>
      <c r="C2983" s="19">
        <v>40998</v>
      </c>
      <c r="D2983">
        <v>116</v>
      </c>
    </row>
    <row r="2984" spans="2:4" x14ac:dyDescent="0.25">
      <c r="B2984" t="s">
        <v>381</v>
      </c>
      <c r="C2984" s="19">
        <v>41139</v>
      </c>
      <c r="D2984">
        <v>86</v>
      </c>
    </row>
    <row r="2985" spans="2:4" x14ac:dyDescent="0.25">
      <c r="B2985" t="str">
        <f t="shared" ref="B2985:B2987" si="395">B2984</f>
        <v>MMM</v>
      </c>
      <c r="C2985" s="19">
        <v>41147</v>
      </c>
      <c r="D2985">
        <v>88</v>
      </c>
    </row>
    <row r="2986" spans="2:4" x14ac:dyDescent="0.25">
      <c r="B2986" t="str">
        <f t="shared" si="395"/>
        <v>MMM</v>
      </c>
      <c r="C2986" s="19">
        <v>41179</v>
      </c>
      <c r="D2986">
        <v>71</v>
      </c>
    </row>
    <row r="2987" spans="2:4" x14ac:dyDescent="0.25">
      <c r="B2987" t="str">
        <f t="shared" si="395"/>
        <v>MMM</v>
      </c>
      <c r="C2987" s="19">
        <v>41036</v>
      </c>
      <c r="D2987">
        <v>59</v>
      </c>
    </row>
    <row r="2988" spans="2:4" x14ac:dyDescent="0.25">
      <c r="B2988" t="s">
        <v>385</v>
      </c>
      <c r="C2988" s="19">
        <v>41079</v>
      </c>
      <c r="D2988">
        <v>48</v>
      </c>
    </row>
    <row r="2989" spans="2:4" x14ac:dyDescent="0.25">
      <c r="B2989" t="str">
        <f>B2988</f>
        <v>BBB</v>
      </c>
      <c r="C2989" s="19">
        <v>40927</v>
      </c>
      <c r="D2989">
        <v>103</v>
      </c>
    </row>
    <row r="2990" spans="2:4" x14ac:dyDescent="0.25">
      <c r="B2990" t="s">
        <v>383</v>
      </c>
      <c r="C2990" s="19">
        <v>41271</v>
      </c>
      <c r="D2990">
        <v>117</v>
      </c>
    </row>
    <row r="2991" spans="2:4" x14ac:dyDescent="0.25">
      <c r="B2991" t="str">
        <f t="shared" ref="B2991:B2992" si="396">B2990</f>
        <v>AAA</v>
      </c>
      <c r="C2991" s="19">
        <v>40924</v>
      </c>
      <c r="D2991">
        <v>67</v>
      </c>
    </row>
    <row r="2992" spans="2:4" x14ac:dyDescent="0.25">
      <c r="B2992" t="str">
        <f t="shared" si="396"/>
        <v>AAA</v>
      </c>
      <c r="C2992" s="19">
        <v>41265</v>
      </c>
      <c r="D2992">
        <v>80</v>
      </c>
    </row>
    <row r="2993" spans="2:4" x14ac:dyDescent="0.25">
      <c r="B2993" t="s">
        <v>378</v>
      </c>
      <c r="C2993" s="19">
        <v>41231</v>
      </c>
      <c r="D2993">
        <v>95</v>
      </c>
    </row>
    <row r="2994" spans="2:4" x14ac:dyDescent="0.25">
      <c r="B2994" t="str">
        <f t="shared" ref="B2994:B3002" si="397">B2993</f>
        <v>LLL</v>
      </c>
      <c r="C2994" s="19">
        <v>41248</v>
      </c>
      <c r="D2994">
        <v>53</v>
      </c>
    </row>
    <row r="2995" spans="2:4" x14ac:dyDescent="0.25">
      <c r="B2995" t="str">
        <f t="shared" si="397"/>
        <v>LLL</v>
      </c>
      <c r="C2995" s="19">
        <v>41240</v>
      </c>
      <c r="D2995">
        <v>2</v>
      </c>
    </row>
    <row r="2996" spans="2:4" x14ac:dyDescent="0.25">
      <c r="B2996" t="str">
        <f t="shared" si="397"/>
        <v>LLL</v>
      </c>
      <c r="C2996" s="19">
        <v>40944</v>
      </c>
      <c r="D2996">
        <v>40</v>
      </c>
    </row>
    <row r="2997" spans="2:4" x14ac:dyDescent="0.25">
      <c r="B2997" t="str">
        <f t="shared" si="397"/>
        <v>LLL</v>
      </c>
      <c r="C2997" s="19">
        <v>41130</v>
      </c>
      <c r="D2997">
        <v>29</v>
      </c>
    </row>
    <row r="2998" spans="2:4" x14ac:dyDescent="0.25">
      <c r="B2998" t="str">
        <f t="shared" si="397"/>
        <v>LLL</v>
      </c>
      <c r="C2998" s="19">
        <v>41127</v>
      </c>
      <c r="D2998">
        <v>96</v>
      </c>
    </row>
    <row r="2999" spans="2:4" x14ac:dyDescent="0.25">
      <c r="B2999" t="str">
        <f t="shared" si="397"/>
        <v>LLL</v>
      </c>
      <c r="C2999" s="19">
        <v>41118</v>
      </c>
      <c r="D2999">
        <v>112</v>
      </c>
    </row>
    <row r="3000" spans="2:4" x14ac:dyDescent="0.25">
      <c r="B3000" t="str">
        <f t="shared" si="397"/>
        <v>LLL</v>
      </c>
      <c r="C3000" s="19">
        <v>40979</v>
      </c>
      <c r="D3000">
        <v>10</v>
      </c>
    </row>
    <row r="3001" spans="2:4" x14ac:dyDescent="0.25">
      <c r="B3001" t="str">
        <f t="shared" si="397"/>
        <v>LLL</v>
      </c>
      <c r="C3001" s="19">
        <v>41237</v>
      </c>
      <c r="D3001">
        <v>97</v>
      </c>
    </row>
    <row r="3002" spans="2:4" x14ac:dyDescent="0.25">
      <c r="B3002" t="str">
        <f t="shared" si="397"/>
        <v>LLL</v>
      </c>
      <c r="C3002" s="19">
        <v>41113</v>
      </c>
      <c r="D3002">
        <v>65</v>
      </c>
    </row>
    <row r="3003" spans="2:4" x14ac:dyDescent="0.25">
      <c r="B3003" t="s">
        <v>384</v>
      </c>
      <c r="C3003" s="19">
        <v>41032</v>
      </c>
      <c r="D3003">
        <v>14</v>
      </c>
    </row>
    <row r="3004" spans="2:4" x14ac:dyDescent="0.25">
      <c r="B3004" t="str">
        <f t="shared" ref="B3004:B3011" si="398">B3003</f>
        <v>VVV</v>
      </c>
      <c r="C3004" s="19">
        <v>41009</v>
      </c>
      <c r="D3004">
        <v>83</v>
      </c>
    </row>
    <row r="3005" spans="2:4" x14ac:dyDescent="0.25">
      <c r="B3005" t="str">
        <f t="shared" si="398"/>
        <v>VVV</v>
      </c>
      <c r="C3005" s="19">
        <v>41002</v>
      </c>
      <c r="D3005">
        <v>69</v>
      </c>
    </row>
    <row r="3006" spans="2:4" x14ac:dyDescent="0.25">
      <c r="B3006" t="str">
        <f t="shared" si="398"/>
        <v>VVV</v>
      </c>
      <c r="C3006" s="19">
        <v>41099</v>
      </c>
      <c r="D3006">
        <v>100</v>
      </c>
    </row>
    <row r="3007" spans="2:4" x14ac:dyDescent="0.25">
      <c r="B3007" t="str">
        <f t="shared" si="398"/>
        <v>VVV</v>
      </c>
      <c r="C3007" s="19">
        <v>40912</v>
      </c>
      <c r="D3007">
        <v>73</v>
      </c>
    </row>
    <row r="3008" spans="2:4" x14ac:dyDescent="0.25">
      <c r="B3008" t="str">
        <f t="shared" si="398"/>
        <v>VVV</v>
      </c>
      <c r="C3008" s="19">
        <v>41115</v>
      </c>
      <c r="D3008">
        <v>30</v>
      </c>
    </row>
    <row r="3009" spans="2:4" x14ac:dyDescent="0.25">
      <c r="B3009" t="str">
        <f t="shared" si="398"/>
        <v>VVV</v>
      </c>
      <c r="C3009" s="19">
        <v>41194</v>
      </c>
      <c r="D3009">
        <v>57</v>
      </c>
    </row>
    <row r="3010" spans="2:4" x14ac:dyDescent="0.25">
      <c r="B3010" t="str">
        <f t="shared" si="398"/>
        <v>VVV</v>
      </c>
      <c r="C3010" s="19">
        <v>41197</v>
      </c>
      <c r="D3010">
        <v>23</v>
      </c>
    </row>
    <row r="3011" spans="2:4" x14ac:dyDescent="0.25">
      <c r="B3011" t="str">
        <f t="shared" si="398"/>
        <v>VVV</v>
      </c>
      <c r="C3011" s="19">
        <v>40950</v>
      </c>
      <c r="D3011">
        <v>100</v>
      </c>
    </row>
    <row r="3012" spans="2:4" x14ac:dyDescent="0.25">
      <c r="B3012" t="s">
        <v>389</v>
      </c>
      <c r="C3012" s="19">
        <v>41155</v>
      </c>
      <c r="D3012">
        <v>84</v>
      </c>
    </row>
    <row r="3013" spans="2:4" x14ac:dyDescent="0.25">
      <c r="B3013" t="str">
        <f>B3012</f>
        <v>EEE</v>
      </c>
      <c r="C3013" s="19">
        <v>41269</v>
      </c>
      <c r="D3013">
        <v>1</v>
      </c>
    </row>
    <row r="3014" spans="2:4" x14ac:dyDescent="0.25">
      <c r="B3014" t="s">
        <v>398</v>
      </c>
      <c r="C3014" s="19">
        <v>40988</v>
      </c>
      <c r="D3014">
        <v>63</v>
      </c>
    </row>
    <row r="3015" spans="2:4" x14ac:dyDescent="0.25">
      <c r="B3015" t="str">
        <f t="shared" ref="B3015:B3019" si="399">B3014</f>
        <v>FFF</v>
      </c>
      <c r="C3015" s="19">
        <v>40983</v>
      </c>
      <c r="D3015">
        <v>43</v>
      </c>
    </row>
    <row r="3016" spans="2:4" x14ac:dyDescent="0.25">
      <c r="B3016" t="str">
        <f t="shared" si="399"/>
        <v>FFF</v>
      </c>
      <c r="C3016" s="19">
        <v>41189</v>
      </c>
      <c r="D3016">
        <v>40</v>
      </c>
    </row>
    <row r="3017" spans="2:4" x14ac:dyDescent="0.25">
      <c r="B3017" t="str">
        <f t="shared" si="399"/>
        <v>FFF</v>
      </c>
      <c r="C3017" s="19">
        <v>41136</v>
      </c>
      <c r="D3017">
        <v>87</v>
      </c>
    </row>
    <row r="3018" spans="2:4" x14ac:dyDescent="0.25">
      <c r="B3018" t="str">
        <f t="shared" si="399"/>
        <v>FFF</v>
      </c>
      <c r="C3018" s="19">
        <v>40948</v>
      </c>
      <c r="D3018">
        <v>106</v>
      </c>
    </row>
    <row r="3019" spans="2:4" x14ac:dyDescent="0.25">
      <c r="B3019" t="str">
        <f t="shared" si="399"/>
        <v>FFF</v>
      </c>
      <c r="C3019" s="19">
        <v>41217</v>
      </c>
      <c r="D3019">
        <v>57</v>
      </c>
    </row>
    <row r="3020" spans="2:4" x14ac:dyDescent="0.25">
      <c r="B3020" t="s">
        <v>388</v>
      </c>
      <c r="C3020" s="19">
        <v>41119</v>
      </c>
      <c r="D3020">
        <v>28</v>
      </c>
    </row>
    <row r="3021" spans="2:4" x14ac:dyDescent="0.25">
      <c r="B3021" t="str">
        <f t="shared" ref="B3021:B3028" si="400">B3020</f>
        <v>CCC</v>
      </c>
      <c r="C3021" s="19">
        <v>41198</v>
      </c>
      <c r="D3021">
        <v>11</v>
      </c>
    </row>
    <row r="3022" spans="2:4" x14ac:dyDescent="0.25">
      <c r="B3022" t="str">
        <f t="shared" si="400"/>
        <v>CCC</v>
      </c>
      <c r="C3022" s="19">
        <v>40983</v>
      </c>
      <c r="D3022">
        <v>113</v>
      </c>
    </row>
    <row r="3023" spans="2:4" x14ac:dyDescent="0.25">
      <c r="B3023" t="str">
        <f t="shared" si="400"/>
        <v>CCC</v>
      </c>
      <c r="C3023" s="19">
        <v>40976</v>
      </c>
      <c r="D3023">
        <v>23</v>
      </c>
    </row>
    <row r="3024" spans="2:4" x14ac:dyDescent="0.25">
      <c r="B3024" t="str">
        <f t="shared" si="400"/>
        <v>CCC</v>
      </c>
      <c r="C3024" s="19">
        <v>40943</v>
      </c>
      <c r="D3024">
        <v>94</v>
      </c>
    </row>
    <row r="3025" spans="2:4" x14ac:dyDescent="0.25">
      <c r="B3025" t="str">
        <f t="shared" si="400"/>
        <v>CCC</v>
      </c>
      <c r="C3025" s="19">
        <v>41252</v>
      </c>
      <c r="D3025">
        <v>19</v>
      </c>
    </row>
    <row r="3026" spans="2:4" x14ac:dyDescent="0.25">
      <c r="B3026" t="str">
        <f t="shared" si="400"/>
        <v>CCC</v>
      </c>
      <c r="C3026" s="19">
        <v>41238</v>
      </c>
      <c r="D3026">
        <v>78</v>
      </c>
    </row>
    <row r="3027" spans="2:4" x14ac:dyDescent="0.25">
      <c r="B3027" t="str">
        <f t="shared" si="400"/>
        <v>CCC</v>
      </c>
      <c r="C3027" s="19">
        <v>41171</v>
      </c>
      <c r="D3027">
        <v>32</v>
      </c>
    </row>
    <row r="3028" spans="2:4" x14ac:dyDescent="0.25">
      <c r="B3028" t="str">
        <f t="shared" si="400"/>
        <v>CCC</v>
      </c>
      <c r="C3028" s="19">
        <v>40921</v>
      </c>
      <c r="D3028">
        <v>41</v>
      </c>
    </row>
    <row r="3029" spans="2:4" x14ac:dyDescent="0.25">
      <c r="B3029" t="s">
        <v>393</v>
      </c>
      <c r="C3029" s="19">
        <v>41108</v>
      </c>
      <c r="D3029">
        <v>7</v>
      </c>
    </row>
    <row r="3030" spans="2:4" x14ac:dyDescent="0.25">
      <c r="B3030" t="str">
        <f t="shared" ref="B3030:B3035" si="401">B3029</f>
        <v>NNN</v>
      </c>
      <c r="C3030" s="19">
        <v>40985</v>
      </c>
      <c r="D3030">
        <v>51</v>
      </c>
    </row>
    <row r="3031" spans="2:4" x14ac:dyDescent="0.25">
      <c r="B3031" t="str">
        <f t="shared" si="401"/>
        <v>NNN</v>
      </c>
      <c r="C3031" s="19">
        <v>41254</v>
      </c>
      <c r="D3031">
        <v>39</v>
      </c>
    </row>
    <row r="3032" spans="2:4" x14ac:dyDescent="0.25">
      <c r="B3032" t="str">
        <f t="shared" si="401"/>
        <v>NNN</v>
      </c>
      <c r="C3032" s="19">
        <v>41018</v>
      </c>
      <c r="D3032">
        <v>50</v>
      </c>
    </row>
    <row r="3033" spans="2:4" x14ac:dyDescent="0.25">
      <c r="B3033" t="str">
        <f t="shared" si="401"/>
        <v>NNN</v>
      </c>
      <c r="C3033" s="19">
        <v>41243</v>
      </c>
      <c r="D3033">
        <v>8</v>
      </c>
    </row>
    <row r="3034" spans="2:4" x14ac:dyDescent="0.25">
      <c r="B3034" t="str">
        <f t="shared" si="401"/>
        <v>NNN</v>
      </c>
      <c r="C3034" s="19">
        <v>41035</v>
      </c>
      <c r="D3034">
        <v>17</v>
      </c>
    </row>
    <row r="3035" spans="2:4" x14ac:dyDescent="0.25">
      <c r="B3035" t="str">
        <f t="shared" si="401"/>
        <v>NNN</v>
      </c>
      <c r="C3035" s="19">
        <v>40997</v>
      </c>
      <c r="D3035">
        <v>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W67"/>
  <sheetViews>
    <sheetView showGridLines="0" zoomScale="84" zoomScaleNormal="84" workbookViewId="0">
      <selection activeCell="I11" sqref="I11"/>
    </sheetView>
  </sheetViews>
  <sheetFormatPr defaultColWidth="0" defaultRowHeight="15" x14ac:dyDescent="0.25"/>
  <cols>
    <col min="1" max="1" width="7.140625" style="24" customWidth="1"/>
    <col min="2" max="2" width="12.7109375" style="24" customWidth="1"/>
    <col min="3" max="3" width="14.7109375" style="24" customWidth="1"/>
    <col min="4" max="4" width="9.140625" style="24" customWidth="1"/>
    <col min="5" max="5" width="12.7109375" style="24" customWidth="1"/>
    <col min="6" max="6" width="14.7109375" style="24" customWidth="1"/>
    <col min="7" max="7" width="9.140625" style="24" customWidth="1"/>
    <col min="8" max="8" width="12.7109375" style="24" customWidth="1"/>
    <col min="9" max="9" width="14.7109375" style="24" customWidth="1"/>
    <col min="10" max="12" width="9.140625" style="24" customWidth="1"/>
    <col min="13" max="16384" width="9.140625" style="24" hidden="1"/>
  </cols>
  <sheetData>
    <row r="2" spans="1:23" x14ac:dyDescent="0.25">
      <c r="A2" s="25"/>
      <c r="B2" s="25"/>
      <c r="C2" s="26"/>
      <c r="D2" s="26"/>
      <c r="E2" s="25"/>
      <c r="F2" s="26"/>
      <c r="G2" s="26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ht="26.1" customHeight="1" x14ac:dyDescent="0.25">
      <c r="A3" s="27" t="s">
        <v>128</v>
      </c>
      <c r="B3" s="45" t="s">
        <v>129</v>
      </c>
      <c r="C3" s="45" t="s">
        <v>130</v>
      </c>
      <c r="D3" s="27" t="s">
        <v>131</v>
      </c>
      <c r="E3" s="45" t="s">
        <v>129</v>
      </c>
      <c r="F3" s="45" t="s">
        <v>130</v>
      </c>
      <c r="G3" s="27" t="s">
        <v>132</v>
      </c>
      <c r="H3" s="45" t="s">
        <v>129</v>
      </c>
      <c r="I3" s="45" t="s">
        <v>130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20.100000000000001" customHeight="1" x14ac:dyDescent="0.25">
      <c r="A4" s="25"/>
      <c r="B4" s="46">
        <v>45</v>
      </c>
      <c r="C4" s="75">
        <f>IF(B4&lt;50,50,100)</f>
        <v>50</v>
      </c>
      <c r="D4" s="25"/>
      <c r="E4" s="46">
        <v>45</v>
      </c>
      <c r="F4" s="75">
        <f>IF(E4&lt;=50,50,100)</f>
        <v>50</v>
      </c>
      <c r="G4" s="25"/>
      <c r="H4" s="46">
        <v>45</v>
      </c>
      <c r="I4" s="47">
        <f>IF(H4=50,25,100)</f>
        <v>100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>
        <v>50</v>
      </c>
      <c r="V4" s="25">
        <v>50</v>
      </c>
      <c r="W4" s="25">
        <v>100</v>
      </c>
    </row>
    <row r="5" spans="1:23" ht="20.100000000000001" customHeight="1" x14ac:dyDescent="0.25">
      <c r="A5" s="25"/>
      <c r="B5" s="46">
        <v>67</v>
      </c>
      <c r="C5" s="75">
        <f t="shared" ref="C5:C8" si="0">IF(B5&lt;50,50,100)</f>
        <v>100</v>
      </c>
      <c r="D5" s="25"/>
      <c r="E5" s="46">
        <v>67</v>
      </c>
      <c r="F5" s="75">
        <f t="shared" ref="F5:F8" si="1">IF(E5&lt;=50,50,100)</f>
        <v>100</v>
      </c>
      <c r="G5" s="25"/>
      <c r="H5" s="46">
        <v>67</v>
      </c>
      <c r="I5" s="47">
        <f t="shared" ref="I5:I8" si="2">IF(H5=50,25,100)</f>
        <v>100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>
        <v>100</v>
      </c>
      <c r="V5" s="25">
        <v>100</v>
      </c>
      <c r="W5" s="25">
        <v>100</v>
      </c>
    </row>
    <row r="6" spans="1:23" ht="20.100000000000001" customHeight="1" x14ac:dyDescent="0.25">
      <c r="A6" s="25"/>
      <c r="B6" s="46">
        <v>50</v>
      </c>
      <c r="C6" s="75">
        <f t="shared" si="0"/>
        <v>100</v>
      </c>
      <c r="D6" s="25"/>
      <c r="E6" s="46">
        <v>50</v>
      </c>
      <c r="F6" s="75">
        <f t="shared" si="1"/>
        <v>50</v>
      </c>
      <c r="G6" s="25"/>
      <c r="H6" s="46">
        <v>50</v>
      </c>
      <c r="I6" s="47">
        <f t="shared" si="2"/>
        <v>25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>
        <v>100</v>
      </c>
      <c r="V6" s="25">
        <v>50</v>
      </c>
      <c r="W6" s="25">
        <v>25</v>
      </c>
    </row>
    <row r="7" spans="1:23" ht="20.100000000000001" customHeight="1" x14ac:dyDescent="0.25">
      <c r="A7" s="25"/>
      <c r="B7" s="46">
        <v>37</v>
      </c>
      <c r="C7" s="75">
        <f t="shared" si="0"/>
        <v>50</v>
      </c>
      <c r="D7" s="25"/>
      <c r="E7" s="46">
        <v>37</v>
      </c>
      <c r="F7" s="75">
        <f t="shared" si="1"/>
        <v>50</v>
      </c>
      <c r="G7" s="25"/>
      <c r="H7" s="46">
        <v>37</v>
      </c>
      <c r="I7" s="47">
        <f t="shared" si="2"/>
        <v>100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>
        <v>50</v>
      </c>
      <c r="V7" s="25">
        <v>50</v>
      </c>
      <c r="W7" s="25">
        <v>100</v>
      </c>
    </row>
    <row r="8" spans="1:23" ht="20.100000000000001" customHeight="1" x14ac:dyDescent="0.25">
      <c r="A8" s="25"/>
      <c r="B8" s="46">
        <v>82</v>
      </c>
      <c r="C8" s="75">
        <f t="shared" si="0"/>
        <v>100</v>
      </c>
      <c r="D8" s="25"/>
      <c r="E8" s="46">
        <v>82</v>
      </c>
      <c r="F8" s="75">
        <f t="shared" si="1"/>
        <v>100</v>
      </c>
      <c r="G8" s="25"/>
      <c r="H8" s="46">
        <v>82</v>
      </c>
      <c r="I8" s="47">
        <f t="shared" si="2"/>
        <v>100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>
        <v>100</v>
      </c>
      <c r="V8" s="25">
        <v>100</v>
      </c>
      <c r="W8" s="25">
        <v>100</v>
      </c>
    </row>
    <row r="9" spans="1:23" ht="20.100000000000001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26.1" customHeight="1" x14ac:dyDescent="0.25">
      <c r="A10" s="27" t="s">
        <v>133</v>
      </c>
      <c r="B10" s="45" t="s">
        <v>129</v>
      </c>
      <c r="C10" s="45" t="s">
        <v>130</v>
      </c>
      <c r="D10" s="27" t="s">
        <v>134</v>
      </c>
      <c r="E10" s="45" t="s">
        <v>129</v>
      </c>
      <c r="F10" s="45" t="s">
        <v>130</v>
      </c>
      <c r="G10" s="27" t="s">
        <v>135</v>
      </c>
      <c r="H10" s="45" t="s">
        <v>129</v>
      </c>
      <c r="I10" s="45" t="s">
        <v>130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ht="20.100000000000001" customHeight="1" x14ac:dyDescent="0.25">
      <c r="A11" s="25"/>
      <c r="B11" s="46">
        <v>45</v>
      </c>
      <c r="C11" s="47">
        <f>IF(B11&gt;=50,0,B11)</f>
        <v>45</v>
      </c>
      <c r="D11" s="25"/>
      <c r="E11" s="46">
        <v>45</v>
      </c>
      <c r="F11" s="47">
        <f>IF(E11=50,E11,100)</f>
        <v>100</v>
      </c>
      <c r="G11" s="25"/>
      <c r="H11" s="46">
        <v>45</v>
      </c>
      <c r="I11" s="47">
        <f>IF(H11&lt;0,ABS(H11),0)</f>
        <v>0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>
        <v>45</v>
      </c>
      <c r="V11" s="25">
        <v>100</v>
      </c>
      <c r="W11" s="25">
        <v>0</v>
      </c>
    </row>
    <row r="12" spans="1:23" ht="20.100000000000001" customHeight="1" x14ac:dyDescent="0.25">
      <c r="A12" s="25"/>
      <c r="B12" s="46">
        <v>67</v>
      </c>
      <c r="C12" s="47">
        <f t="shared" ref="C12:C15" si="3">IF(B12&gt;=50,0,B12)</f>
        <v>0</v>
      </c>
      <c r="D12" s="25"/>
      <c r="E12" s="46">
        <v>67</v>
      </c>
      <c r="F12" s="47">
        <f t="shared" ref="F12:F15" si="4">IF(E12=50,E12,100)</f>
        <v>100</v>
      </c>
      <c r="G12" s="25"/>
      <c r="H12" s="46">
        <v>-67</v>
      </c>
      <c r="I12" s="47">
        <f t="shared" ref="I12:I15" si="5">IF(H12&lt;0,ABS(H12),0)</f>
        <v>67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>
        <v>0</v>
      </c>
      <c r="V12" s="25">
        <v>100</v>
      </c>
      <c r="W12" s="25">
        <v>67</v>
      </c>
    </row>
    <row r="13" spans="1:23" ht="20.100000000000001" customHeight="1" x14ac:dyDescent="0.25">
      <c r="A13" s="25"/>
      <c r="B13" s="46">
        <v>50</v>
      </c>
      <c r="C13" s="47">
        <f t="shared" si="3"/>
        <v>0</v>
      </c>
      <c r="D13" s="25"/>
      <c r="E13" s="46">
        <v>50</v>
      </c>
      <c r="F13" s="47">
        <f t="shared" si="4"/>
        <v>50</v>
      </c>
      <c r="G13" s="25"/>
      <c r="H13" s="46">
        <v>50</v>
      </c>
      <c r="I13" s="47">
        <f t="shared" si="5"/>
        <v>0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>
        <v>0</v>
      </c>
      <c r="V13" s="25">
        <v>50</v>
      </c>
      <c r="W13" s="25">
        <v>0</v>
      </c>
    </row>
    <row r="14" spans="1:23" ht="20.100000000000001" customHeight="1" x14ac:dyDescent="0.25">
      <c r="A14" s="25"/>
      <c r="B14" s="46">
        <v>37</v>
      </c>
      <c r="C14" s="47">
        <f t="shared" si="3"/>
        <v>37</v>
      </c>
      <c r="D14" s="25"/>
      <c r="E14" s="46">
        <v>37</v>
      </c>
      <c r="F14" s="47">
        <f t="shared" si="4"/>
        <v>100</v>
      </c>
      <c r="G14" s="25"/>
      <c r="H14" s="46">
        <v>-37</v>
      </c>
      <c r="I14" s="47">
        <f t="shared" si="5"/>
        <v>37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>
        <v>37</v>
      </c>
      <c r="V14" s="25">
        <v>100</v>
      </c>
      <c r="W14" s="25">
        <v>37</v>
      </c>
    </row>
    <row r="15" spans="1:23" ht="20.100000000000001" customHeight="1" x14ac:dyDescent="0.25">
      <c r="A15" s="25"/>
      <c r="B15" s="46">
        <v>82</v>
      </c>
      <c r="C15" s="47">
        <f t="shared" si="3"/>
        <v>0</v>
      </c>
      <c r="D15" s="25"/>
      <c r="E15" s="46">
        <v>82</v>
      </c>
      <c r="F15" s="47">
        <f t="shared" si="4"/>
        <v>100</v>
      </c>
      <c r="G15" s="25"/>
      <c r="H15" s="46">
        <v>82</v>
      </c>
      <c r="I15" s="47">
        <f t="shared" si="5"/>
        <v>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>
        <v>0</v>
      </c>
      <c r="V15" s="25">
        <v>100</v>
      </c>
      <c r="W15" s="25">
        <v>0</v>
      </c>
    </row>
    <row r="16" spans="1:23" ht="20.100000000000001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48" t="s">
        <v>136</v>
      </c>
      <c r="L16" s="48" t="s">
        <v>137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12" ht="15.95" customHeight="1" x14ac:dyDescent="0.25">
      <c r="A17" s="28" t="s">
        <v>128</v>
      </c>
      <c r="B17" s="94" t="s">
        <v>156</v>
      </c>
      <c r="C17" s="94"/>
      <c r="D17" s="94"/>
      <c r="E17" s="94"/>
      <c r="F17" s="94"/>
      <c r="G17" s="94"/>
      <c r="H17" s="94"/>
      <c r="I17" s="94"/>
      <c r="J17" s="25"/>
      <c r="K17" s="28" t="s">
        <v>138</v>
      </c>
      <c r="L17" s="28" t="s">
        <v>139</v>
      </c>
    </row>
    <row r="18" spans="1:12" ht="15.95" customHeight="1" x14ac:dyDescent="0.25">
      <c r="A18" s="28" t="s">
        <v>131</v>
      </c>
      <c r="B18" s="94" t="s">
        <v>157</v>
      </c>
      <c r="C18" s="94"/>
      <c r="D18" s="94"/>
      <c r="E18" s="94"/>
      <c r="F18" s="94"/>
      <c r="G18" s="94"/>
      <c r="H18" s="94"/>
      <c r="I18" s="94"/>
      <c r="J18" s="25"/>
      <c r="K18" s="28" t="s">
        <v>140</v>
      </c>
      <c r="L18" s="28" t="s">
        <v>141</v>
      </c>
    </row>
    <row r="19" spans="1:12" ht="15.95" customHeight="1" x14ac:dyDescent="0.25">
      <c r="A19" s="28" t="s">
        <v>132</v>
      </c>
      <c r="B19" s="94" t="s">
        <v>158</v>
      </c>
      <c r="C19" s="94"/>
      <c r="D19" s="94"/>
      <c r="E19" s="94"/>
      <c r="F19" s="94"/>
      <c r="G19" s="94"/>
      <c r="H19" s="94"/>
      <c r="I19" s="94"/>
      <c r="J19" s="25"/>
      <c r="K19" s="28" t="s">
        <v>142</v>
      </c>
      <c r="L19" s="28" t="s">
        <v>143</v>
      </c>
    </row>
    <row r="20" spans="1:12" ht="15.95" customHeight="1" x14ac:dyDescent="0.25">
      <c r="A20" s="28" t="s">
        <v>133</v>
      </c>
      <c r="B20" s="94" t="s">
        <v>159</v>
      </c>
      <c r="C20" s="94"/>
      <c r="D20" s="94"/>
      <c r="E20" s="94"/>
      <c r="F20" s="94"/>
      <c r="G20" s="94"/>
      <c r="H20" s="94"/>
      <c r="I20" s="94"/>
      <c r="J20" s="25"/>
      <c r="K20" s="28" t="s">
        <v>139</v>
      </c>
      <c r="L20" s="28" t="s">
        <v>138</v>
      </c>
    </row>
    <row r="21" spans="1:12" ht="15.95" customHeight="1" x14ac:dyDescent="0.25">
      <c r="A21" s="28" t="s">
        <v>134</v>
      </c>
      <c r="B21" s="95" t="s">
        <v>160</v>
      </c>
      <c r="C21" s="94"/>
      <c r="D21" s="94"/>
      <c r="E21" s="94"/>
      <c r="F21" s="94"/>
      <c r="G21" s="94"/>
      <c r="H21" s="94"/>
      <c r="I21" s="94"/>
      <c r="J21" s="25"/>
      <c r="K21" s="28" t="s">
        <v>142</v>
      </c>
      <c r="L21" s="29" t="s">
        <v>143</v>
      </c>
    </row>
    <row r="22" spans="1:12" ht="15.95" customHeight="1" x14ac:dyDescent="0.25">
      <c r="A22" s="28" t="s">
        <v>135</v>
      </c>
      <c r="B22" s="94" t="s">
        <v>161</v>
      </c>
      <c r="C22" s="94"/>
      <c r="D22" s="94"/>
      <c r="E22" s="94"/>
      <c r="F22" s="94"/>
      <c r="G22" s="94"/>
      <c r="H22" s="94"/>
      <c r="I22" s="94"/>
      <c r="J22" s="25"/>
      <c r="K22" s="28" t="s">
        <v>138</v>
      </c>
      <c r="L22" s="28" t="s">
        <v>141</v>
      </c>
    </row>
    <row r="23" spans="1:12" ht="20.100000000000001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ht="20.100000000000001" customHeight="1" x14ac:dyDescent="0.25">
      <c r="A24" s="30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 ht="20.100000000000001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1:12" ht="20.100000000000001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ht="20.100000000000001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spans="1:12" ht="20.100000000000001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 ht="24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 ht="24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12" ht="24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ht="24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1:1" ht="24" customHeight="1" x14ac:dyDescent="0.25">
      <c r="A33" s="25"/>
    </row>
    <row r="34" spans="1:1" ht="24" customHeight="1" x14ac:dyDescent="0.25">
      <c r="A34" s="31"/>
    </row>
    <row r="50" spans="2:2" hidden="1" x14ac:dyDescent="0.25">
      <c r="B50" s="30" t="s">
        <v>144</v>
      </c>
    </row>
    <row r="51" spans="2:2" hidden="1" x14ac:dyDescent="0.25">
      <c r="B51" s="30" t="s">
        <v>145</v>
      </c>
    </row>
    <row r="52" spans="2:2" hidden="1" x14ac:dyDescent="0.25">
      <c r="B52" s="30"/>
    </row>
    <row r="53" spans="2:2" hidden="1" x14ac:dyDescent="0.25">
      <c r="B53" s="30" t="s">
        <v>146</v>
      </c>
    </row>
    <row r="54" spans="2:2" hidden="1" x14ac:dyDescent="0.25">
      <c r="B54" s="30" t="s">
        <v>147</v>
      </c>
    </row>
    <row r="55" spans="2:2" hidden="1" x14ac:dyDescent="0.25">
      <c r="B55" s="30"/>
    </row>
    <row r="56" spans="2:2" hidden="1" x14ac:dyDescent="0.25">
      <c r="B56" s="30" t="s">
        <v>148</v>
      </c>
    </row>
    <row r="57" spans="2:2" hidden="1" x14ac:dyDescent="0.25">
      <c r="B57" s="30" t="s">
        <v>149</v>
      </c>
    </row>
    <row r="58" spans="2:2" hidden="1" x14ac:dyDescent="0.25">
      <c r="B58" s="30"/>
    </row>
    <row r="59" spans="2:2" hidden="1" x14ac:dyDescent="0.25">
      <c r="B59" s="30" t="s">
        <v>150</v>
      </c>
    </row>
    <row r="60" spans="2:2" hidden="1" x14ac:dyDescent="0.25">
      <c r="B60" s="30" t="s">
        <v>151</v>
      </c>
    </row>
    <row r="61" spans="2:2" hidden="1" x14ac:dyDescent="0.25">
      <c r="B61" s="30"/>
    </row>
    <row r="62" spans="2:2" hidden="1" x14ac:dyDescent="0.25">
      <c r="B62" s="30" t="s">
        <v>152</v>
      </c>
    </row>
    <row r="63" spans="2:2" hidden="1" x14ac:dyDescent="0.25">
      <c r="B63" s="30" t="s">
        <v>153</v>
      </c>
    </row>
    <row r="64" spans="2:2" hidden="1" x14ac:dyDescent="0.25">
      <c r="B64" s="30"/>
    </row>
    <row r="65" spans="2:2" hidden="1" x14ac:dyDescent="0.25">
      <c r="B65" s="30" t="s">
        <v>154</v>
      </c>
    </row>
    <row r="66" spans="2:2" hidden="1" x14ac:dyDescent="0.25">
      <c r="B66" s="30" t="s">
        <v>155</v>
      </c>
    </row>
    <row r="67" spans="2:2" x14ac:dyDescent="0.25">
      <c r="B67" s="25"/>
    </row>
  </sheetData>
  <mergeCells count="6">
    <mergeCell ref="B22:I22"/>
    <mergeCell ref="B17:I17"/>
    <mergeCell ref="B18:I18"/>
    <mergeCell ref="B19:I19"/>
    <mergeCell ref="B20:I20"/>
    <mergeCell ref="B21:I21"/>
  </mergeCells>
  <conditionalFormatting sqref="C4:C8">
    <cfRule type="cellIs" dxfId="12" priority="11" stopIfTrue="1" operator="equal">
      <formula>0</formula>
    </cfRule>
    <cfRule type="expression" dxfId="11" priority="12" stopIfTrue="1">
      <formula>C4&lt;&gt;U4</formula>
    </cfRule>
  </conditionalFormatting>
  <conditionalFormatting sqref="F4:F8">
    <cfRule type="cellIs" dxfId="10" priority="9" stopIfTrue="1" operator="equal">
      <formula>0</formula>
    </cfRule>
    <cfRule type="expression" dxfId="9" priority="10" stopIfTrue="1">
      <formula>F4&lt;&gt;V4</formula>
    </cfRule>
  </conditionalFormatting>
  <conditionalFormatting sqref="I4:I8">
    <cfRule type="cellIs" dxfId="8" priority="7" stopIfTrue="1" operator="equal">
      <formula>0</formula>
    </cfRule>
    <cfRule type="expression" dxfId="7" priority="8" stopIfTrue="1">
      <formula>I4&lt;&gt;W4</formula>
    </cfRule>
  </conditionalFormatting>
  <conditionalFormatting sqref="C11:C15">
    <cfRule type="cellIs" dxfId="6" priority="5" stopIfTrue="1" operator="equal">
      <formula>0</formula>
    </cfRule>
    <cfRule type="expression" dxfId="5" priority="6" stopIfTrue="1">
      <formula>C11&lt;&gt;U11</formula>
    </cfRule>
  </conditionalFormatting>
  <conditionalFormatting sqref="F11:F15">
    <cfRule type="cellIs" dxfId="4" priority="3" stopIfTrue="1" operator="equal">
      <formula>0</formula>
    </cfRule>
    <cfRule type="expression" dxfId="3" priority="4" stopIfTrue="1">
      <formula>F11&lt;&gt;V11</formula>
    </cfRule>
  </conditionalFormatting>
  <conditionalFormatting sqref="I11:I15">
    <cfRule type="cellIs" dxfId="2" priority="1" stopIfTrue="1" operator="equal">
      <formula>0</formula>
    </cfRule>
    <cfRule type="expression" dxfId="1" priority="2" stopIfTrue="1">
      <formula>I11&lt;&gt;W11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102"/>
  <sheetViews>
    <sheetView showGridLines="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width="28.5703125" bestFit="1" customWidth="1"/>
    <col min="2" max="2" width="13.140625" bestFit="1" customWidth="1"/>
    <col min="3" max="3" width="10.42578125" bestFit="1" customWidth="1"/>
    <col min="4" max="4" width="14.85546875" bestFit="1" customWidth="1"/>
    <col min="5" max="5" width="9.140625" bestFit="1" customWidth="1"/>
    <col min="6" max="6" width="8.85546875" bestFit="1" customWidth="1"/>
    <col min="7" max="7" width="12.7109375" bestFit="1" customWidth="1"/>
    <col min="8" max="8" width="12.7109375" customWidth="1"/>
    <col min="9" max="9" width="13" bestFit="1" customWidth="1"/>
  </cols>
  <sheetData>
    <row r="2" spans="1:13" x14ac:dyDescent="0.25">
      <c r="A2" s="22" t="s">
        <v>0</v>
      </c>
      <c r="B2" s="22" t="s">
        <v>3</v>
      </c>
      <c r="C2" s="22" t="s">
        <v>6</v>
      </c>
      <c r="D2" s="22" t="s">
        <v>7</v>
      </c>
      <c r="E2" s="22" t="s">
        <v>9</v>
      </c>
      <c r="F2" s="22" t="s">
        <v>121</v>
      </c>
      <c r="G2" s="22" t="s">
        <v>122</v>
      </c>
      <c r="H2" s="22" t="s">
        <v>510</v>
      </c>
      <c r="I2" s="22" t="s">
        <v>127</v>
      </c>
      <c r="K2" s="71" t="s">
        <v>509</v>
      </c>
      <c r="L2" s="71" t="s">
        <v>510</v>
      </c>
      <c r="M2" s="71" t="s">
        <v>511</v>
      </c>
    </row>
    <row r="3" spans="1:13" x14ac:dyDescent="0.25">
      <c r="A3" t="s">
        <v>10</v>
      </c>
      <c r="B3" t="s">
        <v>13</v>
      </c>
      <c r="C3" s="19">
        <v>40326</v>
      </c>
      <c r="D3" t="s">
        <v>516</v>
      </c>
      <c r="E3" s="21">
        <v>9925</v>
      </c>
      <c r="F3" s="21">
        <v>255.28</v>
      </c>
      <c r="G3" s="70">
        <f>E3*F3</f>
        <v>2533654</v>
      </c>
      <c r="H3" s="76" t="str">
        <f>MID(D3,6,2)</f>
        <v>OF</v>
      </c>
      <c r="I3" s="77">
        <f>IF(H3="OF",$M$4*G3,$M$3*G3)</f>
        <v>886778.89999999991</v>
      </c>
      <c r="K3" t="s">
        <v>410</v>
      </c>
      <c r="L3" t="s">
        <v>19</v>
      </c>
      <c r="M3" s="72">
        <v>0.3</v>
      </c>
    </row>
    <row r="4" spans="1:13" x14ac:dyDescent="0.25">
      <c r="A4" t="s">
        <v>15</v>
      </c>
      <c r="B4" t="s">
        <v>18</v>
      </c>
      <c r="C4" s="19">
        <v>41143</v>
      </c>
      <c r="D4" t="s">
        <v>517</v>
      </c>
      <c r="E4" s="21">
        <v>2804</v>
      </c>
      <c r="F4" s="21">
        <v>205.7</v>
      </c>
      <c r="G4" s="70">
        <f t="shared" ref="G4:G67" si="0">E4*F4</f>
        <v>576782.79999999993</v>
      </c>
      <c r="H4" s="76" t="str">
        <f t="shared" ref="H4:H67" si="1">MID(D4,6,2)</f>
        <v>OL</v>
      </c>
      <c r="I4" s="77">
        <f t="shared" ref="I4:I67" si="2">IF(H4="OF",$M$4*G4,$M$3*G4)</f>
        <v>173034.83999999997</v>
      </c>
      <c r="K4" t="s">
        <v>409</v>
      </c>
      <c r="L4" t="s">
        <v>14</v>
      </c>
      <c r="M4" s="72">
        <v>0.35</v>
      </c>
    </row>
    <row r="5" spans="1:13" x14ac:dyDescent="0.25">
      <c r="A5" t="s">
        <v>20</v>
      </c>
      <c r="B5" t="s">
        <v>21</v>
      </c>
      <c r="C5" s="19">
        <v>41761</v>
      </c>
      <c r="D5" t="s">
        <v>411</v>
      </c>
      <c r="E5" s="21">
        <v>1779</v>
      </c>
      <c r="F5" s="21">
        <v>651.21</v>
      </c>
      <c r="G5" s="70">
        <f t="shared" si="0"/>
        <v>1158502.5900000001</v>
      </c>
      <c r="H5" s="76" t="str">
        <f t="shared" si="1"/>
        <v>OF</v>
      </c>
      <c r="I5" s="77">
        <f t="shared" si="2"/>
        <v>405475.90649999998</v>
      </c>
    </row>
    <row r="6" spans="1:13" x14ac:dyDescent="0.25">
      <c r="A6" t="s">
        <v>22</v>
      </c>
      <c r="B6" t="s">
        <v>24</v>
      </c>
      <c r="C6" s="19">
        <v>41810</v>
      </c>
      <c r="D6" t="s">
        <v>412</v>
      </c>
      <c r="E6" s="21">
        <v>8102</v>
      </c>
      <c r="F6" s="21">
        <v>9.33</v>
      </c>
      <c r="G6" s="70">
        <f t="shared" si="0"/>
        <v>75591.66</v>
      </c>
      <c r="H6" s="76" t="str">
        <f t="shared" si="1"/>
        <v>OL</v>
      </c>
      <c r="I6" s="77">
        <f t="shared" si="2"/>
        <v>22677.498</v>
      </c>
    </row>
    <row r="7" spans="1:13" x14ac:dyDescent="0.25">
      <c r="A7" t="s">
        <v>25</v>
      </c>
      <c r="B7" t="s">
        <v>21</v>
      </c>
      <c r="C7" s="19">
        <v>41306</v>
      </c>
      <c r="D7" t="s">
        <v>413</v>
      </c>
      <c r="E7" s="21">
        <v>5062</v>
      </c>
      <c r="F7" s="21">
        <v>651.21</v>
      </c>
      <c r="G7" s="70">
        <f t="shared" si="0"/>
        <v>3296425.02</v>
      </c>
      <c r="H7" s="76" t="str">
        <f t="shared" si="1"/>
        <v>OF</v>
      </c>
      <c r="I7" s="77">
        <f t="shared" si="2"/>
        <v>1153748.757</v>
      </c>
    </row>
    <row r="8" spans="1:13" x14ac:dyDescent="0.25">
      <c r="A8" t="s">
        <v>27</v>
      </c>
      <c r="B8" t="s">
        <v>13</v>
      </c>
      <c r="C8" s="19">
        <v>42039</v>
      </c>
      <c r="D8" t="s">
        <v>414</v>
      </c>
      <c r="E8" s="21">
        <v>2974</v>
      </c>
      <c r="F8" s="21">
        <v>255.28</v>
      </c>
      <c r="G8" s="70">
        <f t="shared" si="0"/>
        <v>759202.72</v>
      </c>
      <c r="H8" s="76" t="str">
        <f t="shared" si="1"/>
        <v>OL</v>
      </c>
      <c r="I8" s="77">
        <f t="shared" si="2"/>
        <v>227760.81599999999</v>
      </c>
    </row>
    <row r="9" spans="1:13" x14ac:dyDescent="0.25">
      <c r="A9" t="s">
        <v>28</v>
      </c>
      <c r="B9" t="s">
        <v>30</v>
      </c>
      <c r="C9" s="19">
        <v>40656</v>
      </c>
      <c r="D9" t="s">
        <v>415</v>
      </c>
      <c r="E9" s="21">
        <v>4187</v>
      </c>
      <c r="F9" s="21">
        <v>668.27</v>
      </c>
      <c r="G9" s="70">
        <f t="shared" si="0"/>
        <v>2798046.4899999998</v>
      </c>
      <c r="H9" s="76" t="str">
        <f t="shared" si="1"/>
        <v>OF</v>
      </c>
      <c r="I9" s="77">
        <f t="shared" si="2"/>
        <v>979316.2714999998</v>
      </c>
    </row>
    <row r="10" spans="1:13" x14ac:dyDescent="0.25">
      <c r="A10" t="s">
        <v>31</v>
      </c>
      <c r="B10" t="s">
        <v>33</v>
      </c>
      <c r="C10" s="19">
        <v>41107</v>
      </c>
      <c r="D10" t="s">
        <v>416</v>
      </c>
      <c r="E10" s="21">
        <v>8082</v>
      </c>
      <c r="F10" s="21">
        <v>154.06</v>
      </c>
      <c r="G10" s="70">
        <f t="shared" si="0"/>
        <v>1245112.92</v>
      </c>
      <c r="H10" s="76" t="str">
        <f t="shared" si="1"/>
        <v>OL</v>
      </c>
      <c r="I10" s="77">
        <f t="shared" si="2"/>
        <v>373533.87599999999</v>
      </c>
    </row>
    <row r="11" spans="1:13" x14ac:dyDescent="0.25">
      <c r="A11" t="s">
        <v>34</v>
      </c>
      <c r="B11" t="s">
        <v>37</v>
      </c>
      <c r="C11" s="19">
        <v>42199</v>
      </c>
      <c r="D11" t="s">
        <v>417</v>
      </c>
      <c r="E11" s="21">
        <v>6070</v>
      </c>
      <c r="F11" s="21">
        <v>81.73</v>
      </c>
      <c r="G11" s="70">
        <f t="shared" si="0"/>
        <v>496101.10000000003</v>
      </c>
      <c r="H11" s="76" t="str">
        <f t="shared" si="1"/>
        <v>OF</v>
      </c>
      <c r="I11" s="77">
        <f t="shared" si="2"/>
        <v>173635.38500000001</v>
      </c>
    </row>
    <row r="12" spans="1:13" x14ac:dyDescent="0.25">
      <c r="A12" t="s">
        <v>38</v>
      </c>
      <c r="B12" t="s">
        <v>18</v>
      </c>
      <c r="C12" s="19">
        <v>41747</v>
      </c>
      <c r="D12" t="s">
        <v>418</v>
      </c>
      <c r="E12" s="21">
        <v>6593</v>
      </c>
      <c r="F12" s="21">
        <v>205.7</v>
      </c>
      <c r="G12" s="70">
        <f t="shared" si="0"/>
        <v>1356180.0999999999</v>
      </c>
      <c r="H12" s="76" t="str">
        <f t="shared" si="1"/>
        <v>OL</v>
      </c>
      <c r="I12" s="77">
        <f t="shared" si="2"/>
        <v>406854.02999999997</v>
      </c>
    </row>
    <row r="13" spans="1:13" x14ac:dyDescent="0.25">
      <c r="A13" t="s">
        <v>39</v>
      </c>
      <c r="B13" t="s">
        <v>33</v>
      </c>
      <c r="C13" s="19">
        <v>40718</v>
      </c>
      <c r="D13" t="s">
        <v>419</v>
      </c>
      <c r="E13" s="21">
        <v>124</v>
      </c>
      <c r="F13" s="21">
        <v>154.06</v>
      </c>
      <c r="G13" s="70">
        <f t="shared" si="0"/>
        <v>19103.439999999999</v>
      </c>
      <c r="H13" s="76" t="str">
        <f t="shared" si="1"/>
        <v>OL</v>
      </c>
      <c r="I13" s="77">
        <f t="shared" si="2"/>
        <v>5731.0319999999992</v>
      </c>
    </row>
    <row r="14" spans="1:13" x14ac:dyDescent="0.25">
      <c r="A14" t="s">
        <v>40</v>
      </c>
      <c r="B14" t="s">
        <v>42</v>
      </c>
      <c r="C14" s="19">
        <v>41853</v>
      </c>
      <c r="D14" t="s">
        <v>420</v>
      </c>
      <c r="E14" s="21">
        <v>4168</v>
      </c>
      <c r="F14" s="21">
        <v>109.28</v>
      </c>
      <c r="G14" s="70">
        <f t="shared" si="0"/>
        <v>455479.03999999998</v>
      </c>
      <c r="H14" s="76" t="str">
        <f t="shared" si="1"/>
        <v>OF</v>
      </c>
      <c r="I14" s="77">
        <f t="shared" si="2"/>
        <v>159417.66399999999</v>
      </c>
    </row>
    <row r="15" spans="1:13" x14ac:dyDescent="0.25">
      <c r="A15" t="s">
        <v>43</v>
      </c>
      <c r="B15" t="s">
        <v>42</v>
      </c>
      <c r="C15" s="19">
        <v>42748</v>
      </c>
      <c r="D15" t="s">
        <v>421</v>
      </c>
      <c r="E15" s="21">
        <v>8263</v>
      </c>
      <c r="F15" s="21">
        <v>109.28</v>
      </c>
      <c r="G15" s="70">
        <f t="shared" si="0"/>
        <v>902980.64</v>
      </c>
      <c r="H15" s="76" t="str">
        <f t="shared" si="1"/>
        <v>OL</v>
      </c>
      <c r="I15" s="77">
        <f t="shared" si="2"/>
        <v>270894.19199999998</v>
      </c>
    </row>
    <row r="16" spans="1:13" x14ac:dyDescent="0.25">
      <c r="A16" t="s">
        <v>44</v>
      </c>
      <c r="B16" t="s">
        <v>30</v>
      </c>
      <c r="C16" s="19">
        <v>42774</v>
      </c>
      <c r="D16" t="s">
        <v>422</v>
      </c>
      <c r="E16" s="21">
        <v>8974</v>
      </c>
      <c r="F16" s="21">
        <v>668.27</v>
      </c>
      <c r="G16" s="70">
        <f t="shared" si="0"/>
        <v>5997054.9799999995</v>
      </c>
      <c r="H16" s="76" t="str">
        <f t="shared" si="1"/>
        <v>OF</v>
      </c>
      <c r="I16" s="77">
        <f t="shared" si="2"/>
        <v>2098969.2429999998</v>
      </c>
    </row>
    <row r="17" spans="1:9" x14ac:dyDescent="0.25">
      <c r="A17" t="s">
        <v>45</v>
      </c>
      <c r="B17" t="s">
        <v>37</v>
      </c>
      <c r="C17" s="19">
        <v>41689</v>
      </c>
      <c r="D17" t="s">
        <v>423</v>
      </c>
      <c r="E17" s="21">
        <v>4901</v>
      </c>
      <c r="F17" s="21">
        <v>81.73</v>
      </c>
      <c r="G17" s="70">
        <f t="shared" si="0"/>
        <v>400558.73000000004</v>
      </c>
      <c r="H17" s="76" t="str">
        <f t="shared" si="1"/>
        <v>OF</v>
      </c>
      <c r="I17" s="77">
        <f t="shared" si="2"/>
        <v>140195.55550000002</v>
      </c>
    </row>
    <row r="18" spans="1:9" x14ac:dyDescent="0.25">
      <c r="A18" t="s">
        <v>47</v>
      </c>
      <c r="B18" t="s">
        <v>42</v>
      </c>
      <c r="C18" s="19">
        <v>41022</v>
      </c>
      <c r="D18" t="s">
        <v>424</v>
      </c>
      <c r="E18" s="21">
        <v>1673</v>
      </c>
      <c r="F18" s="21">
        <v>109.28</v>
      </c>
      <c r="G18" s="70">
        <f t="shared" si="0"/>
        <v>182825.44</v>
      </c>
      <c r="H18" s="76" t="str">
        <f t="shared" si="1"/>
        <v>OL</v>
      </c>
      <c r="I18" s="77">
        <f t="shared" si="2"/>
        <v>54847.631999999998</v>
      </c>
    </row>
    <row r="19" spans="1:9" x14ac:dyDescent="0.25">
      <c r="A19" t="s">
        <v>49</v>
      </c>
      <c r="B19" t="s">
        <v>50</v>
      </c>
      <c r="C19" s="19">
        <v>42693</v>
      </c>
      <c r="D19" t="s">
        <v>425</v>
      </c>
      <c r="E19" s="21">
        <v>6952</v>
      </c>
      <c r="F19" s="21">
        <v>437.2</v>
      </c>
      <c r="G19" s="70">
        <f t="shared" si="0"/>
        <v>3039414.4</v>
      </c>
      <c r="H19" s="76" t="str">
        <f t="shared" si="1"/>
        <v>OF</v>
      </c>
      <c r="I19" s="77">
        <f t="shared" si="2"/>
        <v>1063795.0399999998</v>
      </c>
    </row>
    <row r="20" spans="1:9" x14ac:dyDescent="0.25">
      <c r="A20" t="s">
        <v>51</v>
      </c>
      <c r="B20" t="s">
        <v>52</v>
      </c>
      <c r="C20" s="19">
        <v>42095</v>
      </c>
      <c r="D20" t="s">
        <v>426</v>
      </c>
      <c r="E20" s="21">
        <v>5430</v>
      </c>
      <c r="F20" s="21">
        <v>47.45</v>
      </c>
      <c r="G20" s="70">
        <f t="shared" si="0"/>
        <v>257653.50000000003</v>
      </c>
      <c r="H20" s="76" t="str">
        <f t="shared" si="1"/>
        <v>OF</v>
      </c>
      <c r="I20" s="77">
        <f t="shared" si="2"/>
        <v>90178.725000000006</v>
      </c>
    </row>
    <row r="21" spans="1:9" x14ac:dyDescent="0.25">
      <c r="A21" t="s">
        <v>53</v>
      </c>
      <c r="B21" t="s">
        <v>30</v>
      </c>
      <c r="C21" s="19">
        <v>40542</v>
      </c>
      <c r="D21" t="s">
        <v>427</v>
      </c>
      <c r="E21" s="21">
        <v>3830</v>
      </c>
      <c r="F21" s="21">
        <v>668.27</v>
      </c>
      <c r="G21" s="70">
        <f t="shared" si="0"/>
        <v>2559474.1</v>
      </c>
      <c r="H21" s="76" t="str">
        <f t="shared" si="1"/>
        <v>OF</v>
      </c>
      <c r="I21" s="77">
        <f t="shared" si="2"/>
        <v>895815.93499999994</v>
      </c>
    </row>
    <row r="22" spans="1:9" x14ac:dyDescent="0.25">
      <c r="A22" t="s">
        <v>55</v>
      </c>
      <c r="B22" t="s">
        <v>56</v>
      </c>
      <c r="C22" s="19">
        <v>41121</v>
      </c>
      <c r="D22" t="s">
        <v>428</v>
      </c>
      <c r="E22" s="21">
        <v>5908</v>
      </c>
      <c r="F22" s="21">
        <v>421.89</v>
      </c>
      <c r="G22" s="70">
        <f t="shared" si="0"/>
        <v>2492526.12</v>
      </c>
      <c r="H22" s="76" t="str">
        <f t="shared" si="1"/>
        <v>OL</v>
      </c>
      <c r="I22" s="77">
        <f t="shared" si="2"/>
        <v>747757.83600000001</v>
      </c>
    </row>
    <row r="23" spans="1:9" x14ac:dyDescent="0.25">
      <c r="A23" t="s">
        <v>57</v>
      </c>
      <c r="B23" t="s">
        <v>13</v>
      </c>
      <c r="C23" s="19">
        <v>41773</v>
      </c>
      <c r="D23" t="s">
        <v>429</v>
      </c>
      <c r="E23" s="21">
        <v>7450</v>
      </c>
      <c r="F23" s="21">
        <v>255.28</v>
      </c>
      <c r="G23" s="70">
        <f t="shared" si="0"/>
        <v>1901836</v>
      </c>
      <c r="H23" s="76" t="str">
        <f t="shared" si="1"/>
        <v>OL</v>
      </c>
      <c r="I23" s="77">
        <f t="shared" si="2"/>
        <v>570550.79999999993</v>
      </c>
    </row>
    <row r="24" spans="1:9" x14ac:dyDescent="0.25">
      <c r="A24" t="s">
        <v>58</v>
      </c>
      <c r="B24" t="s">
        <v>13</v>
      </c>
      <c r="C24" s="19">
        <v>42216</v>
      </c>
      <c r="D24" t="s">
        <v>430</v>
      </c>
      <c r="E24" s="21">
        <v>1273</v>
      </c>
      <c r="F24" s="21">
        <v>255.28</v>
      </c>
      <c r="G24" s="70">
        <f t="shared" si="0"/>
        <v>324971.44</v>
      </c>
      <c r="H24" s="76" t="str">
        <f t="shared" si="1"/>
        <v>OL</v>
      </c>
      <c r="I24" s="77">
        <f t="shared" si="2"/>
        <v>97491.432000000001</v>
      </c>
    </row>
    <row r="25" spans="1:9" x14ac:dyDescent="0.25">
      <c r="A25" t="s">
        <v>44</v>
      </c>
      <c r="B25" t="s">
        <v>59</v>
      </c>
      <c r="C25" s="19">
        <v>42551</v>
      </c>
      <c r="D25" t="s">
        <v>431</v>
      </c>
      <c r="E25" s="21">
        <v>2225</v>
      </c>
      <c r="F25" s="21">
        <v>152.58000000000001</v>
      </c>
      <c r="G25" s="70">
        <f t="shared" si="0"/>
        <v>339490.5</v>
      </c>
      <c r="H25" s="76" t="str">
        <f t="shared" si="1"/>
        <v>OL</v>
      </c>
      <c r="I25" s="77">
        <f t="shared" si="2"/>
        <v>101847.15</v>
      </c>
    </row>
    <row r="26" spans="1:9" x14ac:dyDescent="0.25">
      <c r="A26" t="s">
        <v>60</v>
      </c>
      <c r="B26" t="s">
        <v>24</v>
      </c>
      <c r="C26" s="19">
        <v>41890</v>
      </c>
      <c r="D26" t="s">
        <v>432</v>
      </c>
      <c r="E26" s="21">
        <v>2187</v>
      </c>
      <c r="F26" s="21">
        <v>9.33</v>
      </c>
      <c r="G26" s="70">
        <f t="shared" si="0"/>
        <v>20404.71</v>
      </c>
      <c r="H26" s="76" t="str">
        <f t="shared" si="1"/>
        <v>OL</v>
      </c>
      <c r="I26" s="77">
        <f t="shared" si="2"/>
        <v>6121.4129999999996</v>
      </c>
    </row>
    <row r="27" spans="1:9" x14ac:dyDescent="0.25">
      <c r="A27" t="s">
        <v>61</v>
      </c>
      <c r="B27" t="s">
        <v>37</v>
      </c>
      <c r="C27" s="19">
        <v>42497</v>
      </c>
      <c r="D27" t="s">
        <v>433</v>
      </c>
      <c r="E27" s="21">
        <v>5070</v>
      </c>
      <c r="F27" s="21">
        <v>81.73</v>
      </c>
      <c r="G27" s="70">
        <f t="shared" si="0"/>
        <v>414371.10000000003</v>
      </c>
      <c r="H27" s="76" t="str">
        <f t="shared" si="1"/>
        <v>OL</v>
      </c>
      <c r="I27" s="77">
        <f t="shared" si="2"/>
        <v>124311.33</v>
      </c>
    </row>
    <row r="28" spans="1:9" x14ac:dyDescent="0.25">
      <c r="A28" t="s">
        <v>62</v>
      </c>
      <c r="B28" t="s">
        <v>50</v>
      </c>
      <c r="C28" s="19">
        <v>42877</v>
      </c>
      <c r="D28" t="s">
        <v>434</v>
      </c>
      <c r="E28" s="21">
        <v>1815</v>
      </c>
      <c r="F28" s="21">
        <v>437.2</v>
      </c>
      <c r="G28" s="70">
        <f t="shared" si="0"/>
        <v>793518</v>
      </c>
      <c r="H28" s="76" t="str">
        <f t="shared" si="1"/>
        <v>OL</v>
      </c>
      <c r="I28" s="77">
        <f t="shared" si="2"/>
        <v>238055.4</v>
      </c>
    </row>
    <row r="29" spans="1:9" x14ac:dyDescent="0.25">
      <c r="A29" t="s">
        <v>64</v>
      </c>
      <c r="B29" t="s">
        <v>24</v>
      </c>
      <c r="C29" s="19">
        <v>41925</v>
      </c>
      <c r="D29" t="s">
        <v>435</v>
      </c>
      <c r="E29" s="21">
        <v>5398</v>
      </c>
      <c r="F29" s="21">
        <v>9.33</v>
      </c>
      <c r="G29" s="70">
        <f t="shared" si="0"/>
        <v>50363.340000000004</v>
      </c>
      <c r="H29" s="76" t="str">
        <f t="shared" si="1"/>
        <v>OL</v>
      </c>
      <c r="I29" s="77">
        <f t="shared" si="2"/>
        <v>15109.002</v>
      </c>
    </row>
    <row r="30" spans="1:9" x14ac:dyDescent="0.25">
      <c r="A30" t="s">
        <v>65</v>
      </c>
      <c r="B30" t="s">
        <v>24</v>
      </c>
      <c r="C30" s="19">
        <v>40305</v>
      </c>
      <c r="D30" t="s">
        <v>436</v>
      </c>
      <c r="E30" s="21">
        <v>5822</v>
      </c>
      <c r="F30" s="21">
        <v>9.33</v>
      </c>
      <c r="G30" s="70">
        <f t="shared" si="0"/>
        <v>54319.26</v>
      </c>
      <c r="H30" s="76" t="str">
        <f t="shared" si="1"/>
        <v>OL</v>
      </c>
      <c r="I30" s="77">
        <f t="shared" si="2"/>
        <v>16295.778</v>
      </c>
    </row>
    <row r="31" spans="1:9" x14ac:dyDescent="0.25">
      <c r="A31" t="s">
        <v>57</v>
      </c>
      <c r="B31" t="s">
        <v>52</v>
      </c>
      <c r="C31" s="19">
        <v>41838</v>
      </c>
      <c r="D31" t="s">
        <v>437</v>
      </c>
      <c r="E31" s="21">
        <v>5124</v>
      </c>
      <c r="F31" s="21">
        <v>47.45</v>
      </c>
      <c r="G31" s="70">
        <f t="shared" si="0"/>
        <v>243133.80000000002</v>
      </c>
      <c r="H31" s="76" t="str">
        <f t="shared" si="1"/>
        <v>OF</v>
      </c>
      <c r="I31" s="77">
        <f t="shared" si="2"/>
        <v>85096.83</v>
      </c>
    </row>
    <row r="32" spans="1:9" x14ac:dyDescent="0.25">
      <c r="A32" t="s">
        <v>66</v>
      </c>
      <c r="B32" t="s">
        <v>30</v>
      </c>
      <c r="C32" s="19">
        <v>41055</v>
      </c>
      <c r="D32" t="s">
        <v>438</v>
      </c>
      <c r="E32" s="21">
        <v>2370</v>
      </c>
      <c r="F32" s="21">
        <v>668.27</v>
      </c>
      <c r="G32" s="70">
        <f t="shared" si="0"/>
        <v>1583799.9</v>
      </c>
      <c r="H32" s="76" t="str">
        <f t="shared" si="1"/>
        <v>OF</v>
      </c>
      <c r="I32" s="77">
        <f t="shared" si="2"/>
        <v>554329.96499999997</v>
      </c>
    </row>
    <row r="33" spans="1:9" x14ac:dyDescent="0.25">
      <c r="A33" t="s">
        <v>67</v>
      </c>
      <c r="B33" t="s">
        <v>50</v>
      </c>
      <c r="C33" s="19">
        <v>41169</v>
      </c>
      <c r="D33" t="s">
        <v>439</v>
      </c>
      <c r="E33" s="21">
        <v>8661</v>
      </c>
      <c r="F33" s="21">
        <v>437.2</v>
      </c>
      <c r="G33" s="70">
        <f t="shared" si="0"/>
        <v>3786589.1999999997</v>
      </c>
      <c r="H33" s="76" t="str">
        <f t="shared" si="1"/>
        <v>OF</v>
      </c>
      <c r="I33" s="77">
        <f t="shared" si="2"/>
        <v>1325306.2199999997</v>
      </c>
    </row>
    <row r="34" spans="1:9" x14ac:dyDescent="0.25">
      <c r="A34" t="s">
        <v>68</v>
      </c>
      <c r="B34" t="s">
        <v>37</v>
      </c>
      <c r="C34" s="19">
        <v>41637</v>
      </c>
      <c r="D34" t="s">
        <v>440</v>
      </c>
      <c r="E34" s="21">
        <v>2125</v>
      </c>
      <c r="F34" s="21">
        <v>81.73</v>
      </c>
      <c r="G34" s="70">
        <f t="shared" si="0"/>
        <v>173676.25</v>
      </c>
      <c r="H34" s="76" t="str">
        <f t="shared" si="1"/>
        <v>OF</v>
      </c>
      <c r="I34" s="77">
        <f t="shared" si="2"/>
        <v>60786.687499999993</v>
      </c>
    </row>
    <row r="35" spans="1:9" x14ac:dyDescent="0.25">
      <c r="A35" t="s">
        <v>69</v>
      </c>
      <c r="B35" t="s">
        <v>21</v>
      </c>
      <c r="C35" s="19">
        <v>42304</v>
      </c>
      <c r="D35" t="s">
        <v>441</v>
      </c>
      <c r="E35" s="21">
        <v>2924</v>
      </c>
      <c r="F35" s="21">
        <v>651.21</v>
      </c>
      <c r="G35" s="70">
        <f t="shared" si="0"/>
        <v>1904138.04</v>
      </c>
      <c r="H35" s="76" t="str">
        <f t="shared" si="1"/>
        <v>OL</v>
      </c>
      <c r="I35" s="77">
        <f t="shared" si="2"/>
        <v>571241.41200000001</v>
      </c>
    </row>
    <row r="36" spans="1:9" x14ac:dyDescent="0.25">
      <c r="A36" t="s">
        <v>70</v>
      </c>
      <c r="B36" t="s">
        <v>30</v>
      </c>
      <c r="C36" s="19">
        <v>42020</v>
      </c>
      <c r="D36" t="s">
        <v>442</v>
      </c>
      <c r="E36" s="21">
        <v>8250</v>
      </c>
      <c r="F36" s="21">
        <v>668.27</v>
      </c>
      <c r="G36" s="70">
        <f t="shared" si="0"/>
        <v>5513227.5</v>
      </c>
      <c r="H36" s="76" t="str">
        <f t="shared" si="1"/>
        <v>OF</v>
      </c>
      <c r="I36" s="77">
        <f t="shared" si="2"/>
        <v>1929629.6249999998</v>
      </c>
    </row>
    <row r="37" spans="1:9" x14ac:dyDescent="0.25">
      <c r="A37" t="s">
        <v>71</v>
      </c>
      <c r="B37" t="s">
        <v>59</v>
      </c>
      <c r="C37" s="19">
        <v>42791</v>
      </c>
      <c r="D37" t="s">
        <v>443</v>
      </c>
      <c r="E37" s="21">
        <v>7327</v>
      </c>
      <c r="F37" s="21">
        <v>152.58000000000001</v>
      </c>
      <c r="G37" s="70">
        <f t="shared" si="0"/>
        <v>1117953.6600000001</v>
      </c>
      <c r="H37" s="76" t="str">
        <f t="shared" si="1"/>
        <v>OL</v>
      </c>
      <c r="I37" s="77">
        <f t="shared" si="2"/>
        <v>335386.09800000006</v>
      </c>
    </row>
    <row r="38" spans="1:9" x14ac:dyDescent="0.25">
      <c r="A38" t="s">
        <v>73</v>
      </c>
      <c r="B38" t="s">
        <v>37</v>
      </c>
      <c r="C38" s="19">
        <v>42863</v>
      </c>
      <c r="D38" t="s">
        <v>444</v>
      </c>
      <c r="E38" s="21">
        <v>6409</v>
      </c>
      <c r="F38" s="21">
        <v>81.73</v>
      </c>
      <c r="G38" s="70">
        <f t="shared" si="0"/>
        <v>523807.57</v>
      </c>
      <c r="H38" s="76" t="str">
        <f t="shared" si="1"/>
        <v>OF</v>
      </c>
      <c r="I38" s="77">
        <f t="shared" si="2"/>
        <v>183332.6495</v>
      </c>
    </row>
    <row r="39" spans="1:9" x14ac:dyDescent="0.25">
      <c r="A39" t="s">
        <v>74</v>
      </c>
      <c r="B39" t="s">
        <v>24</v>
      </c>
      <c r="C39" s="19">
        <v>40869</v>
      </c>
      <c r="D39" t="s">
        <v>445</v>
      </c>
      <c r="E39" s="21">
        <v>3784</v>
      </c>
      <c r="F39" s="21">
        <v>9.33</v>
      </c>
      <c r="G39" s="70">
        <f t="shared" si="0"/>
        <v>35304.720000000001</v>
      </c>
      <c r="H39" s="76" t="str">
        <f t="shared" si="1"/>
        <v>OL</v>
      </c>
      <c r="I39" s="77">
        <f t="shared" si="2"/>
        <v>10591.415999999999</v>
      </c>
    </row>
    <row r="40" spans="1:9" x14ac:dyDescent="0.25">
      <c r="A40" t="s">
        <v>66</v>
      </c>
      <c r="B40" t="s">
        <v>56</v>
      </c>
      <c r="C40" s="19">
        <v>42749</v>
      </c>
      <c r="D40" t="s">
        <v>446</v>
      </c>
      <c r="E40" s="21">
        <v>4767</v>
      </c>
      <c r="F40" s="21">
        <v>421.89</v>
      </c>
      <c r="G40" s="70">
        <f t="shared" si="0"/>
        <v>2011149.63</v>
      </c>
      <c r="H40" s="76" t="str">
        <f t="shared" si="1"/>
        <v>OL</v>
      </c>
      <c r="I40" s="77">
        <f t="shared" si="2"/>
        <v>603344.88899999997</v>
      </c>
    </row>
    <row r="41" spans="1:9" x14ac:dyDescent="0.25">
      <c r="A41" t="s">
        <v>76</v>
      </c>
      <c r="B41" t="s">
        <v>21</v>
      </c>
      <c r="C41" s="19">
        <v>41000</v>
      </c>
      <c r="D41" t="s">
        <v>447</v>
      </c>
      <c r="E41" s="21">
        <v>6708</v>
      </c>
      <c r="F41" s="21">
        <v>651.21</v>
      </c>
      <c r="G41" s="70">
        <f t="shared" si="0"/>
        <v>4368316.6800000006</v>
      </c>
      <c r="H41" s="76" t="str">
        <f t="shared" si="1"/>
        <v>OL</v>
      </c>
      <c r="I41" s="77">
        <f t="shared" si="2"/>
        <v>1310495.0040000002</v>
      </c>
    </row>
    <row r="42" spans="1:9" x14ac:dyDescent="0.25">
      <c r="A42" t="s">
        <v>47</v>
      </c>
      <c r="B42" t="s">
        <v>21</v>
      </c>
      <c r="C42" s="19">
        <v>40955</v>
      </c>
      <c r="D42" t="s">
        <v>448</v>
      </c>
      <c r="E42" s="21">
        <v>3987</v>
      </c>
      <c r="F42" s="21">
        <v>651.21</v>
      </c>
      <c r="G42" s="70">
        <f t="shared" si="0"/>
        <v>2596374.27</v>
      </c>
      <c r="H42" s="76" t="str">
        <f t="shared" si="1"/>
        <v>OL</v>
      </c>
      <c r="I42" s="77">
        <f t="shared" si="2"/>
        <v>778912.28099999996</v>
      </c>
    </row>
    <row r="43" spans="1:9" x14ac:dyDescent="0.25">
      <c r="A43" t="s">
        <v>78</v>
      </c>
      <c r="B43" t="s">
        <v>37</v>
      </c>
      <c r="C43" s="19">
        <v>42805</v>
      </c>
      <c r="D43" t="s">
        <v>449</v>
      </c>
      <c r="E43" s="21">
        <v>3015</v>
      </c>
      <c r="F43" s="21">
        <v>81.73</v>
      </c>
      <c r="G43" s="70">
        <f t="shared" si="0"/>
        <v>246415.95</v>
      </c>
      <c r="H43" s="76" t="str">
        <f t="shared" si="1"/>
        <v>OL</v>
      </c>
      <c r="I43" s="77">
        <f t="shared" si="2"/>
        <v>73924.785000000003</v>
      </c>
    </row>
    <row r="44" spans="1:9" x14ac:dyDescent="0.25">
      <c r="A44" t="s">
        <v>79</v>
      </c>
      <c r="B44" t="s">
        <v>50</v>
      </c>
      <c r="C44" s="19">
        <v>40215</v>
      </c>
      <c r="D44" t="s">
        <v>450</v>
      </c>
      <c r="E44" s="21">
        <v>7234</v>
      </c>
      <c r="F44" s="21">
        <v>437.2</v>
      </c>
      <c r="G44" s="70">
        <f t="shared" si="0"/>
        <v>3162704.8</v>
      </c>
      <c r="H44" s="76" t="str">
        <f t="shared" si="1"/>
        <v>OL</v>
      </c>
      <c r="I44" s="77">
        <f t="shared" si="2"/>
        <v>948811.44</v>
      </c>
    </row>
    <row r="45" spans="1:9" x14ac:dyDescent="0.25">
      <c r="A45" t="s">
        <v>66</v>
      </c>
      <c r="B45" t="s">
        <v>18</v>
      </c>
      <c r="C45" s="19">
        <v>41067</v>
      </c>
      <c r="D45" t="s">
        <v>451</v>
      </c>
      <c r="E45" s="21">
        <v>2117</v>
      </c>
      <c r="F45" s="21">
        <v>205.7</v>
      </c>
      <c r="G45" s="70">
        <f t="shared" si="0"/>
        <v>435466.89999999997</v>
      </c>
      <c r="H45" s="76" t="str">
        <f t="shared" si="1"/>
        <v>OF</v>
      </c>
      <c r="I45" s="77">
        <f t="shared" si="2"/>
        <v>152413.41499999998</v>
      </c>
    </row>
    <row r="46" spans="1:9" x14ac:dyDescent="0.25">
      <c r="A46" t="s">
        <v>80</v>
      </c>
      <c r="B46" t="s">
        <v>33</v>
      </c>
      <c r="C46" s="19">
        <v>41188</v>
      </c>
      <c r="D46" t="s">
        <v>452</v>
      </c>
      <c r="E46" s="21">
        <v>171</v>
      </c>
      <c r="F46" s="21">
        <v>154.06</v>
      </c>
      <c r="G46" s="70">
        <f t="shared" si="0"/>
        <v>26344.260000000002</v>
      </c>
      <c r="H46" s="76" t="str">
        <f t="shared" si="1"/>
        <v>OL</v>
      </c>
      <c r="I46" s="77">
        <f t="shared" si="2"/>
        <v>7903.2780000000002</v>
      </c>
    </row>
    <row r="47" spans="1:9" x14ac:dyDescent="0.25">
      <c r="A47" t="s">
        <v>70</v>
      </c>
      <c r="B47" t="s">
        <v>42</v>
      </c>
      <c r="C47" s="19">
        <v>42322</v>
      </c>
      <c r="D47" t="s">
        <v>453</v>
      </c>
      <c r="E47" s="21">
        <v>5930</v>
      </c>
      <c r="F47" s="21">
        <v>109.28</v>
      </c>
      <c r="G47" s="70">
        <f t="shared" si="0"/>
        <v>648030.4</v>
      </c>
      <c r="H47" s="76" t="str">
        <f t="shared" si="1"/>
        <v>OL</v>
      </c>
      <c r="I47" s="77">
        <f t="shared" si="2"/>
        <v>194409.12</v>
      </c>
    </row>
    <row r="48" spans="1:9" x14ac:dyDescent="0.25">
      <c r="A48" t="s">
        <v>81</v>
      </c>
      <c r="B48" t="s">
        <v>18</v>
      </c>
      <c r="C48" s="19">
        <v>42458</v>
      </c>
      <c r="D48" t="s">
        <v>454</v>
      </c>
      <c r="E48" s="21">
        <v>962</v>
      </c>
      <c r="F48" s="21">
        <v>205.7</v>
      </c>
      <c r="G48" s="70">
        <f t="shared" si="0"/>
        <v>197883.4</v>
      </c>
      <c r="H48" s="76" t="str">
        <f t="shared" si="1"/>
        <v>OF</v>
      </c>
      <c r="I48" s="77">
        <f t="shared" si="2"/>
        <v>69259.189999999988</v>
      </c>
    </row>
    <row r="49" spans="1:9" x14ac:dyDescent="0.25">
      <c r="A49" t="s">
        <v>82</v>
      </c>
      <c r="B49" t="s">
        <v>50</v>
      </c>
      <c r="C49" s="19">
        <v>42735</v>
      </c>
      <c r="D49" t="s">
        <v>455</v>
      </c>
      <c r="E49" s="21">
        <v>8867</v>
      </c>
      <c r="F49" s="21">
        <v>437.2</v>
      </c>
      <c r="G49" s="70">
        <f t="shared" si="0"/>
        <v>3876652.4</v>
      </c>
      <c r="H49" s="76" t="str">
        <f t="shared" si="1"/>
        <v>OL</v>
      </c>
      <c r="I49" s="77">
        <f t="shared" si="2"/>
        <v>1162995.72</v>
      </c>
    </row>
    <row r="50" spans="1:9" x14ac:dyDescent="0.25">
      <c r="A50" t="s">
        <v>67</v>
      </c>
      <c r="B50" t="s">
        <v>37</v>
      </c>
      <c r="C50" s="19">
        <v>40535</v>
      </c>
      <c r="D50" t="s">
        <v>456</v>
      </c>
      <c r="E50" s="21">
        <v>273</v>
      </c>
      <c r="F50" s="21">
        <v>81.73</v>
      </c>
      <c r="G50" s="70">
        <f t="shared" si="0"/>
        <v>22312.29</v>
      </c>
      <c r="H50" s="76" t="str">
        <f t="shared" si="1"/>
        <v>OL</v>
      </c>
      <c r="I50" s="77">
        <f t="shared" si="2"/>
        <v>6693.6869999999999</v>
      </c>
    </row>
    <row r="51" spans="1:9" x14ac:dyDescent="0.25">
      <c r="A51" t="s">
        <v>83</v>
      </c>
      <c r="B51" t="s">
        <v>42</v>
      </c>
      <c r="C51" s="19">
        <v>41926</v>
      </c>
      <c r="D51" t="s">
        <v>457</v>
      </c>
      <c r="E51" s="21">
        <v>7842</v>
      </c>
      <c r="F51" s="21">
        <v>109.28</v>
      </c>
      <c r="G51" s="70">
        <f t="shared" si="0"/>
        <v>856973.76</v>
      </c>
      <c r="H51" s="76" t="str">
        <f t="shared" si="1"/>
        <v>OF</v>
      </c>
      <c r="I51" s="77">
        <f t="shared" si="2"/>
        <v>299940.81599999999</v>
      </c>
    </row>
    <row r="52" spans="1:9" x14ac:dyDescent="0.25">
      <c r="A52" t="s">
        <v>84</v>
      </c>
      <c r="B52" t="s">
        <v>21</v>
      </c>
      <c r="C52" s="19">
        <v>40919</v>
      </c>
      <c r="D52" t="s">
        <v>458</v>
      </c>
      <c r="E52" s="21">
        <v>1266</v>
      </c>
      <c r="F52" s="21">
        <v>651.21</v>
      </c>
      <c r="G52" s="70">
        <f t="shared" si="0"/>
        <v>824431.8600000001</v>
      </c>
      <c r="H52" s="76" t="str">
        <f t="shared" si="1"/>
        <v>OF</v>
      </c>
      <c r="I52" s="77">
        <f t="shared" si="2"/>
        <v>288551.15100000001</v>
      </c>
    </row>
    <row r="53" spans="1:9" x14ac:dyDescent="0.25">
      <c r="A53" t="s">
        <v>85</v>
      </c>
      <c r="B53" t="s">
        <v>42</v>
      </c>
      <c r="C53" s="19">
        <v>40211</v>
      </c>
      <c r="D53" t="s">
        <v>459</v>
      </c>
      <c r="E53" s="21">
        <v>2269</v>
      </c>
      <c r="F53" s="21">
        <v>109.28</v>
      </c>
      <c r="G53" s="70">
        <f t="shared" si="0"/>
        <v>247956.32</v>
      </c>
      <c r="H53" s="76" t="str">
        <f t="shared" si="1"/>
        <v>OL</v>
      </c>
      <c r="I53" s="77">
        <f t="shared" si="2"/>
        <v>74386.895999999993</v>
      </c>
    </row>
    <row r="54" spans="1:9" x14ac:dyDescent="0.25">
      <c r="A54" t="s">
        <v>86</v>
      </c>
      <c r="B54" t="s">
        <v>24</v>
      </c>
      <c r="C54" s="19">
        <v>41504</v>
      </c>
      <c r="D54" t="s">
        <v>460</v>
      </c>
      <c r="E54" s="21">
        <v>9606</v>
      </c>
      <c r="F54" s="21">
        <v>9.33</v>
      </c>
      <c r="G54" s="70">
        <f t="shared" si="0"/>
        <v>89623.98</v>
      </c>
      <c r="H54" s="76" t="str">
        <f t="shared" si="1"/>
        <v>OL</v>
      </c>
      <c r="I54" s="77">
        <f t="shared" si="2"/>
        <v>26887.194</v>
      </c>
    </row>
    <row r="55" spans="1:9" x14ac:dyDescent="0.25">
      <c r="A55" t="s">
        <v>87</v>
      </c>
      <c r="B55" t="s">
        <v>18</v>
      </c>
      <c r="C55" s="19">
        <v>41358</v>
      </c>
      <c r="D55" t="s">
        <v>461</v>
      </c>
      <c r="E55" s="21">
        <v>4063</v>
      </c>
      <c r="F55" s="21">
        <v>205.7</v>
      </c>
      <c r="G55" s="70">
        <f t="shared" si="0"/>
        <v>835759.1</v>
      </c>
      <c r="H55" s="76" t="str">
        <f t="shared" si="1"/>
        <v>OL</v>
      </c>
      <c r="I55" s="77">
        <f t="shared" si="2"/>
        <v>250727.72999999998</v>
      </c>
    </row>
    <row r="56" spans="1:9" x14ac:dyDescent="0.25">
      <c r="A56" t="s">
        <v>88</v>
      </c>
      <c r="B56" t="s">
        <v>21</v>
      </c>
      <c r="C56" s="19">
        <v>40873</v>
      </c>
      <c r="D56" t="s">
        <v>462</v>
      </c>
      <c r="E56" s="21">
        <v>3457</v>
      </c>
      <c r="F56" s="21">
        <v>651.21</v>
      </c>
      <c r="G56" s="70">
        <f t="shared" si="0"/>
        <v>2251232.9700000002</v>
      </c>
      <c r="H56" s="76" t="str">
        <f t="shared" si="1"/>
        <v>OF</v>
      </c>
      <c r="I56" s="77">
        <f t="shared" si="2"/>
        <v>787931.53950000007</v>
      </c>
    </row>
    <row r="57" spans="1:9" x14ac:dyDescent="0.25">
      <c r="A57" t="s">
        <v>22</v>
      </c>
      <c r="B57" t="s">
        <v>24</v>
      </c>
      <c r="C57" s="19">
        <v>41534</v>
      </c>
      <c r="D57" t="s">
        <v>463</v>
      </c>
      <c r="E57" s="21">
        <v>7637</v>
      </c>
      <c r="F57" s="21">
        <v>9.33</v>
      </c>
      <c r="G57" s="70">
        <f t="shared" si="0"/>
        <v>71253.210000000006</v>
      </c>
      <c r="H57" s="76" t="str">
        <f t="shared" si="1"/>
        <v>OF</v>
      </c>
      <c r="I57" s="77">
        <f t="shared" si="2"/>
        <v>24938.623500000002</v>
      </c>
    </row>
    <row r="58" spans="1:9" x14ac:dyDescent="0.25">
      <c r="A58" t="s">
        <v>90</v>
      </c>
      <c r="B58" t="s">
        <v>42</v>
      </c>
      <c r="C58" s="19">
        <v>41068</v>
      </c>
      <c r="D58" t="s">
        <v>464</v>
      </c>
      <c r="E58" s="21">
        <v>3482</v>
      </c>
      <c r="F58" s="21">
        <v>109.28</v>
      </c>
      <c r="G58" s="70">
        <f t="shared" si="0"/>
        <v>380512.96</v>
      </c>
      <c r="H58" s="76" t="str">
        <f t="shared" si="1"/>
        <v>OL</v>
      </c>
      <c r="I58" s="77">
        <f t="shared" si="2"/>
        <v>114153.88800000001</v>
      </c>
    </row>
    <row r="59" spans="1:9" x14ac:dyDescent="0.25">
      <c r="A59" t="s">
        <v>92</v>
      </c>
      <c r="B59" t="s">
        <v>42</v>
      </c>
      <c r="C59" s="19">
        <v>40359</v>
      </c>
      <c r="D59" t="s">
        <v>465</v>
      </c>
      <c r="E59" s="21">
        <v>9905</v>
      </c>
      <c r="F59" s="21">
        <v>109.28</v>
      </c>
      <c r="G59" s="70">
        <f t="shared" si="0"/>
        <v>1082418.3999999999</v>
      </c>
      <c r="H59" s="76" t="str">
        <f t="shared" si="1"/>
        <v>OF</v>
      </c>
      <c r="I59" s="77">
        <f t="shared" si="2"/>
        <v>378846.43999999994</v>
      </c>
    </row>
    <row r="60" spans="1:9" x14ac:dyDescent="0.25">
      <c r="A60" t="s">
        <v>93</v>
      </c>
      <c r="B60" t="s">
        <v>50</v>
      </c>
      <c r="C60" s="19">
        <v>42058</v>
      </c>
      <c r="D60" t="s">
        <v>466</v>
      </c>
      <c r="E60" s="21">
        <v>2847</v>
      </c>
      <c r="F60" s="21">
        <v>437.2</v>
      </c>
      <c r="G60" s="70">
        <f t="shared" si="0"/>
        <v>1244708.3999999999</v>
      </c>
      <c r="H60" s="76" t="str">
        <f t="shared" si="1"/>
        <v>OF</v>
      </c>
      <c r="I60" s="77">
        <f t="shared" si="2"/>
        <v>435647.93999999994</v>
      </c>
    </row>
    <row r="61" spans="1:9" x14ac:dyDescent="0.25">
      <c r="A61" t="s">
        <v>94</v>
      </c>
      <c r="B61" t="s">
        <v>30</v>
      </c>
      <c r="C61" s="19">
        <v>40913</v>
      </c>
      <c r="D61" t="s">
        <v>467</v>
      </c>
      <c r="E61" s="21">
        <v>282</v>
      </c>
      <c r="F61" s="21">
        <v>668.27</v>
      </c>
      <c r="G61" s="70">
        <f t="shared" si="0"/>
        <v>188452.13999999998</v>
      </c>
      <c r="H61" s="76" t="str">
        <f t="shared" si="1"/>
        <v>OL</v>
      </c>
      <c r="I61" s="77">
        <f t="shared" si="2"/>
        <v>56535.641999999993</v>
      </c>
    </row>
    <row r="62" spans="1:9" x14ac:dyDescent="0.25">
      <c r="A62" t="s">
        <v>71</v>
      </c>
      <c r="B62" t="s">
        <v>50</v>
      </c>
      <c r="C62" s="19">
        <v>41736</v>
      </c>
      <c r="D62" t="s">
        <v>468</v>
      </c>
      <c r="E62" s="21">
        <v>7215</v>
      </c>
      <c r="F62" s="21">
        <v>437.2</v>
      </c>
      <c r="G62" s="70">
        <f t="shared" si="0"/>
        <v>3154398</v>
      </c>
      <c r="H62" s="76" t="str">
        <f t="shared" si="1"/>
        <v>OF</v>
      </c>
      <c r="I62" s="77">
        <f t="shared" si="2"/>
        <v>1104039.2999999998</v>
      </c>
    </row>
    <row r="63" spans="1:9" x14ac:dyDescent="0.25">
      <c r="A63" t="s">
        <v>69</v>
      </c>
      <c r="B63" t="s">
        <v>18</v>
      </c>
      <c r="C63" s="19">
        <v>41434</v>
      </c>
      <c r="D63" t="s">
        <v>469</v>
      </c>
      <c r="E63" s="21">
        <v>682</v>
      </c>
      <c r="F63" s="21">
        <v>205.7</v>
      </c>
      <c r="G63" s="70">
        <f t="shared" si="0"/>
        <v>140287.4</v>
      </c>
      <c r="H63" s="76" t="str">
        <f t="shared" si="1"/>
        <v>OF</v>
      </c>
      <c r="I63" s="77">
        <f t="shared" si="2"/>
        <v>49100.59</v>
      </c>
    </row>
    <row r="64" spans="1:9" x14ac:dyDescent="0.25">
      <c r="A64" t="s">
        <v>95</v>
      </c>
      <c r="B64" t="s">
        <v>13</v>
      </c>
      <c r="C64" s="19">
        <v>41451</v>
      </c>
      <c r="D64" t="s">
        <v>470</v>
      </c>
      <c r="E64" s="21">
        <v>4750</v>
      </c>
      <c r="F64" s="21">
        <v>255.28</v>
      </c>
      <c r="G64" s="70">
        <f t="shared" si="0"/>
        <v>1212580</v>
      </c>
      <c r="H64" s="76" t="str">
        <f t="shared" si="1"/>
        <v>OL</v>
      </c>
      <c r="I64" s="77">
        <f t="shared" si="2"/>
        <v>363774</v>
      </c>
    </row>
    <row r="65" spans="1:9" x14ac:dyDescent="0.25">
      <c r="A65" t="s">
        <v>51</v>
      </c>
      <c r="B65" t="s">
        <v>21</v>
      </c>
      <c r="C65" s="19">
        <v>40854</v>
      </c>
      <c r="D65" t="s">
        <v>471</v>
      </c>
      <c r="E65" s="21">
        <v>5518</v>
      </c>
      <c r="F65" s="21">
        <v>651.21</v>
      </c>
      <c r="G65" s="70">
        <f t="shared" si="0"/>
        <v>3593376.7800000003</v>
      </c>
      <c r="H65" s="76" t="str">
        <f t="shared" si="1"/>
        <v>OL</v>
      </c>
      <c r="I65" s="77">
        <f t="shared" si="2"/>
        <v>1078013.034</v>
      </c>
    </row>
    <row r="66" spans="1:9" x14ac:dyDescent="0.25">
      <c r="A66" t="s">
        <v>96</v>
      </c>
      <c r="B66" t="s">
        <v>42</v>
      </c>
      <c r="C66" s="19">
        <v>40481</v>
      </c>
      <c r="D66" t="s">
        <v>472</v>
      </c>
      <c r="E66" s="21">
        <v>6116</v>
      </c>
      <c r="F66" s="21">
        <v>109.28</v>
      </c>
      <c r="G66" s="70">
        <f t="shared" si="0"/>
        <v>668356.48</v>
      </c>
      <c r="H66" s="76" t="str">
        <f t="shared" si="1"/>
        <v>OF</v>
      </c>
      <c r="I66" s="77">
        <f t="shared" si="2"/>
        <v>233924.76799999998</v>
      </c>
    </row>
    <row r="67" spans="1:9" x14ac:dyDescent="0.25">
      <c r="A67" t="s">
        <v>97</v>
      </c>
      <c r="B67" t="s">
        <v>50</v>
      </c>
      <c r="C67" s="19">
        <v>41560</v>
      </c>
      <c r="D67" t="s">
        <v>473</v>
      </c>
      <c r="E67" s="21">
        <v>1705</v>
      </c>
      <c r="F67" s="21">
        <v>437.2</v>
      </c>
      <c r="G67" s="70">
        <f t="shared" si="0"/>
        <v>745426</v>
      </c>
      <c r="H67" s="76" t="str">
        <f t="shared" si="1"/>
        <v>OF</v>
      </c>
      <c r="I67" s="77">
        <f t="shared" si="2"/>
        <v>260899.09999999998</v>
      </c>
    </row>
    <row r="68" spans="1:9" x14ac:dyDescent="0.25">
      <c r="A68" t="s">
        <v>25</v>
      </c>
      <c r="B68" t="s">
        <v>50</v>
      </c>
      <c r="C68" s="19">
        <v>41558</v>
      </c>
      <c r="D68" t="s">
        <v>474</v>
      </c>
      <c r="E68" s="21">
        <v>4477</v>
      </c>
      <c r="F68" s="21">
        <v>437.2</v>
      </c>
      <c r="G68" s="70">
        <f t="shared" ref="G68:G102" si="3">E68*F68</f>
        <v>1957344.4</v>
      </c>
      <c r="H68" s="76" t="str">
        <f t="shared" ref="H68:H102" si="4">MID(D68,6,2)</f>
        <v>OF</v>
      </c>
      <c r="I68" s="77">
        <f t="shared" ref="I68:I102" si="5">IF(H68="OF",$M$4*G68,$M$3*G68)</f>
        <v>685070.53999999992</v>
      </c>
    </row>
    <row r="69" spans="1:9" x14ac:dyDescent="0.25">
      <c r="A69" t="s">
        <v>98</v>
      </c>
      <c r="B69" t="s">
        <v>37</v>
      </c>
      <c r="C69" s="19">
        <v>41098</v>
      </c>
      <c r="D69" t="s">
        <v>475</v>
      </c>
      <c r="E69" s="21">
        <v>8656</v>
      </c>
      <c r="F69" s="21">
        <v>81.73</v>
      </c>
      <c r="G69" s="70">
        <f t="shared" si="3"/>
        <v>707454.88</v>
      </c>
      <c r="H69" s="76" t="str">
        <f t="shared" si="4"/>
        <v>OF</v>
      </c>
      <c r="I69" s="77">
        <f t="shared" si="5"/>
        <v>247609.20799999998</v>
      </c>
    </row>
    <row r="70" spans="1:9" x14ac:dyDescent="0.25">
      <c r="A70" t="s">
        <v>99</v>
      </c>
      <c r="B70" t="s">
        <v>42</v>
      </c>
      <c r="C70" s="19">
        <v>42576</v>
      </c>
      <c r="D70" t="s">
        <v>476</v>
      </c>
      <c r="E70" s="21">
        <v>5498</v>
      </c>
      <c r="F70" s="21">
        <v>109.28</v>
      </c>
      <c r="G70" s="70">
        <f t="shared" si="3"/>
        <v>600821.44000000006</v>
      </c>
      <c r="H70" s="76" t="str">
        <f t="shared" si="4"/>
        <v>OF</v>
      </c>
      <c r="I70" s="77">
        <f t="shared" si="5"/>
        <v>210287.50400000002</v>
      </c>
    </row>
    <row r="71" spans="1:9" x14ac:dyDescent="0.25">
      <c r="A71" t="s">
        <v>100</v>
      </c>
      <c r="B71" t="s">
        <v>21</v>
      </c>
      <c r="C71" s="19">
        <v>40475</v>
      </c>
      <c r="D71" t="s">
        <v>477</v>
      </c>
      <c r="E71" s="21">
        <v>8287</v>
      </c>
      <c r="F71" s="21">
        <v>651.21</v>
      </c>
      <c r="G71" s="70">
        <f t="shared" si="3"/>
        <v>5396577.2700000005</v>
      </c>
      <c r="H71" s="76" t="str">
        <f t="shared" si="4"/>
        <v>OF</v>
      </c>
      <c r="I71" s="77">
        <f t="shared" si="5"/>
        <v>1888802.0445000001</v>
      </c>
    </row>
    <row r="72" spans="1:9" x14ac:dyDescent="0.25">
      <c r="A72" t="s">
        <v>101</v>
      </c>
      <c r="B72" t="s">
        <v>42</v>
      </c>
      <c r="C72" s="19">
        <v>42119</v>
      </c>
      <c r="D72" t="s">
        <v>478</v>
      </c>
      <c r="E72" s="21">
        <v>7342</v>
      </c>
      <c r="F72" s="21">
        <v>109.28</v>
      </c>
      <c r="G72" s="70">
        <f t="shared" si="3"/>
        <v>802333.76</v>
      </c>
      <c r="H72" s="76" t="str">
        <f t="shared" si="4"/>
        <v>OF</v>
      </c>
      <c r="I72" s="77">
        <f t="shared" si="5"/>
        <v>280816.81599999999</v>
      </c>
    </row>
    <row r="73" spans="1:9" x14ac:dyDescent="0.25">
      <c r="A73" t="s">
        <v>53</v>
      </c>
      <c r="B73" t="s">
        <v>21</v>
      </c>
      <c r="C73" s="19">
        <v>41387</v>
      </c>
      <c r="D73" t="s">
        <v>479</v>
      </c>
      <c r="E73" s="21">
        <v>5010</v>
      </c>
      <c r="F73" s="21">
        <v>651.21</v>
      </c>
      <c r="G73" s="70">
        <f t="shared" si="3"/>
        <v>3262562.1</v>
      </c>
      <c r="H73" s="76" t="str">
        <f t="shared" si="4"/>
        <v>OL</v>
      </c>
      <c r="I73" s="77">
        <f t="shared" si="5"/>
        <v>978768.63</v>
      </c>
    </row>
    <row r="74" spans="1:9" x14ac:dyDescent="0.25">
      <c r="A74" t="s">
        <v>96</v>
      </c>
      <c r="B74" t="s">
        <v>24</v>
      </c>
      <c r="C74" s="19">
        <v>42230</v>
      </c>
      <c r="D74" t="s">
        <v>480</v>
      </c>
      <c r="E74" s="21">
        <v>673</v>
      </c>
      <c r="F74" s="21">
        <v>9.33</v>
      </c>
      <c r="G74" s="70">
        <f t="shared" si="3"/>
        <v>6279.09</v>
      </c>
      <c r="H74" s="76" t="str">
        <f t="shared" si="4"/>
        <v>OL</v>
      </c>
      <c r="I74" s="77">
        <f t="shared" si="5"/>
        <v>1883.7269999999999</v>
      </c>
    </row>
    <row r="75" spans="1:9" x14ac:dyDescent="0.25">
      <c r="A75" t="s">
        <v>102</v>
      </c>
      <c r="B75" t="s">
        <v>52</v>
      </c>
      <c r="C75" s="19">
        <v>40689</v>
      </c>
      <c r="D75" t="s">
        <v>481</v>
      </c>
      <c r="E75" s="21">
        <v>5741</v>
      </c>
      <c r="F75" s="21">
        <v>47.45</v>
      </c>
      <c r="G75" s="70">
        <f t="shared" si="3"/>
        <v>272410.45</v>
      </c>
      <c r="H75" s="76" t="str">
        <f t="shared" si="4"/>
        <v>OL</v>
      </c>
      <c r="I75" s="77">
        <f t="shared" si="5"/>
        <v>81723.134999999995</v>
      </c>
    </row>
    <row r="76" spans="1:9" x14ac:dyDescent="0.25">
      <c r="A76" t="s">
        <v>71</v>
      </c>
      <c r="B76" t="s">
        <v>18</v>
      </c>
      <c r="C76" s="19">
        <v>42875</v>
      </c>
      <c r="D76" t="s">
        <v>482</v>
      </c>
      <c r="E76" s="21">
        <v>8656</v>
      </c>
      <c r="F76" s="21">
        <v>205.7</v>
      </c>
      <c r="G76" s="70">
        <f t="shared" si="3"/>
        <v>1780539.2</v>
      </c>
      <c r="H76" s="76" t="str">
        <f t="shared" si="4"/>
        <v>OL</v>
      </c>
      <c r="I76" s="77">
        <f t="shared" si="5"/>
        <v>534161.76</v>
      </c>
    </row>
    <row r="77" spans="1:9" x14ac:dyDescent="0.25">
      <c r="A77" t="s">
        <v>103</v>
      </c>
      <c r="B77" t="s">
        <v>50</v>
      </c>
      <c r="C77" s="19">
        <v>41460</v>
      </c>
      <c r="D77" t="s">
        <v>483</v>
      </c>
      <c r="E77" s="21">
        <v>9892</v>
      </c>
      <c r="F77" s="21">
        <v>437.2</v>
      </c>
      <c r="G77" s="70">
        <f t="shared" si="3"/>
        <v>4324782.3999999994</v>
      </c>
      <c r="H77" s="76" t="str">
        <f t="shared" si="4"/>
        <v>OF</v>
      </c>
      <c r="I77" s="77">
        <f t="shared" si="5"/>
        <v>1513673.8399999996</v>
      </c>
    </row>
    <row r="78" spans="1:9" x14ac:dyDescent="0.25">
      <c r="A78" t="s">
        <v>104</v>
      </c>
      <c r="B78" t="s">
        <v>30</v>
      </c>
      <c r="C78" s="19">
        <v>41949</v>
      </c>
      <c r="D78" t="s">
        <v>484</v>
      </c>
      <c r="E78" s="21">
        <v>6954</v>
      </c>
      <c r="F78" s="21">
        <v>668.27</v>
      </c>
      <c r="G78" s="70">
        <f t="shared" si="3"/>
        <v>4647149.58</v>
      </c>
      <c r="H78" s="76" t="str">
        <f t="shared" si="4"/>
        <v>OF</v>
      </c>
      <c r="I78" s="77">
        <f t="shared" si="5"/>
        <v>1626502.3529999999</v>
      </c>
    </row>
    <row r="79" spans="1:9" x14ac:dyDescent="0.25">
      <c r="A79" t="s">
        <v>105</v>
      </c>
      <c r="B79" t="s">
        <v>52</v>
      </c>
      <c r="C79" s="19">
        <v>41940</v>
      </c>
      <c r="D79" t="s">
        <v>485</v>
      </c>
      <c r="E79" s="21">
        <v>9379</v>
      </c>
      <c r="F79" s="21">
        <v>47.45</v>
      </c>
      <c r="G79" s="70">
        <f t="shared" si="3"/>
        <v>445033.55000000005</v>
      </c>
      <c r="H79" s="76" t="str">
        <f t="shared" si="4"/>
        <v>OL</v>
      </c>
      <c r="I79" s="77">
        <f t="shared" si="5"/>
        <v>133510.065</v>
      </c>
    </row>
    <row r="80" spans="1:9" x14ac:dyDescent="0.25">
      <c r="A80" t="s">
        <v>106</v>
      </c>
      <c r="B80" t="s">
        <v>33</v>
      </c>
      <c r="C80" s="19">
        <v>40801</v>
      </c>
      <c r="D80" t="s">
        <v>486</v>
      </c>
      <c r="E80" s="21">
        <v>3732</v>
      </c>
      <c r="F80" s="21">
        <v>154.06</v>
      </c>
      <c r="G80" s="70">
        <f t="shared" si="3"/>
        <v>574951.92000000004</v>
      </c>
      <c r="H80" s="76" t="str">
        <f t="shared" si="4"/>
        <v>OF</v>
      </c>
      <c r="I80" s="77">
        <f t="shared" si="5"/>
        <v>201233.17199999999</v>
      </c>
    </row>
    <row r="81" spans="1:9" x14ac:dyDescent="0.25">
      <c r="A81" t="s">
        <v>107</v>
      </c>
      <c r="B81" t="s">
        <v>13</v>
      </c>
      <c r="C81" s="19">
        <v>41058</v>
      </c>
      <c r="D81" t="s">
        <v>487</v>
      </c>
      <c r="E81" s="21">
        <v>8614</v>
      </c>
      <c r="F81" s="21">
        <v>255.28</v>
      </c>
      <c r="G81" s="70">
        <f t="shared" si="3"/>
        <v>2198981.92</v>
      </c>
      <c r="H81" s="76" t="str">
        <f t="shared" si="4"/>
        <v>OF</v>
      </c>
      <c r="I81" s="77">
        <f t="shared" si="5"/>
        <v>769643.6719999999</v>
      </c>
    </row>
    <row r="82" spans="1:9" x14ac:dyDescent="0.25">
      <c r="A82" t="s">
        <v>108</v>
      </c>
      <c r="B82" t="s">
        <v>50</v>
      </c>
      <c r="C82" s="19">
        <v>41475</v>
      </c>
      <c r="D82" t="s">
        <v>488</v>
      </c>
      <c r="E82" s="21">
        <v>9654</v>
      </c>
      <c r="F82" s="21">
        <v>437.2</v>
      </c>
      <c r="G82" s="70">
        <f t="shared" si="3"/>
        <v>4220728.8</v>
      </c>
      <c r="H82" s="76" t="str">
        <f t="shared" si="4"/>
        <v>OL</v>
      </c>
      <c r="I82" s="77">
        <f t="shared" si="5"/>
        <v>1266218.6399999999</v>
      </c>
    </row>
    <row r="83" spans="1:9" x14ac:dyDescent="0.25">
      <c r="A83" t="s">
        <v>109</v>
      </c>
      <c r="B83" t="s">
        <v>30</v>
      </c>
      <c r="C83" s="19">
        <v>41203</v>
      </c>
      <c r="D83" t="s">
        <v>489</v>
      </c>
      <c r="E83" s="21">
        <v>4513</v>
      </c>
      <c r="F83" s="21">
        <v>668.27</v>
      </c>
      <c r="G83" s="70">
        <f t="shared" si="3"/>
        <v>3015902.51</v>
      </c>
      <c r="H83" s="76" t="str">
        <f t="shared" si="4"/>
        <v>OF</v>
      </c>
      <c r="I83" s="77">
        <f t="shared" si="5"/>
        <v>1055565.8784999999</v>
      </c>
    </row>
    <row r="84" spans="1:9" x14ac:dyDescent="0.25">
      <c r="A84" t="s">
        <v>110</v>
      </c>
      <c r="B84" t="s">
        <v>42</v>
      </c>
      <c r="C84" s="19">
        <v>41170</v>
      </c>
      <c r="D84" t="s">
        <v>490</v>
      </c>
      <c r="E84" s="21">
        <v>7884</v>
      </c>
      <c r="F84" s="21">
        <v>109.28</v>
      </c>
      <c r="G84" s="70">
        <f t="shared" si="3"/>
        <v>861563.52</v>
      </c>
      <c r="H84" s="76" t="str">
        <f t="shared" si="4"/>
        <v>OL</v>
      </c>
      <c r="I84" s="77">
        <f t="shared" si="5"/>
        <v>258469.05599999998</v>
      </c>
    </row>
    <row r="85" spans="1:9" x14ac:dyDescent="0.25">
      <c r="A85" t="s">
        <v>111</v>
      </c>
      <c r="B85" t="s">
        <v>50</v>
      </c>
      <c r="C85" s="19">
        <v>42689</v>
      </c>
      <c r="D85" t="s">
        <v>491</v>
      </c>
      <c r="E85" s="21">
        <v>6489</v>
      </c>
      <c r="F85" s="21">
        <v>437.2</v>
      </c>
      <c r="G85" s="70">
        <f t="shared" si="3"/>
        <v>2836990.8</v>
      </c>
      <c r="H85" s="76" t="str">
        <f t="shared" si="4"/>
        <v>OL</v>
      </c>
      <c r="I85" s="77">
        <f t="shared" si="5"/>
        <v>851097.23999999987</v>
      </c>
    </row>
    <row r="86" spans="1:9" x14ac:dyDescent="0.25">
      <c r="A86" t="s">
        <v>112</v>
      </c>
      <c r="B86" t="s">
        <v>59</v>
      </c>
      <c r="C86" s="19">
        <v>40547</v>
      </c>
      <c r="D86" t="s">
        <v>492</v>
      </c>
      <c r="E86" s="21">
        <v>4085</v>
      </c>
      <c r="F86" s="21">
        <v>152.58000000000001</v>
      </c>
      <c r="G86" s="70">
        <f t="shared" si="3"/>
        <v>623289.30000000005</v>
      </c>
      <c r="H86" s="76" t="str">
        <f t="shared" si="4"/>
        <v>OL</v>
      </c>
      <c r="I86" s="77">
        <f t="shared" si="5"/>
        <v>186986.79</v>
      </c>
    </row>
    <row r="87" spans="1:9" x14ac:dyDescent="0.25">
      <c r="A87" t="s">
        <v>113</v>
      </c>
      <c r="B87" t="s">
        <v>33</v>
      </c>
      <c r="C87" s="19">
        <v>40986</v>
      </c>
      <c r="D87" t="s">
        <v>493</v>
      </c>
      <c r="E87" s="21">
        <v>6457</v>
      </c>
      <c r="F87" s="21">
        <v>154.06</v>
      </c>
      <c r="G87" s="70">
        <f t="shared" si="3"/>
        <v>994765.42</v>
      </c>
      <c r="H87" s="76" t="str">
        <f t="shared" si="4"/>
        <v>OL</v>
      </c>
      <c r="I87" s="77">
        <f t="shared" si="5"/>
        <v>298429.62599999999</v>
      </c>
    </row>
    <row r="88" spans="1:9" x14ac:dyDescent="0.25">
      <c r="A88" t="s">
        <v>104</v>
      </c>
      <c r="B88" t="s">
        <v>37</v>
      </c>
      <c r="C88" s="19">
        <v>40956</v>
      </c>
      <c r="D88" t="s">
        <v>494</v>
      </c>
      <c r="E88" s="21">
        <v>6422</v>
      </c>
      <c r="F88" s="21">
        <v>81.73</v>
      </c>
      <c r="G88" s="70">
        <f t="shared" si="3"/>
        <v>524870.06000000006</v>
      </c>
      <c r="H88" s="76" t="str">
        <f t="shared" si="4"/>
        <v>OF</v>
      </c>
      <c r="I88" s="77">
        <f t="shared" si="5"/>
        <v>183704.52100000001</v>
      </c>
    </row>
    <row r="89" spans="1:9" x14ac:dyDescent="0.25">
      <c r="A89" t="s">
        <v>22</v>
      </c>
      <c r="B89" t="s">
        <v>52</v>
      </c>
      <c r="C89" s="19">
        <v>40559</v>
      </c>
      <c r="D89" t="s">
        <v>495</v>
      </c>
      <c r="E89" s="21">
        <v>8829</v>
      </c>
      <c r="F89" s="21">
        <v>47.45</v>
      </c>
      <c r="G89" s="70">
        <f t="shared" si="3"/>
        <v>418936.05000000005</v>
      </c>
      <c r="H89" s="76" t="str">
        <f t="shared" si="4"/>
        <v>OF</v>
      </c>
      <c r="I89" s="77">
        <f t="shared" si="5"/>
        <v>146627.61749999999</v>
      </c>
    </row>
    <row r="90" spans="1:9" x14ac:dyDescent="0.25">
      <c r="A90" t="s">
        <v>66</v>
      </c>
      <c r="B90" t="s">
        <v>13</v>
      </c>
      <c r="C90" s="19">
        <v>41673</v>
      </c>
      <c r="D90" t="s">
        <v>496</v>
      </c>
      <c r="E90" s="21">
        <v>5559</v>
      </c>
      <c r="F90" s="21">
        <v>255.28</v>
      </c>
      <c r="G90" s="70">
        <f t="shared" si="3"/>
        <v>1419101.52</v>
      </c>
      <c r="H90" s="76" t="str">
        <f t="shared" si="4"/>
        <v>OF</v>
      </c>
      <c r="I90" s="77">
        <f t="shared" si="5"/>
        <v>496685.53199999995</v>
      </c>
    </row>
    <row r="91" spans="1:9" x14ac:dyDescent="0.25">
      <c r="A91" t="s">
        <v>114</v>
      </c>
      <c r="B91" t="s">
        <v>24</v>
      </c>
      <c r="C91" s="19">
        <v>41029</v>
      </c>
      <c r="D91" t="s">
        <v>497</v>
      </c>
      <c r="E91" s="21">
        <v>522</v>
      </c>
      <c r="F91" s="21">
        <v>9.33</v>
      </c>
      <c r="G91" s="70">
        <f t="shared" si="3"/>
        <v>4870.26</v>
      </c>
      <c r="H91" s="76" t="str">
        <f t="shared" si="4"/>
        <v>OL</v>
      </c>
      <c r="I91" s="77">
        <f t="shared" si="5"/>
        <v>1461.078</v>
      </c>
    </row>
    <row r="92" spans="1:9" x14ac:dyDescent="0.25">
      <c r="A92" t="s">
        <v>115</v>
      </c>
      <c r="B92" t="s">
        <v>52</v>
      </c>
      <c r="C92" s="19">
        <v>42666</v>
      </c>
      <c r="D92" t="s">
        <v>498</v>
      </c>
      <c r="E92" s="21">
        <v>4660</v>
      </c>
      <c r="F92" s="21">
        <v>47.45</v>
      </c>
      <c r="G92" s="70">
        <f t="shared" si="3"/>
        <v>221117</v>
      </c>
      <c r="H92" s="76" t="str">
        <f t="shared" si="4"/>
        <v>OF</v>
      </c>
      <c r="I92" s="77">
        <f t="shared" si="5"/>
        <v>77390.95</v>
      </c>
    </row>
    <row r="93" spans="1:9" x14ac:dyDescent="0.25">
      <c r="A93" t="s">
        <v>88</v>
      </c>
      <c r="B93" t="s">
        <v>21</v>
      </c>
      <c r="C93" s="19">
        <v>42710</v>
      </c>
      <c r="D93" t="s">
        <v>499</v>
      </c>
      <c r="E93" s="21">
        <v>948</v>
      </c>
      <c r="F93" s="21">
        <v>651.21</v>
      </c>
      <c r="G93" s="70">
        <f t="shared" si="3"/>
        <v>617347.08000000007</v>
      </c>
      <c r="H93" s="76" t="str">
        <f t="shared" si="4"/>
        <v>OF</v>
      </c>
      <c r="I93" s="77">
        <f t="shared" si="5"/>
        <v>216071.478</v>
      </c>
    </row>
    <row r="94" spans="1:9" x14ac:dyDescent="0.25">
      <c r="A94" t="s">
        <v>69</v>
      </c>
      <c r="B94" t="s">
        <v>52</v>
      </c>
      <c r="C94" s="19">
        <v>41827</v>
      </c>
      <c r="D94" t="s">
        <v>500</v>
      </c>
      <c r="E94" s="21">
        <v>9389</v>
      </c>
      <c r="F94" s="21">
        <v>47.45</v>
      </c>
      <c r="G94" s="70">
        <f t="shared" si="3"/>
        <v>445508.05000000005</v>
      </c>
      <c r="H94" s="76" t="str">
        <f t="shared" si="4"/>
        <v>OF</v>
      </c>
      <c r="I94" s="77">
        <f t="shared" si="5"/>
        <v>155927.8175</v>
      </c>
    </row>
    <row r="95" spans="1:9" x14ac:dyDescent="0.25">
      <c r="A95" t="s">
        <v>79</v>
      </c>
      <c r="B95" t="s">
        <v>21</v>
      </c>
      <c r="C95" s="19">
        <v>41073</v>
      </c>
      <c r="D95" t="s">
        <v>501</v>
      </c>
      <c r="E95" s="21">
        <v>2021</v>
      </c>
      <c r="F95" s="21">
        <v>651.21</v>
      </c>
      <c r="G95" s="70">
        <f t="shared" si="3"/>
        <v>1316095.4100000001</v>
      </c>
      <c r="H95" s="76" t="str">
        <f t="shared" si="4"/>
        <v>OL</v>
      </c>
      <c r="I95" s="77">
        <f t="shared" si="5"/>
        <v>394828.62300000002</v>
      </c>
    </row>
    <row r="96" spans="1:9" x14ac:dyDescent="0.25">
      <c r="A96" t="s">
        <v>116</v>
      </c>
      <c r="B96" t="s">
        <v>50</v>
      </c>
      <c r="C96" s="19">
        <v>40508</v>
      </c>
      <c r="D96" t="s">
        <v>502</v>
      </c>
      <c r="E96" s="21">
        <v>7910</v>
      </c>
      <c r="F96" s="21">
        <v>437.2</v>
      </c>
      <c r="G96" s="70">
        <f t="shared" si="3"/>
        <v>3458252</v>
      </c>
      <c r="H96" s="76" t="str">
        <f t="shared" si="4"/>
        <v>OL</v>
      </c>
      <c r="I96" s="77">
        <f t="shared" si="5"/>
        <v>1037475.6</v>
      </c>
    </row>
    <row r="97" spans="1:9" x14ac:dyDescent="0.25">
      <c r="A97" t="s">
        <v>117</v>
      </c>
      <c r="B97" t="s">
        <v>52</v>
      </c>
      <c r="C97" s="19">
        <v>40582</v>
      </c>
      <c r="D97" t="s">
        <v>503</v>
      </c>
      <c r="E97" s="21">
        <v>8156</v>
      </c>
      <c r="F97" s="21">
        <v>47.45</v>
      </c>
      <c r="G97" s="70">
        <f t="shared" si="3"/>
        <v>387002.2</v>
      </c>
      <c r="H97" s="76" t="str">
        <f t="shared" si="4"/>
        <v>OF</v>
      </c>
      <c r="I97" s="77">
        <f t="shared" si="5"/>
        <v>135450.76999999999</v>
      </c>
    </row>
    <row r="98" spans="1:9" x14ac:dyDescent="0.25">
      <c r="A98" t="s">
        <v>65</v>
      </c>
      <c r="B98" t="s">
        <v>42</v>
      </c>
      <c r="C98" s="19">
        <v>40750</v>
      </c>
      <c r="D98" t="s">
        <v>504</v>
      </c>
      <c r="E98" s="21">
        <v>888</v>
      </c>
      <c r="F98" s="21">
        <v>109.28</v>
      </c>
      <c r="G98" s="70">
        <f t="shared" si="3"/>
        <v>97040.639999999999</v>
      </c>
      <c r="H98" s="76" t="str">
        <f t="shared" si="4"/>
        <v>OL</v>
      </c>
      <c r="I98" s="77">
        <f t="shared" si="5"/>
        <v>29112.191999999999</v>
      </c>
    </row>
    <row r="99" spans="1:9" x14ac:dyDescent="0.25">
      <c r="A99" t="s">
        <v>118</v>
      </c>
      <c r="B99" t="s">
        <v>24</v>
      </c>
      <c r="C99" s="19">
        <v>40858</v>
      </c>
      <c r="D99" t="s">
        <v>505</v>
      </c>
      <c r="E99" s="21">
        <v>6267</v>
      </c>
      <c r="F99" s="21">
        <v>9.33</v>
      </c>
      <c r="G99" s="70">
        <f t="shared" si="3"/>
        <v>58471.11</v>
      </c>
      <c r="H99" s="76" t="str">
        <f t="shared" si="4"/>
        <v>OF</v>
      </c>
      <c r="I99" s="77">
        <f t="shared" si="5"/>
        <v>20464.888499999997</v>
      </c>
    </row>
    <row r="100" spans="1:9" x14ac:dyDescent="0.25">
      <c r="A100" t="s">
        <v>88</v>
      </c>
      <c r="B100" t="s">
        <v>33</v>
      </c>
      <c r="C100" s="19">
        <v>42522</v>
      </c>
      <c r="D100" t="s">
        <v>506</v>
      </c>
      <c r="E100" s="21">
        <v>1485</v>
      </c>
      <c r="F100" s="21">
        <v>154.06</v>
      </c>
      <c r="G100" s="70">
        <f t="shared" si="3"/>
        <v>228779.1</v>
      </c>
      <c r="H100" s="76" t="str">
        <f t="shared" si="4"/>
        <v>OF</v>
      </c>
      <c r="I100" s="77">
        <f t="shared" si="5"/>
        <v>80072.684999999998</v>
      </c>
    </row>
    <row r="101" spans="1:9" x14ac:dyDescent="0.25">
      <c r="A101" t="s">
        <v>104</v>
      </c>
      <c r="B101" t="s">
        <v>37</v>
      </c>
      <c r="C101" s="19">
        <v>42215</v>
      </c>
      <c r="D101" t="s">
        <v>507</v>
      </c>
      <c r="E101" s="21">
        <v>5767</v>
      </c>
      <c r="F101" s="21">
        <v>81.73</v>
      </c>
      <c r="G101" s="70">
        <f t="shared" si="3"/>
        <v>471336.91000000003</v>
      </c>
      <c r="H101" s="76" t="str">
        <f t="shared" si="4"/>
        <v>OF</v>
      </c>
      <c r="I101" s="77">
        <f t="shared" si="5"/>
        <v>164967.9185</v>
      </c>
    </row>
    <row r="102" spans="1:9" x14ac:dyDescent="0.25">
      <c r="A102" t="s">
        <v>119</v>
      </c>
      <c r="B102" t="s">
        <v>30</v>
      </c>
      <c r="C102" s="19">
        <v>40949</v>
      </c>
      <c r="D102" t="s">
        <v>508</v>
      </c>
      <c r="E102" s="21">
        <v>5367</v>
      </c>
      <c r="F102" s="21">
        <v>668.27</v>
      </c>
      <c r="G102" s="70">
        <f t="shared" si="3"/>
        <v>3586605.09</v>
      </c>
      <c r="H102" s="76" t="str">
        <f t="shared" si="4"/>
        <v>OF</v>
      </c>
      <c r="I102" s="77">
        <f t="shared" si="5"/>
        <v>1255311.7814999998</v>
      </c>
    </row>
  </sheetData>
  <conditionalFormatting sqref="D3:D1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Minitask</vt:lpstr>
      <vt:lpstr>Introduction Interface</vt:lpstr>
      <vt:lpstr>Relative dan Absolute Reference</vt:lpstr>
      <vt:lpstr>Function Pengolahan Numerik</vt:lpstr>
      <vt:lpstr>Function Pengolahan Teks</vt:lpstr>
      <vt:lpstr>Shortcut</vt:lpstr>
      <vt:lpstr>Conditional IF</vt:lpstr>
      <vt:lpstr>Conditional IF Store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Sinta Maulina 'Azizah</dc:creator>
  <cp:lastModifiedBy>Sinta Maulina 'Azizah</cp:lastModifiedBy>
  <dcterms:created xsi:type="dcterms:W3CDTF">2022-08-14T06:33:59Z</dcterms:created>
  <dcterms:modified xsi:type="dcterms:W3CDTF">2023-03-07T03:13:27Z</dcterms:modified>
</cp:coreProperties>
</file>